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75" yWindow="105" windowWidth="18660" windowHeight="8145" activeTab="2"/>
  </bookViews>
  <sheets>
    <sheet name="Introduction" sheetId="1" r:id="rId1"/>
    <sheet name="Question1" sheetId="11" r:id="rId2"/>
    <sheet name="QUESTION 2" sheetId="16" r:id="rId3"/>
    <sheet name="Question 3" sheetId="13" r:id="rId4"/>
    <sheet name="Question 4" sheetId="15" r:id="rId5"/>
    <sheet name="Question 5" sheetId="14" r:id="rId6"/>
  </sheets>
  <externalReferences>
    <externalReference r:id="rId7"/>
  </externalReferences>
  <calcPr calcId="125725"/>
</workbook>
</file>

<file path=xl/calcChain.xml><?xml version="1.0" encoding="utf-8"?>
<calcChain xmlns="http://schemas.openxmlformats.org/spreadsheetml/2006/main">
  <c r="F18" i="16"/>
  <c r="C18"/>
  <c r="C20" s="1"/>
  <c r="F15"/>
  <c r="C15"/>
  <c r="D15" s="1"/>
  <c r="F12"/>
  <c r="C12"/>
  <c r="F9"/>
  <c r="C9"/>
  <c r="D9" s="1"/>
  <c r="E17" i="14"/>
  <c r="E14"/>
  <c r="E8"/>
  <c r="E19"/>
  <c r="C19"/>
  <c r="E17" i="15"/>
  <c r="E14"/>
  <c r="E11"/>
  <c r="E8"/>
  <c r="E19"/>
  <c r="C17"/>
  <c r="C14"/>
  <c r="C19"/>
  <c r="C8"/>
  <c r="C42" i="13"/>
  <c r="C43" s="1"/>
  <c r="B42"/>
  <c r="B43" s="1"/>
  <c r="D40"/>
  <c r="D43" s="1"/>
  <c r="C40"/>
  <c r="B40"/>
  <c r="D38"/>
  <c r="C38"/>
  <c r="B38"/>
  <c r="C36"/>
  <c r="B36"/>
  <c r="D34"/>
  <c r="C34"/>
  <c r="B34"/>
  <c r="D32"/>
  <c r="C32"/>
  <c r="B32"/>
  <c r="D30"/>
  <c r="C30"/>
  <c r="B30"/>
  <c r="D28"/>
  <c r="C28"/>
  <c r="B28"/>
  <c r="C26"/>
  <c r="B26"/>
  <c r="D24"/>
  <c r="C24"/>
  <c r="B24"/>
  <c r="D22"/>
  <c r="C22"/>
  <c r="B22"/>
  <c r="D20"/>
  <c r="C20"/>
  <c r="B20"/>
  <c r="C18"/>
  <c r="B18"/>
  <c r="C16"/>
  <c r="B16"/>
  <c r="C14"/>
  <c r="B14"/>
  <c r="D12"/>
  <c r="C12"/>
  <c r="B12"/>
  <c r="C10"/>
  <c r="B10"/>
  <c r="C8"/>
  <c r="B8"/>
  <c r="C6"/>
  <c r="B6"/>
  <c r="D4"/>
  <c r="C4"/>
  <c r="B4"/>
  <c r="C19" i="11"/>
  <c r="D20" i="16" l="1"/>
</calcChain>
</file>

<file path=xl/sharedStrings.xml><?xml version="1.0" encoding="utf-8"?>
<sst xmlns="http://schemas.openxmlformats.org/spreadsheetml/2006/main" count="231" uniqueCount="98">
  <si>
    <t>FIVE QUESTIONS FOR ASSESSING GEF-6 FINANCIAL NEEDS</t>
  </si>
  <si>
    <t>Secretariat of the Convention for Biological Diversity</t>
  </si>
  <si>
    <t xml:space="preserve">We request you to assess the financial needs for the implementation of the Convention during the sixth replenishment period of the Global Environment Facility (GEF-6) covering the period 2014-2018 (Decision X/26). This assessment takes into account the Strategic Plan for Biodiversity 2011-2020 based on its Aichi Targets, and the Strategy for Resource Mobilization with its specific missions and goals (Decision X/3 and IX/11).  Please note the following while making your assessment: </t>
  </si>
  <si>
    <t>1) In absence of precise figures, best estimates are acceptable. Methods used to cost specific programs or outcomes need to be indicated in the comment section, where applicable.
2) An indicative list of funding categories, based on the indicators for monitoring the Strategy for Resource Mobilization, is provided to guide you. Alternatively, you can use your NBSAP, the detailed Aichi Goals and Targets and other sources to calculate your estimations. 
3)  Domestic sources of funding include: Government and public budgets (national/Central, state/private, or local/municipal), private Sector/Market, other non-profit (NGOs, foundations, and academia)
4) Other external funding sources refer to: international financial flows including ODA (bilateral or multilateral), other public funds, non-ODA public funding, South-South cooperation, Private sector/Market and not for profit organizations (NGOs, foundations, and academia)</t>
  </si>
  <si>
    <t>We thank you in advance for your prompt response and valuable contribution!</t>
  </si>
  <si>
    <t>Identification of Respondent</t>
  </si>
  <si>
    <t>Country</t>
  </si>
  <si>
    <t>Name</t>
  </si>
  <si>
    <t>Title and Department</t>
  </si>
  <si>
    <t>Date</t>
  </si>
  <si>
    <t xml:space="preserve">E-mail </t>
  </si>
  <si>
    <t>Contact info</t>
  </si>
  <si>
    <t xml:space="preserve">Indicative List for Your Use </t>
  </si>
  <si>
    <t>1. Biodiversity protection</t>
  </si>
  <si>
    <r>
      <t>1.1.</t>
    </r>
    <r>
      <rPr>
        <i/>
        <sz val="7"/>
        <rFont val="Times New Roman"/>
        <family val="1"/>
      </rPr>
      <t xml:space="preserve">  </t>
    </r>
    <r>
      <rPr>
        <i/>
        <sz val="10"/>
        <rFont val="Times New Roman"/>
        <family val="1"/>
      </rPr>
      <t>Safeguarding biodiversity</t>
    </r>
  </si>
  <si>
    <t>2.  Policy development and administration</t>
  </si>
  <si>
    <t xml:space="preserve">    2.1.Biodiversity planning</t>
  </si>
  <si>
    <t xml:space="preserve">    2.2.Access and Benefit Sharing (ABS)</t>
  </si>
  <si>
    <t xml:space="preserve">    2.3..Biosafety</t>
  </si>
  <si>
    <r>
      <t>3. Sustainable use and  management</t>
    </r>
    <r>
      <rPr>
        <i/>
        <sz val="10"/>
        <rFont val="Times New Roman"/>
        <family val="1"/>
      </rPr>
      <t xml:space="preserve"> </t>
    </r>
  </si>
  <si>
    <t xml:space="preserve">   3.1. Sustainable management of ecosystems</t>
  </si>
  <si>
    <t xml:space="preserve">   3.2. Land use and climate related activities</t>
  </si>
  <si>
    <r>
      <t xml:space="preserve"> 4.</t>
    </r>
    <r>
      <rPr>
        <i/>
        <sz val="10"/>
        <rFont val="Times New Roman"/>
        <family val="1"/>
      </rPr>
      <t xml:space="preserve"> </t>
    </r>
    <r>
      <rPr>
        <b/>
        <i/>
        <sz val="10"/>
        <rFont val="Times New Roman"/>
        <family val="1"/>
      </rPr>
      <t>Sustainable production and consumption</t>
    </r>
    <r>
      <rPr>
        <i/>
        <sz val="10"/>
        <rFont val="Times New Roman"/>
        <family val="1"/>
      </rPr>
      <t xml:space="preserve"> </t>
    </r>
  </si>
  <si>
    <t xml:space="preserve">    4.1. Measures in the wider economy and society</t>
  </si>
  <si>
    <t>Planned Outcomes</t>
  </si>
  <si>
    <t>Biodiversity protection</t>
  </si>
  <si>
    <t>Proportion of the total amount expected from external sources (in %)</t>
  </si>
  <si>
    <t>Policy development and administration</t>
  </si>
  <si>
    <t>Sustainable use and management</t>
  </si>
  <si>
    <t>Sustainable production and consumption</t>
  </si>
  <si>
    <t>Total Amount needed</t>
  </si>
  <si>
    <t>Comments:</t>
  </si>
  <si>
    <r>
      <t xml:space="preserve">You are kindly requested to submit your response by </t>
    </r>
    <r>
      <rPr>
        <b/>
        <sz val="10"/>
        <rFont val="Arial"/>
        <family val="2"/>
      </rPr>
      <t>30</t>
    </r>
    <r>
      <rPr>
        <sz val="10"/>
        <rFont val="Arial"/>
        <family val="2"/>
      </rPr>
      <t xml:space="preserve"> </t>
    </r>
    <r>
      <rPr>
        <b/>
        <sz val="10"/>
        <rFont val="Arial"/>
        <family val="2"/>
      </rPr>
      <t>November 2011</t>
    </r>
    <r>
      <rPr>
        <sz val="10"/>
        <rFont val="Arial"/>
        <family val="2"/>
      </rPr>
      <t xml:space="preserve"> for consideration by the five members Expert Team to conduct the needs assessment. Any </t>
    </r>
    <r>
      <rPr>
        <i/>
        <u/>
        <sz val="10"/>
        <rFont val="Arial"/>
        <family val="2"/>
      </rPr>
      <t>additional and relevant information</t>
    </r>
    <r>
      <rPr>
        <sz val="10"/>
        <rFont val="Arial"/>
        <family val="2"/>
      </rPr>
      <t xml:space="preserve"> or documents are welcome. </t>
    </r>
  </si>
  <si>
    <t>Financial Needs by Aichi Targets</t>
  </si>
  <si>
    <t>Please indicate the source of funding</t>
  </si>
  <si>
    <t>Target 1: Awareness of biodiversity values</t>
  </si>
  <si>
    <t xml:space="preserve">Target 2: Integration of biodiversity value </t>
  </si>
  <si>
    <t>Target 3: Incentives</t>
  </si>
  <si>
    <t>Target 4: Sustainable production and consumption</t>
  </si>
  <si>
    <t>Target 5: Habitat loss, fragmentation and degradation</t>
  </si>
  <si>
    <t>Target 6: Sustainable exploitation of marine resources</t>
  </si>
  <si>
    <t>Target 7: Biodiversity-friendly agriculture, forestry and aquaculture</t>
  </si>
  <si>
    <t>Target 8: Pollution reduction</t>
  </si>
  <si>
    <t>Target 9: Control of invasive alien species</t>
  </si>
  <si>
    <t>Target 10: Coral reefs and other vulnerable ecosystems</t>
  </si>
  <si>
    <t>Target 11: Protected areas</t>
  </si>
  <si>
    <t>Target 12: Prevented extinction of threatened species</t>
  </si>
  <si>
    <t>Target 13: Genetic diversity of socio-economically and culturally valuable species</t>
  </si>
  <si>
    <t>Target 14: Ecosystem services</t>
  </si>
  <si>
    <t>Target 15: Climate change and resilience</t>
  </si>
  <si>
    <t>Target 16: Access and Benefit Sharing (ABS)</t>
  </si>
  <si>
    <t>Target 17:  National strategies and action plans</t>
  </si>
  <si>
    <t>Target 18:  Traditional knowledge and customary use</t>
  </si>
  <si>
    <t>Target 19:  Biodiversity knowledge improvement &amp; transfer</t>
  </si>
  <si>
    <t>Target 20:  Resources in support of the Convention</t>
  </si>
  <si>
    <t>5) Please refer to the enclosed annexes for further information on the questions.</t>
  </si>
  <si>
    <t>Please indicate the source of funding from domestic sources</t>
  </si>
  <si>
    <t>Proportion of total amount expected from domestic sources (%)</t>
  </si>
  <si>
    <t>Please indicate the source of funding by external sources</t>
  </si>
  <si>
    <t>1.    What is the total funding required by the country to meet CBD’s three objectives and the 2020 biodiversity targets? (National and International)</t>
  </si>
  <si>
    <t xml:space="preserve"> Total Amount Needed for 2011-2020                                 (in Million US$)                                           (From all sources)</t>
  </si>
  <si>
    <t>Please indicate the source of funding from other external sources (non-GEF)</t>
  </si>
  <si>
    <t xml:space="preserve"> Total Amount Needed for    2014-2018  (in Million US$)                                           (From all sources)</t>
  </si>
  <si>
    <t>Proportion of the total amount expected from other external sources (non-GEF ) (%)</t>
  </si>
  <si>
    <t xml:space="preserve">2.    What is the total funding required by the country to meet CBD’s three objectives and the 2020 biodiversity targets during 2014-2018 (GEF-6)? </t>
  </si>
  <si>
    <t>Proportion of the total amount expected from GEF6  July 2014-June 2018 (in Million US$)</t>
  </si>
  <si>
    <t>Proportion of the total amount expected from domestic sources (%)</t>
  </si>
  <si>
    <t xml:space="preserve">Please indicate the source of funding from domestic sources </t>
  </si>
  <si>
    <r>
      <t>3.</t>
    </r>
    <r>
      <rPr>
        <b/>
        <sz val="16"/>
        <rFont val="Times New Roman"/>
        <family val="1"/>
      </rPr>
      <t xml:space="preserve">    How would you allocate the total funding required by the country among the 2020 biodiversity targets? </t>
    </r>
  </si>
  <si>
    <t xml:space="preserve"> Total Amount Needed for 2011-2020  (in Million US$)</t>
  </si>
  <si>
    <t>Total Amount Needed for 2014-2018 (in Million US$)</t>
  </si>
  <si>
    <t xml:space="preserve"> Funding needs by target          Indicate planned outcome when possible</t>
  </si>
  <si>
    <t>Proportion expected from GEF-6 July 2014 - June 2018 (when applicable)</t>
  </si>
  <si>
    <t>Proportion expected from other external sources (%)         2014-2018</t>
  </si>
  <si>
    <t>Proportion expected from domestic sources (%)                        2014-2018</t>
  </si>
  <si>
    <t>What amount is expected to be covered by domestic sources  (in Million US$)</t>
  </si>
  <si>
    <t xml:space="preserve">Please indicate the source of funding </t>
  </si>
  <si>
    <t>What percentage is expected to be met by non-GEF external sources? (%)</t>
  </si>
  <si>
    <t>4.    Assessment of needs and fundig patterns during 2010-2014 (GEF-5)</t>
  </si>
  <si>
    <t>5.    Assessment of needs and fundig patterns during 2006-2010 (GEF-4)</t>
  </si>
  <si>
    <t>What were your total needs for funds on biodiversity for the period 2006-2010? (in million US$)</t>
  </si>
  <si>
    <t>What amount was covered by domestic sources                     (in Million US$)</t>
  </si>
  <si>
    <t>What percentage was met by non-GEF external sources?                            (%)</t>
  </si>
  <si>
    <t>What were your total needs for funds on biodiversity for the period 2010-2014?               (in million US$)</t>
  </si>
  <si>
    <t>Federated States of Micronesia</t>
  </si>
  <si>
    <t>Alissa R. Takesy</t>
  </si>
  <si>
    <t xml:space="preserve">Assistant Secretary, Department of Resources and Development </t>
  </si>
  <si>
    <t xml:space="preserve">alissa.takesy@fsmrd.fm </t>
  </si>
  <si>
    <t>Multi/bilateral donors</t>
  </si>
  <si>
    <t xml:space="preserve">National and Sub-national Accounts </t>
  </si>
  <si>
    <t>National and Sub-national Accounts</t>
  </si>
  <si>
    <t>Multilateral/bilateral donors</t>
  </si>
  <si>
    <t>-</t>
  </si>
  <si>
    <t>Comments: Non-expected GEF-6 portions which are not quantified may align to Pacific Subregional Projects</t>
  </si>
  <si>
    <t xml:space="preserve">Comments: </t>
  </si>
  <si>
    <t>National and Sub-national accounts</t>
  </si>
  <si>
    <t xml:space="preserve">Comments: Slow progress of the Implementing Agencies' internal process - e.g. UNEP's limited allocation of resources and capacity to the Pacific; 1-personnel staffing, supporting and handling 17 island member States </t>
  </si>
  <si>
    <t>Multi-lateral/bilateral donors</t>
  </si>
</sst>
</file>

<file path=xl/styles.xml><?xml version="1.0" encoding="utf-8"?>
<styleSheet xmlns="http://schemas.openxmlformats.org/spreadsheetml/2006/main">
  <numFmts count="2">
    <numFmt numFmtId="164" formatCode="[$-409]mmmm\ d\,\ yyyy;@"/>
    <numFmt numFmtId="165" formatCode="0.0"/>
  </numFmts>
  <fonts count="29">
    <font>
      <sz val="10"/>
      <name val="Arial"/>
    </font>
    <font>
      <sz val="10"/>
      <name val="Arial"/>
    </font>
    <font>
      <sz val="10"/>
      <color indexed="8"/>
      <name val="Arial"/>
    </font>
    <font>
      <sz val="8"/>
      <name val="Arial"/>
    </font>
    <font>
      <sz val="11"/>
      <name val="Times New Roman"/>
      <family val="1"/>
    </font>
    <font>
      <sz val="10"/>
      <name val="Arial"/>
      <family val="2"/>
    </font>
    <font>
      <b/>
      <sz val="10"/>
      <name val="Arial"/>
      <family val="2"/>
    </font>
    <font>
      <b/>
      <sz val="11"/>
      <name val="Times New Roman"/>
      <family val="1"/>
    </font>
    <font>
      <b/>
      <sz val="16"/>
      <name val="Garamond"/>
      <family val="1"/>
    </font>
    <font>
      <i/>
      <u/>
      <sz val="10"/>
      <name val="Arial"/>
      <family val="2"/>
    </font>
    <font>
      <sz val="10"/>
      <color indexed="8"/>
      <name val="Arial"/>
      <family val="2"/>
    </font>
    <font>
      <b/>
      <i/>
      <sz val="10"/>
      <name val="Times New Roman"/>
      <family val="1"/>
    </font>
    <font>
      <i/>
      <sz val="10"/>
      <name val="Times New Roman"/>
      <family val="1"/>
    </font>
    <font>
      <i/>
      <sz val="7"/>
      <name val="Times New Roman"/>
      <family val="1"/>
    </font>
    <font>
      <sz val="10"/>
      <name val="Times New Roman"/>
      <family val="1"/>
    </font>
    <font>
      <b/>
      <sz val="10"/>
      <name val="Times New Roman"/>
      <family val="1"/>
    </font>
    <font>
      <b/>
      <sz val="9"/>
      <name val="Times New Roman"/>
      <family val="1"/>
    </font>
    <font>
      <b/>
      <sz val="14"/>
      <name val="Times New Roman"/>
      <family val="1"/>
    </font>
    <font>
      <b/>
      <sz val="9.5"/>
      <name val="Times New Roman"/>
      <family val="1"/>
    </font>
    <font>
      <b/>
      <i/>
      <sz val="9.5"/>
      <name val="Times New Roman"/>
      <family val="1"/>
    </font>
    <font>
      <sz val="9"/>
      <name val="Times New Roman"/>
      <family val="1"/>
    </font>
    <font>
      <b/>
      <sz val="8"/>
      <name val="Times New Roman"/>
      <family val="1"/>
    </font>
    <font>
      <b/>
      <sz val="12"/>
      <name val="Times New Roman"/>
      <family val="1"/>
    </font>
    <font>
      <u/>
      <sz val="10"/>
      <color indexed="12"/>
      <name val="Arial"/>
    </font>
    <font>
      <b/>
      <sz val="12"/>
      <color indexed="8"/>
      <name val="Garamond"/>
      <family val="1"/>
    </font>
    <font>
      <b/>
      <sz val="10"/>
      <color indexed="8"/>
      <name val="Garamond"/>
      <family val="1"/>
    </font>
    <font>
      <b/>
      <sz val="16"/>
      <name val="Times New Roman"/>
      <family val="1"/>
    </font>
    <font>
      <sz val="14"/>
      <name val="Arial"/>
    </font>
    <font>
      <sz val="16"/>
      <name val="Arial"/>
    </font>
  </fonts>
  <fills count="6">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indexed="42"/>
        <bgColor indexed="64"/>
      </patternFill>
    </fill>
    <fill>
      <patternFill patternType="solid">
        <fgColor indexed="57"/>
        <bgColor indexed="64"/>
      </patternFill>
    </fill>
  </fills>
  <borders count="79">
    <border>
      <left/>
      <right/>
      <top/>
      <bottom/>
      <diagonal/>
    </border>
    <border>
      <left/>
      <right style="thick">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thin">
        <color indexed="64"/>
      </right>
      <top/>
      <bottom style="thin">
        <color indexed="64"/>
      </bottom>
      <diagonal/>
    </border>
    <border>
      <left style="thick">
        <color indexed="8"/>
      </left>
      <right style="medium">
        <color indexed="8"/>
      </right>
      <top style="thick">
        <color indexed="8"/>
      </top>
      <bottom/>
      <diagonal/>
    </border>
    <border>
      <left/>
      <right style="thick">
        <color indexed="8"/>
      </right>
      <top style="thick">
        <color indexed="8"/>
      </top>
      <bottom/>
      <diagonal/>
    </border>
    <border>
      <left style="thick">
        <color indexed="8"/>
      </left>
      <right style="medium">
        <color indexed="8"/>
      </right>
      <top/>
      <bottom/>
      <diagonal/>
    </border>
    <border>
      <left/>
      <right style="thick">
        <color indexed="8"/>
      </right>
      <top/>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n">
        <color indexed="64"/>
      </left>
      <right style="thin">
        <color indexed="64"/>
      </right>
      <top style="thin">
        <color indexed="64"/>
      </top>
      <bottom style="double">
        <color indexed="64"/>
      </bottom>
      <diagonal/>
    </border>
    <border>
      <left style="thin">
        <color indexed="64"/>
      </left>
      <right style="thick">
        <color indexed="8"/>
      </right>
      <top/>
      <bottom style="thin">
        <color indexed="64"/>
      </bottom>
      <diagonal/>
    </border>
    <border>
      <left style="thin">
        <color indexed="64"/>
      </left>
      <right style="thick">
        <color indexed="8"/>
      </right>
      <top style="thin">
        <color indexed="64"/>
      </top>
      <bottom style="thin">
        <color indexed="64"/>
      </bottom>
      <diagonal/>
    </border>
    <border>
      <left style="thin">
        <color indexed="64"/>
      </left>
      <right style="thick">
        <color indexed="8"/>
      </right>
      <top style="thin">
        <color indexed="64"/>
      </top>
      <bottom style="double">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double">
        <color indexed="64"/>
      </bottom>
      <diagonal/>
    </border>
    <border>
      <left/>
      <right/>
      <top style="thick">
        <color indexed="64"/>
      </top>
      <bottom style="thin">
        <color indexed="64"/>
      </bottom>
      <diagonal/>
    </border>
    <border>
      <left style="thin">
        <color indexed="64"/>
      </left>
      <right/>
      <top style="thin">
        <color indexed="64"/>
      </top>
      <bottom style="thin">
        <color indexed="64"/>
      </bottom>
      <diagonal/>
    </border>
    <border>
      <left style="thick">
        <color indexed="8"/>
      </left>
      <right style="thick">
        <color indexed="8"/>
      </right>
      <top style="thick">
        <color indexed="8"/>
      </top>
      <bottom/>
      <diagonal/>
    </border>
    <border>
      <left style="thick">
        <color indexed="8"/>
      </left>
      <right style="thick">
        <color indexed="8"/>
      </right>
      <top/>
      <bottom/>
      <diagonal/>
    </border>
    <border>
      <left style="thick">
        <color indexed="8"/>
      </left>
      <right style="thick">
        <color indexed="8"/>
      </right>
      <top/>
      <bottom style="thick">
        <color indexed="8"/>
      </bottom>
      <diagonal/>
    </border>
    <border>
      <left/>
      <right style="thick">
        <color indexed="8"/>
      </right>
      <top style="thin">
        <color indexed="64"/>
      </top>
      <bottom style="double">
        <color indexed="64"/>
      </bottom>
      <diagonal/>
    </border>
    <border>
      <left/>
      <right/>
      <top style="thin">
        <color indexed="64"/>
      </top>
      <bottom style="double">
        <color indexed="64"/>
      </bottom>
      <diagonal/>
    </border>
    <border>
      <left style="thick">
        <color indexed="8"/>
      </left>
      <right style="thick">
        <color indexed="8"/>
      </right>
      <top style="thick">
        <color indexed="8"/>
      </top>
      <bottom style="thick">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bottom style="thin">
        <color indexed="64"/>
      </bottom>
      <diagonal/>
    </border>
    <border>
      <left style="thick">
        <color indexed="64"/>
      </left>
      <right style="medium">
        <color indexed="64"/>
      </right>
      <top style="medium">
        <color indexed="64"/>
      </top>
      <bottom style="medium">
        <color indexed="64"/>
      </bottom>
      <diagonal/>
    </border>
    <border>
      <left/>
      <right style="medium">
        <color indexed="64"/>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indexed="64"/>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style="thick">
        <color indexed="8"/>
      </top>
      <bottom/>
      <diagonal/>
    </border>
    <border>
      <left/>
      <right style="medium">
        <color indexed="8"/>
      </right>
      <top style="thick">
        <color indexed="8"/>
      </top>
      <bottom/>
      <diagonal/>
    </border>
    <border>
      <left style="medium">
        <color indexed="8"/>
      </left>
      <right/>
      <top/>
      <bottom/>
      <diagonal/>
    </border>
    <border>
      <left/>
      <right style="medium">
        <color indexed="8"/>
      </right>
      <top/>
      <bottom/>
      <diagonal/>
    </border>
    <border>
      <left/>
      <right/>
      <top style="thick">
        <color indexed="8"/>
      </top>
      <bottom/>
      <diagonal/>
    </border>
    <border>
      <left style="thick">
        <color indexed="64"/>
      </left>
      <right/>
      <top style="thick">
        <color indexed="64"/>
      </top>
      <bottom style="thick">
        <color indexed="64"/>
      </bottom>
      <diagonal/>
    </border>
    <border>
      <left/>
      <right style="medium">
        <color indexed="64"/>
      </right>
      <top style="thick">
        <color indexed="64"/>
      </top>
      <bottom style="thick">
        <color indexed="64"/>
      </bottom>
      <diagonal/>
    </border>
    <border>
      <left style="thick">
        <color indexed="8"/>
      </left>
      <right/>
      <top style="thick">
        <color indexed="64"/>
      </top>
      <bottom style="thin">
        <color indexed="64"/>
      </bottom>
      <diagonal/>
    </border>
    <border>
      <left style="thick">
        <color indexed="8"/>
      </left>
      <right style="thin">
        <color indexed="64"/>
      </right>
      <top style="thin">
        <color indexed="64"/>
      </top>
      <bottom style="thin">
        <color indexed="64"/>
      </bottom>
      <diagonal/>
    </border>
    <border>
      <left style="thick">
        <color indexed="8"/>
      </left>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ck">
        <color indexed="8"/>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ck">
        <color indexed="8"/>
      </left>
      <right/>
      <top style="thick">
        <color indexed="8"/>
      </top>
      <bottom/>
      <diagonal/>
    </border>
    <border>
      <left style="thick">
        <color indexed="8"/>
      </left>
      <right/>
      <top/>
      <bottom/>
      <diagonal/>
    </border>
    <border>
      <left style="thick">
        <color indexed="8"/>
      </left>
      <right/>
      <top/>
      <bottom style="thick">
        <color indexed="8"/>
      </bottom>
      <diagonal/>
    </border>
    <border>
      <left/>
      <right/>
      <top/>
      <bottom style="thick">
        <color indexed="8"/>
      </bottom>
      <diagonal/>
    </border>
    <border>
      <left/>
      <right style="thick">
        <color indexed="8"/>
      </right>
      <top/>
      <bottom style="thick">
        <color indexed="8"/>
      </bottom>
      <diagonal/>
    </border>
    <border>
      <left style="thick">
        <color indexed="8"/>
      </left>
      <right/>
      <top style="thick">
        <color indexed="8"/>
      </top>
      <bottom style="thick">
        <color indexed="64"/>
      </bottom>
      <diagonal/>
    </border>
    <border>
      <left/>
      <right style="thick">
        <color indexed="8"/>
      </right>
      <top style="thick">
        <color indexed="8"/>
      </top>
      <bottom style="thick">
        <color indexed="64"/>
      </bottom>
      <diagonal/>
    </border>
    <border>
      <left style="thick">
        <color indexed="64"/>
      </left>
      <right style="thin">
        <color indexed="64"/>
      </right>
      <top style="thin">
        <color indexed="64"/>
      </top>
      <bottom style="double">
        <color indexed="8"/>
      </bottom>
      <diagonal/>
    </border>
    <border>
      <left style="thin">
        <color indexed="64"/>
      </left>
      <right style="thin">
        <color indexed="64"/>
      </right>
      <top style="thin">
        <color indexed="64"/>
      </top>
      <bottom style="double">
        <color indexed="8"/>
      </bottom>
      <diagonal/>
    </border>
    <border>
      <left style="thin">
        <color indexed="64"/>
      </left>
      <right style="thick">
        <color indexed="64"/>
      </right>
      <top style="thin">
        <color indexed="64"/>
      </top>
      <bottom style="double">
        <color indexed="8"/>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ck">
        <color indexed="64"/>
      </right>
      <top style="medium">
        <color indexed="64"/>
      </top>
      <bottom/>
      <diagonal/>
    </border>
  </borders>
  <cellStyleXfs count="3">
    <xf numFmtId="0" fontId="0" fillId="0" borderId="0"/>
    <xf numFmtId="0" fontId="23" fillId="0" borderId="0" applyNumberFormat="0" applyFill="0" applyBorder="0" applyAlignment="0" applyProtection="0">
      <alignment vertical="top"/>
      <protection locked="0"/>
    </xf>
    <xf numFmtId="9" fontId="1" fillId="0" borderId="0" applyFont="0" applyFill="0" applyBorder="0" applyAlignment="0" applyProtection="0"/>
  </cellStyleXfs>
  <cellXfs count="205">
    <xf numFmtId="0" fontId="0" fillId="0" borderId="0" xfId="0"/>
    <xf numFmtId="0" fontId="0" fillId="0" borderId="0" xfId="0" applyAlignment="1">
      <alignment wrapText="1"/>
    </xf>
    <xf numFmtId="0" fontId="0" fillId="0" borderId="0" xfId="0" applyAlignment="1">
      <alignment horizontal="center" wrapText="1"/>
    </xf>
    <xf numFmtId="3" fontId="2" fillId="0" borderId="0" xfId="0" applyNumberFormat="1" applyFont="1" applyFill="1" applyBorder="1" applyAlignment="1">
      <alignment vertical="center" wrapText="1"/>
    </xf>
    <xf numFmtId="0" fontId="0" fillId="0" borderId="0" xfId="0" applyAlignment="1">
      <alignment horizontal="left" wrapText="1"/>
    </xf>
    <xf numFmtId="0" fontId="4" fillId="0" borderId="0" xfId="0" applyFont="1" applyBorder="1" applyAlignment="1">
      <alignment wrapText="1"/>
    </xf>
    <xf numFmtId="0" fontId="7" fillId="0" borderId="0" xfId="0" applyFont="1" applyBorder="1" applyAlignment="1">
      <alignment horizontal="left"/>
    </xf>
    <xf numFmtId="3" fontId="2" fillId="0" borderId="0" xfId="0" applyNumberFormat="1" applyFont="1" applyFill="1" applyBorder="1" applyAlignment="1">
      <alignment horizontal="right" vertical="center" wrapText="1"/>
    </xf>
    <xf numFmtId="0" fontId="0" fillId="0" borderId="0" xfId="0" applyBorder="1" applyAlignment="1">
      <alignment wrapText="1"/>
    </xf>
    <xf numFmtId="0" fontId="7" fillId="0" borderId="1" xfId="0" applyFont="1" applyBorder="1" applyAlignment="1"/>
    <xf numFmtId="0" fontId="8" fillId="0" borderId="0" xfId="0" applyFont="1" applyBorder="1" applyAlignment="1">
      <alignment horizontal="center" wrapText="1"/>
    </xf>
    <xf numFmtId="0" fontId="7" fillId="0" borderId="0" xfId="0" applyFont="1" applyBorder="1" applyAlignment="1"/>
    <xf numFmtId="0" fontId="8" fillId="0" borderId="0" xfId="0" applyFont="1" applyBorder="1" applyAlignment="1">
      <alignment wrapText="1"/>
    </xf>
    <xf numFmtId="0" fontId="6" fillId="0" borderId="2" xfId="0" applyFont="1" applyBorder="1" applyAlignment="1"/>
    <xf numFmtId="0" fontId="6" fillId="0" borderId="3" xfId="0" applyFont="1" applyBorder="1" applyAlignment="1"/>
    <xf numFmtId="0" fontId="6" fillId="0" borderId="4" xfId="0" applyFont="1" applyBorder="1" applyProtection="1"/>
    <xf numFmtId="0" fontId="6" fillId="0" borderId="5" xfId="0" applyFont="1" applyBorder="1" applyProtection="1"/>
    <xf numFmtId="0" fontId="0" fillId="0" borderId="6" xfId="0" applyBorder="1" applyAlignment="1">
      <alignment wrapText="1"/>
    </xf>
    <xf numFmtId="0" fontId="0" fillId="0" borderId="0" xfId="0" applyAlignment="1">
      <alignment horizontal="left"/>
    </xf>
    <xf numFmtId="0" fontId="0" fillId="2" borderId="0" xfId="0" applyFill="1"/>
    <xf numFmtId="0" fontId="6" fillId="0" borderId="7" xfId="0" applyFont="1" applyBorder="1"/>
    <xf numFmtId="0" fontId="14" fillId="0" borderId="4" xfId="0" applyFont="1" applyBorder="1" applyAlignment="1">
      <alignment vertical="top" wrapText="1"/>
    </xf>
    <xf numFmtId="0" fontId="11" fillId="3" borderId="8" xfId="0" applyFont="1" applyFill="1" applyBorder="1" applyAlignment="1">
      <alignment vertical="top" wrapText="1"/>
    </xf>
    <xf numFmtId="0" fontId="12" fillId="3" borderId="10" xfId="0" applyFont="1" applyFill="1" applyBorder="1" applyAlignment="1">
      <alignment vertical="top" wrapText="1"/>
    </xf>
    <xf numFmtId="0" fontId="0" fillId="3" borderId="10" xfId="0" applyFill="1" applyBorder="1" applyAlignment="1">
      <alignment vertical="top" wrapText="1"/>
    </xf>
    <xf numFmtId="0" fontId="15" fillId="0" borderId="4" xfId="0" applyFont="1" applyBorder="1" applyAlignment="1">
      <alignment horizontal="center" vertical="top" wrapText="1"/>
    </xf>
    <xf numFmtId="0" fontId="15" fillId="0" borderId="4" xfId="0" applyFont="1" applyBorder="1" applyAlignment="1">
      <alignment vertical="top" wrapText="1"/>
    </xf>
    <xf numFmtId="0" fontId="15" fillId="0" borderId="12" xfId="0" applyFont="1" applyBorder="1" applyAlignment="1">
      <alignment horizontal="center" vertical="top" wrapText="1"/>
    </xf>
    <xf numFmtId="0" fontId="11" fillId="0" borderId="13" xfId="0" applyFont="1" applyBorder="1" applyAlignment="1">
      <alignment horizontal="center" vertical="top" wrapText="1"/>
    </xf>
    <xf numFmtId="0" fontId="14" fillId="4" borderId="7" xfId="0" applyFont="1" applyFill="1" applyBorder="1" applyAlignment="1" applyProtection="1">
      <alignment vertical="top" wrapText="1"/>
      <protection locked="0"/>
    </xf>
    <xf numFmtId="0" fontId="14" fillId="4" borderId="15" xfId="0" applyFont="1" applyFill="1" applyBorder="1" applyAlignment="1" applyProtection="1">
      <alignment vertical="top" wrapText="1"/>
      <protection locked="0"/>
    </xf>
    <xf numFmtId="0" fontId="14" fillId="0" borderId="4" xfId="0" applyFont="1" applyBorder="1" applyAlignment="1" applyProtection="1">
      <alignment vertical="top" wrapText="1"/>
      <protection locked="0"/>
    </xf>
    <xf numFmtId="0" fontId="14" fillId="0" borderId="16" xfId="0" applyFont="1" applyBorder="1" applyAlignment="1" applyProtection="1">
      <alignment vertical="top" wrapText="1"/>
      <protection locked="0"/>
    </xf>
    <xf numFmtId="0" fontId="14" fillId="4" borderId="4" xfId="0" applyFont="1" applyFill="1" applyBorder="1" applyAlignment="1" applyProtection="1">
      <alignment vertical="top" wrapText="1"/>
      <protection locked="0"/>
    </xf>
    <xf numFmtId="0" fontId="14" fillId="4" borderId="16" xfId="0" applyFont="1" applyFill="1" applyBorder="1" applyAlignment="1" applyProtection="1">
      <alignment vertical="top" wrapText="1"/>
      <protection locked="0"/>
    </xf>
    <xf numFmtId="0" fontId="14" fillId="0" borderId="14" xfId="0" applyFont="1" applyBorder="1" applyAlignment="1" applyProtection="1">
      <alignment vertical="top" wrapText="1"/>
      <protection locked="0"/>
    </xf>
    <xf numFmtId="0" fontId="14" fillId="0" borderId="17" xfId="0" applyFont="1" applyBorder="1" applyAlignment="1" applyProtection="1">
      <alignment vertical="top" wrapText="1"/>
      <protection locked="0"/>
    </xf>
    <xf numFmtId="0" fontId="15" fillId="4" borderId="18" xfId="0" applyFont="1" applyFill="1" applyBorder="1" applyAlignment="1" applyProtection="1">
      <alignment vertical="top" wrapText="1"/>
      <protection locked="0"/>
    </xf>
    <xf numFmtId="0" fontId="15" fillId="4" borderId="19" xfId="0" applyFont="1" applyFill="1" applyBorder="1" applyAlignment="1" applyProtection="1">
      <alignment vertical="top" wrapText="1"/>
      <protection locked="0"/>
    </xf>
    <xf numFmtId="0" fontId="14" fillId="0" borderId="21" xfId="0" applyFont="1" applyBorder="1" applyAlignment="1" applyProtection="1">
      <alignment vertical="top" wrapText="1"/>
      <protection locked="0"/>
    </xf>
    <xf numFmtId="0" fontId="15" fillId="4" borderId="22" xfId="0" applyFont="1" applyFill="1" applyBorder="1" applyAlignment="1" applyProtection="1">
      <alignment horizontal="left" vertical="top" wrapText="1"/>
    </xf>
    <xf numFmtId="0" fontId="16" fillId="0" borderId="23" xfId="0" applyFont="1" applyBorder="1" applyAlignment="1" applyProtection="1">
      <alignment vertical="top" wrapText="1"/>
    </xf>
    <xf numFmtId="0" fontId="11" fillId="3" borderId="24" xfId="0" applyFont="1" applyFill="1" applyBorder="1" applyAlignment="1">
      <alignment vertical="top" wrapText="1"/>
    </xf>
    <xf numFmtId="0" fontId="12" fillId="3" borderId="25" xfId="0" applyFont="1" applyFill="1" applyBorder="1" applyAlignment="1">
      <alignment vertical="top" wrapText="1"/>
    </xf>
    <xf numFmtId="0" fontId="0" fillId="3" borderId="26" xfId="0" applyFill="1" applyBorder="1" applyAlignment="1">
      <alignment vertical="top" wrapText="1"/>
    </xf>
    <xf numFmtId="0" fontId="14" fillId="0" borderId="27" xfId="0" applyFont="1" applyBorder="1" applyAlignment="1" applyProtection="1">
      <alignment vertical="top" wrapText="1"/>
      <protection locked="0"/>
    </xf>
    <xf numFmtId="0" fontId="14" fillId="0" borderId="28" xfId="0" applyFont="1" applyBorder="1" applyAlignment="1" applyProtection="1">
      <alignment vertical="top" wrapText="1"/>
      <protection locked="0"/>
    </xf>
    <xf numFmtId="0" fontId="11" fillId="0" borderId="24" xfId="0" applyFont="1" applyBorder="1" applyAlignment="1">
      <alignment horizontal="center" vertical="top" wrapText="1"/>
    </xf>
    <xf numFmtId="0" fontId="15" fillId="0" borderId="24" xfId="0" applyFont="1" applyBorder="1" applyAlignment="1">
      <alignment horizontal="center" vertical="top" wrapText="1"/>
    </xf>
    <xf numFmtId="0" fontId="12" fillId="0" borderId="4" xfId="0" applyFont="1" applyBorder="1" applyAlignment="1" applyProtection="1">
      <alignment vertical="top" wrapText="1"/>
      <protection locked="0"/>
    </xf>
    <xf numFmtId="0" fontId="28" fillId="2" borderId="0" xfId="0" applyFont="1" applyFill="1"/>
    <xf numFmtId="0" fontId="15" fillId="4" borderId="30" xfId="0" applyFont="1" applyFill="1" applyBorder="1" applyAlignment="1">
      <alignment horizontal="left" vertical="top" wrapText="1"/>
    </xf>
    <xf numFmtId="0" fontId="16" fillId="4" borderId="30" xfId="0" applyFont="1" applyFill="1" applyBorder="1" applyAlignment="1">
      <alignment horizontal="left" vertical="top" wrapText="1"/>
    </xf>
    <xf numFmtId="0" fontId="14" fillId="4" borderId="30" xfId="0" applyFont="1" applyFill="1" applyBorder="1" applyAlignment="1">
      <alignment horizontal="left" vertical="top" wrapText="1"/>
    </xf>
    <xf numFmtId="0" fontId="20" fillId="4" borderId="30" xfId="0" applyFont="1" applyFill="1" applyBorder="1" applyAlignment="1">
      <alignment horizontal="left" vertical="top" wrapText="1"/>
    </xf>
    <xf numFmtId="0" fontId="21" fillId="4" borderId="30" xfId="0" applyFont="1" applyFill="1" applyBorder="1" applyAlignment="1">
      <alignment horizontal="left" vertical="top" wrapText="1"/>
    </xf>
    <xf numFmtId="0" fontId="7" fillId="0" borderId="30" xfId="0" applyFont="1" applyBorder="1" applyAlignment="1">
      <alignment horizontal="left" vertical="top" wrapText="1"/>
    </xf>
    <xf numFmtId="0" fontId="15" fillId="4" borderId="31" xfId="0" applyFont="1" applyFill="1" applyBorder="1" applyAlignment="1">
      <alignment horizontal="left" vertical="top" wrapText="1"/>
    </xf>
    <xf numFmtId="0" fontId="7" fillId="0" borderId="32" xfId="0" applyFont="1" applyBorder="1" applyAlignment="1">
      <alignment horizontal="center" vertical="top" wrapText="1"/>
    </xf>
    <xf numFmtId="0" fontId="14" fillId="4" borderId="23" xfId="0" applyFont="1" applyFill="1" applyBorder="1" applyAlignment="1" applyProtection="1">
      <alignment vertical="top" wrapText="1"/>
      <protection locked="0"/>
    </xf>
    <xf numFmtId="0" fontId="14" fillId="4" borderId="34" xfId="0" applyFont="1" applyFill="1" applyBorder="1" applyAlignment="1" applyProtection="1">
      <alignment vertical="top" wrapText="1"/>
      <protection locked="0"/>
    </xf>
    <xf numFmtId="0" fontId="15" fillId="0" borderId="4" xfId="0" applyFont="1" applyBorder="1" applyAlignment="1" applyProtection="1">
      <alignment vertical="top" wrapText="1"/>
    </xf>
    <xf numFmtId="0" fontId="14" fillId="0" borderId="4" xfId="0" applyFont="1" applyBorder="1" applyAlignment="1" applyProtection="1">
      <alignment vertical="top" wrapText="1"/>
      <protection locked="0"/>
    </xf>
    <xf numFmtId="0" fontId="16" fillId="0" borderId="4" xfId="0" applyFont="1" applyBorder="1" applyAlignment="1" applyProtection="1">
      <alignment vertical="top" wrapText="1"/>
    </xf>
    <xf numFmtId="0" fontId="11" fillId="3" borderId="9" xfId="0" applyFont="1" applyFill="1" applyBorder="1" applyAlignment="1">
      <alignment vertical="top" wrapText="1"/>
    </xf>
    <xf numFmtId="0" fontId="12" fillId="3" borderId="11" xfId="0" applyFont="1" applyFill="1" applyBorder="1" applyAlignment="1">
      <alignment vertical="top" wrapText="1"/>
    </xf>
    <xf numFmtId="0" fontId="15" fillId="0" borderId="29" xfId="0" applyFont="1" applyBorder="1" applyAlignment="1">
      <alignment horizontal="center" vertical="top" wrapText="1"/>
    </xf>
    <xf numFmtId="9" fontId="14" fillId="0" borderId="4" xfId="2" applyFont="1" applyBorder="1" applyAlignment="1">
      <alignment vertical="top" wrapText="1"/>
    </xf>
    <xf numFmtId="9" fontId="14" fillId="4" borderId="7" xfId="0" applyNumberFormat="1" applyFont="1" applyFill="1" applyBorder="1" applyAlignment="1" applyProtection="1">
      <alignment vertical="top" wrapText="1"/>
      <protection locked="0"/>
    </xf>
    <xf numFmtId="9" fontId="14" fillId="4" borderId="4" xfId="0" applyNumberFormat="1" applyFont="1" applyFill="1" applyBorder="1" applyAlignment="1" applyProtection="1">
      <alignment vertical="top" wrapText="1"/>
      <protection locked="0"/>
    </xf>
    <xf numFmtId="9" fontId="15" fillId="4" borderId="19" xfId="0" applyNumberFormat="1" applyFont="1" applyFill="1" applyBorder="1" applyAlignment="1" applyProtection="1">
      <alignment vertical="top" wrapText="1"/>
      <protection locked="0"/>
    </xf>
    <xf numFmtId="9" fontId="14" fillId="0" borderId="4" xfId="0" applyNumberFormat="1" applyFont="1" applyBorder="1" applyAlignment="1">
      <alignment vertical="top" wrapText="1"/>
    </xf>
    <xf numFmtId="2" fontId="15" fillId="0" borderId="4" xfId="0" applyNumberFormat="1" applyFont="1" applyBorder="1" applyAlignment="1">
      <alignment vertical="top" wrapText="1"/>
    </xf>
    <xf numFmtId="0" fontId="18" fillId="0" borderId="77" xfId="0" applyFont="1" applyBorder="1" applyAlignment="1">
      <alignment horizontal="center" vertical="top" wrapText="1"/>
    </xf>
    <xf numFmtId="0" fontId="19" fillId="0" borderId="77" xfId="0" applyFont="1" applyBorder="1" applyAlignment="1">
      <alignment horizontal="center" vertical="top" wrapText="1"/>
    </xf>
    <xf numFmtId="0" fontId="19" fillId="0" borderId="78" xfId="0" applyFont="1" applyBorder="1" applyAlignment="1">
      <alignment horizontal="center" vertical="top" wrapText="1"/>
    </xf>
    <xf numFmtId="9" fontId="15" fillId="0" borderId="4" xfId="2" applyFont="1" applyBorder="1" applyAlignment="1">
      <alignment horizontal="center" vertical="top" wrapText="1"/>
    </xf>
    <xf numFmtId="0" fontId="0" fillId="0" borderId="4" xfId="0" applyBorder="1"/>
    <xf numFmtId="9" fontId="0" fillId="0" borderId="4" xfId="0" applyNumberFormat="1" applyBorder="1"/>
    <xf numFmtId="9" fontId="14" fillId="4" borderId="4" xfId="2" applyFont="1" applyFill="1" applyBorder="1" applyAlignment="1" applyProtection="1">
      <alignment vertical="top" wrapText="1"/>
      <protection locked="0"/>
    </xf>
    <xf numFmtId="2" fontId="15" fillId="4" borderId="22" xfId="0" applyNumberFormat="1" applyFont="1" applyFill="1" applyBorder="1" applyAlignment="1" applyProtection="1">
      <alignment horizontal="left" vertical="top" wrapText="1"/>
    </xf>
    <xf numFmtId="165" fontId="15" fillId="0" borderId="14" xfId="0" applyNumberFormat="1" applyFont="1" applyBorder="1" applyAlignment="1" applyProtection="1">
      <alignment horizontal="left" vertical="top" wrapText="1"/>
    </xf>
    <xf numFmtId="0" fontId="5" fillId="0" borderId="40" xfId="0" applyFont="1" applyBorder="1" applyAlignment="1">
      <alignment horizontal="left" wrapText="1"/>
    </xf>
    <xf numFmtId="3" fontId="2" fillId="0" borderId="0" xfId="0" applyNumberFormat="1" applyFont="1" applyFill="1" applyBorder="1" applyAlignment="1">
      <alignment horizontal="left" vertical="center" wrapText="1"/>
    </xf>
    <xf numFmtId="0" fontId="5" fillId="0" borderId="0" xfId="0" applyFont="1" applyBorder="1" applyAlignment="1">
      <alignment horizontal="left" wrapText="1"/>
    </xf>
    <xf numFmtId="0" fontId="8" fillId="5" borderId="0" xfId="0" applyFont="1" applyFill="1" applyBorder="1" applyAlignment="1">
      <alignment horizontal="center" wrapText="1"/>
    </xf>
    <xf numFmtId="3" fontId="23" fillId="0" borderId="0" xfId="1" applyNumberFormat="1" applyFill="1" applyBorder="1" applyAlignment="1" applyProtection="1">
      <alignment horizontal="left" vertical="center" wrapText="1"/>
    </xf>
    <xf numFmtId="3" fontId="2" fillId="0" borderId="23" xfId="0" applyNumberFormat="1" applyFont="1" applyFill="1" applyBorder="1" applyAlignment="1" applyProtection="1">
      <alignment horizontal="left" vertical="center" wrapText="1"/>
      <protection locked="0"/>
    </xf>
    <xf numFmtId="3" fontId="2" fillId="0" borderId="20" xfId="0" applyNumberFormat="1" applyFont="1" applyFill="1" applyBorder="1" applyAlignment="1" applyProtection="1">
      <alignment horizontal="left" vertical="center" wrapText="1"/>
      <protection locked="0"/>
    </xf>
    <xf numFmtId="3" fontId="2" fillId="0" borderId="34" xfId="0" applyNumberFormat="1" applyFont="1" applyFill="1" applyBorder="1" applyAlignment="1" applyProtection="1">
      <alignment horizontal="left" vertical="center" wrapText="1"/>
      <protection locked="0"/>
    </xf>
    <xf numFmtId="0" fontId="6" fillId="0" borderId="0" xfId="0" applyFont="1" applyAlignment="1">
      <alignment horizontal="left"/>
    </xf>
    <xf numFmtId="164" fontId="2" fillId="0" borderId="35" xfId="0" applyNumberFormat="1" applyFont="1" applyFill="1" applyBorder="1" applyAlignment="1" applyProtection="1">
      <alignment horizontal="left" vertical="center" wrapText="1"/>
      <protection locked="0"/>
    </xf>
    <xf numFmtId="164" fontId="2" fillId="0" borderId="36" xfId="0" applyNumberFormat="1" applyFont="1" applyFill="1" applyBorder="1" applyAlignment="1" applyProtection="1">
      <alignment horizontal="left" vertical="center" wrapText="1"/>
      <protection locked="0"/>
    </xf>
    <xf numFmtId="164" fontId="2" fillId="0" borderId="37" xfId="0" applyNumberFormat="1" applyFont="1" applyFill="1" applyBorder="1" applyAlignment="1" applyProtection="1">
      <alignment horizontal="left" vertical="center" wrapText="1"/>
      <protection locked="0"/>
    </xf>
    <xf numFmtId="3" fontId="10" fillId="0" borderId="74" xfId="0" applyNumberFormat="1" applyFont="1" applyFill="1" applyBorder="1" applyAlignment="1" applyProtection="1">
      <alignment horizontal="left" vertical="center" wrapText="1"/>
      <protection locked="0"/>
    </xf>
    <xf numFmtId="3" fontId="10" fillId="0" borderId="75" xfId="0" applyNumberFormat="1" applyFont="1" applyFill="1" applyBorder="1" applyAlignment="1" applyProtection="1">
      <alignment horizontal="left" vertical="center" wrapText="1"/>
      <protection locked="0"/>
    </xf>
    <xf numFmtId="3" fontId="10" fillId="0" borderId="76" xfId="0" applyNumberFormat="1" applyFont="1" applyFill="1" applyBorder="1" applyAlignment="1" applyProtection="1">
      <alignment horizontal="left" vertical="center" wrapText="1"/>
      <protection locked="0"/>
    </xf>
    <xf numFmtId="3" fontId="24" fillId="5" borderId="21" xfId="0" applyNumberFormat="1" applyFont="1" applyFill="1" applyBorder="1" applyAlignment="1">
      <alignment horizontal="center" vertical="center" wrapText="1"/>
    </xf>
    <xf numFmtId="3" fontId="25" fillId="5" borderId="28" xfId="0" applyNumberFormat="1" applyFont="1" applyFill="1" applyBorder="1" applyAlignment="1">
      <alignment horizontal="center" vertical="center" wrapText="1"/>
    </xf>
    <xf numFmtId="3" fontId="25" fillId="5" borderId="33" xfId="0" applyNumberFormat="1" applyFont="1" applyFill="1" applyBorder="1" applyAlignment="1">
      <alignment horizontal="center" vertical="center" wrapText="1"/>
    </xf>
    <xf numFmtId="0" fontId="6" fillId="0" borderId="0" xfId="0" applyFont="1" applyAlignment="1">
      <alignment horizontal="center"/>
    </xf>
    <xf numFmtId="0" fontId="6" fillId="0" borderId="0" xfId="0" applyFont="1" applyBorder="1" applyAlignment="1">
      <alignment horizontal="center"/>
    </xf>
    <xf numFmtId="0" fontId="15" fillId="0" borderId="57" xfId="0" applyFont="1" applyBorder="1" applyAlignment="1" applyProtection="1">
      <alignment vertical="top" wrapText="1"/>
      <protection locked="0"/>
    </xf>
    <xf numFmtId="0" fontId="15" fillId="0" borderId="58" xfId="0" applyFont="1" applyBorder="1" applyAlignment="1" applyProtection="1">
      <alignment vertical="top" wrapText="1"/>
      <protection locked="0"/>
    </xf>
    <xf numFmtId="0" fontId="15" fillId="0" borderId="59" xfId="0" applyFont="1" applyBorder="1" applyAlignment="1" applyProtection="1">
      <alignment vertical="top" wrapText="1"/>
      <protection locked="0"/>
    </xf>
    <xf numFmtId="0" fontId="15" fillId="0" borderId="60" xfId="0" applyFont="1" applyBorder="1" applyAlignment="1" applyProtection="1">
      <alignment vertical="top" wrapText="1"/>
      <protection locked="0"/>
    </xf>
    <xf numFmtId="0" fontId="15" fillId="0" borderId="14" xfId="0" applyFont="1" applyBorder="1" applyAlignment="1" applyProtection="1">
      <alignment vertical="top" wrapText="1"/>
      <protection locked="0"/>
    </xf>
    <xf numFmtId="0" fontId="15" fillId="0" borderId="61" xfId="0" applyFont="1" applyBorder="1" applyAlignment="1" applyProtection="1">
      <alignment vertical="top" wrapText="1"/>
      <protection locked="0"/>
    </xf>
    <xf numFmtId="0" fontId="15" fillId="0" borderId="55" xfId="0" applyFont="1" applyBorder="1" applyAlignment="1" applyProtection="1">
      <alignment vertical="top" wrapText="1"/>
    </xf>
    <xf numFmtId="0" fontId="15" fillId="0" borderId="4" xfId="0" applyFont="1" applyBorder="1" applyAlignment="1" applyProtection="1">
      <alignment vertical="top" wrapText="1"/>
    </xf>
    <xf numFmtId="0" fontId="15" fillId="0" borderId="4" xfId="0" applyFont="1" applyBorder="1" applyAlignment="1" applyProtection="1">
      <alignment vertical="top" wrapText="1"/>
      <protection locked="0"/>
    </xf>
    <xf numFmtId="0" fontId="14" fillId="0" borderId="4" xfId="0" applyFont="1" applyBorder="1" applyAlignment="1" applyProtection="1">
      <alignment vertical="top" wrapText="1"/>
      <protection locked="0"/>
    </xf>
    <xf numFmtId="0" fontId="15" fillId="0" borderId="62" xfId="0" applyFont="1" applyBorder="1" applyAlignment="1" applyProtection="1">
      <alignment vertical="top" wrapText="1"/>
    </xf>
    <xf numFmtId="0" fontId="15" fillId="0" borderId="14" xfId="0" applyFont="1" applyBorder="1" applyAlignment="1" applyProtection="1">
      <alignment vertical="top" wrapText="1"/>
    </xf>
    <xf numFmtId="0" fontId="14" fillId="0" borderId="14" xfId="0" applyFont="1" applyBorder="1" applyAlignment="1" applyProtection="1">
      <alignment vertical="top" wrapText="1"/>
      <protection locked="0"/>
    </xf>
    <xf numFmtId="0" fontId="15" fillId="4" borderId="56" xfId="0" applyFont="1" applyFill="1" applyBorder="1" applyAlignment="1" applyProtection="1">
      <alignment vertical="top" wrapText="1"/>
    </xf>
    <xf numFmtId="0" fontId="0" fillId="0" borderId="34" xfId="0" applyBorder="1"/>
    <xf numFmtId="0" fontId="15" fillId="4" borderId="23" xfId="0" applyFont="1" applyFill="1" applyBorder="1" applyAlignment="1" applyProtection="1">
      <alignment vertical="top" wrapText="1"/>
      <protection locked="0"/>
    </xf>
    <xf numFmtId="0" fontId="15" fillId="4" borderId="34" xfId="0" applyFont="1" applyFill="1" applyBorder="1" applyAlignment="1" applyProtection="1">
      <alignment vertical="top" wrapText="1"/>
      <protection locked="0"/>
    </xf>
    <xf numFmtId="0" fontId="14" fillId="4" borderId="23" xfId="0" applyFont="1" applyFill="1" applyBorder="1" applyAlignment="1" applyProtection="1">
      <alignment vertical="top" wrapText="1"/>
      <protection locked="0"/>
    </xf>
    <xf numFmtId="0" fontId="14" fillId="4" borderId="34" xfId="0" applyFont="1" applyFill="1" applyBorder="1" applyAlignment="1" applyProtection="1">
      <alignment vertical="top" wrapText="1"/>
      <protection locked="0"/>
    </xf>
    <xf numFmtId="0" fontId="11" fillId="0" borderId="12" xfId="0" applyFont="1" applyBorder="1" applyAlignment="1">
      <alignment horizontal="center" vertical="top" wrapText="1"/>
    </xf>
    <xf numFmtId="0" fontId="14" fillId="4" borderId="18" xfId="0" applyFont="1" applyFill="1" applyBorder="1" applyAlignment="1" applyProtection="1">
      <alignment horizontal="center" vertical="top" wrapText="1"/>
      <protection locked="0"/>
    </xf>
    <xf numFmtId="0" fontId="14" fillId="4" borderId="19" xfId="0" applyFont="1" applyFill="1" applyBorder="1" applyAlignment="1" applyProtection="1">
      <alignment horizontal="center" vertical="top" wrapText="1"/>
      <protection locked="0"/>
    </xf>
    <xf numFmtId="0" fontId="15" fillId="4" borderId="18" xfId="0" applyFont="1" applyFill="1" applyBorder="1" applyAlignment="1" applyProtection="1">
      <alignment horizontal="center" vertical="top" wrapText="1"/>
      <protection locked="0"/>
    </xf>
    <xf numFmtId="0" fontId="15" fillId="4" borderId="22" xfId="0" applyFont="1" applyFill="1" applyBorder="1" applyAlignment="1" applyProtection="1">
      <alignment horizontal="center" vertical="top" wrapText="1"/>
      <protection locked="0"/>
    </xf>
    <xf numFmtId="0" fontId="15" fillId="4" borderId="56" xfId="0" applyFont="1" applyFill="1" applyBorder="1" applyAlignment="1" applyProtection="1">
      <alignment horizontal="left" vertical="top" wrapText="1"/>
    </xf>
    <xf numFmtId="0" fontId="15" fillId="4" borderId="34" xfId="0" applyFont="1" applyFill="1" applyBorder="1" applyAlignment="1" applyProtection="1">
      <alignment horizontal="left" vertical="top" wrapText="1"/>
    </xf>
    <xf numFmtId="0" fontId="15" fillId="4" borderId="54" xfId="0" applyFont="1" applyFill="1" applyBorder="1" applyAlignment="1" applyProtection="1">
      <alignment horizontal="left" vertical="top" wrapText="1"/>
    </xf>
    <xf numFmtId="0" fontId="15" fillId="4" borderId="19" xfId="0" applyFont="1" applyFill="1" applyBorder="1" applyAlignment="1" applyProtection="1">
      <alignment horizontal="left" vertical="top" wrapText="1"/>
    </xf>
    <xf numFmtId="0" fontId="16" fillId="0" borderId="55" xfId="0" applyFont="1" applyBorder="1" applyAlignment="1" applyProtection="1">
      <alignment vertical="top" wrapText="1"/>
    </xf>
    <xf numFmtId="0" fontId="16" fillId="0" borderId="4" xfId="0" applyFont="1" applyBorder="1" applyAlignment="1" applyProtection="1">
      <alignment vertical="top" wrapText="1"/>
    </xf>
    <xf numFmtId="0" fontId="15" fillId="0" borderId="23" xfId="0" applyFont="1" applyBorder="1" applyAlignment="1" applyProtection="1">
      <alignment vertical="top" wrapText="1"/>
      <protection locked="0"/>
    </xf>
    <xf numFmtId="0" fontId="15" fillId="0" borderId="34" xfId="0" applyFont="1" applyBorder="1" applyAlignment="1" applyProtection="1">
      <alignment vertical="top" wrapText="1"/>
      <protection locked="0"/>
    </xf>
    <xf numFmtId="0" fontId="14" fillId="0" borderId="23" xfId="0" applyFont="1" applyBorder="1" applyAlignment="1" applyProtection="1">
      <alignment vertical="top" wrapText="1"/>
      <protection locked="0"/>
    </xf>
    <xf numFmtId="0" fontId="14" fillId="0" borderId="34" xfId="0" applyFont="1" applyBorder="1" applyAlignment="1" applyProtection="1">
      <alignment vertical="top" wrapText="1"/>
      <protection locked="0"/>
    </xf>
    <xf numFmtId="0" fontId="12" fillId="3" borderId="49" xfId="0" applyFont="1" applyFill="1" applyBorder="1" applyAlignment="1">
      <alignment vertical="top" wrapText="1"/>
    </xf>
    <xf numFmtId="0" fontId="12" fillId="3" borderId="0" xfId="0" applyFont="1" applyFill="1" applyBorder="1" applyAlignment="1">
      <alignment vertical="top" wrapText="1"/>
    </xf>
    <xf numFmtId="0" fontId="12" fillId="3" borderId="50" xfId="0" applyFont="1" applyFill="1" applyBorder="1" applyAlignment="1">
      <alignment vertical="top" wrapText="1"/>
    </xf>
    <xf numFmtId="0" fontId="0" fillId="3" borderId="49" xfId="0" applyFill="1" applyBorder="1" applyAlignment="1">
      <alignment vertical="top" wrapText="1"/>
    </xf>
    <xf numFmtId="0" fontId="0" fillId="3" borderId="0" xfId="0" applyFill="1" applyBorder="1" applyAlignment="1">
      <alignment vertical="top" wrapText="1"/>
    </xf>
    <xf numFmtId="0" fontId="0" fillId="3" borderId="50" xfId="0" applyFill="1" applyBorder="1" applyAlignment="1">
      <alignment vertical="top" wrapText="1"/>
    </xf>
    <xf numFmtId="0" fontId="15" fillId="0" borderId="12" xfId="0" applyFont="1" applyBorder="1" applyAlignment="1">
      <alignment horizontal="center" vertical="top" wrapText="1"/>
    </xf>
    <xf numFmtId="0" fontId="15" fillId="0" borderId="52" xfId="0" applyFont="1" applyBorder="1" applyAlignment="1" applyProtection="1">
      <alignment horizontal="center" vertical="top" wrapText="1"/>
    </xf>
    <xf numFmtId="0" fontId="15" fillId="0" borderId="53" xfId="0" applyFont="1" applyBorder="1" applyAlignment="1" applyProtection="1">
      <alignment horizontal="center" vertical="top" wrapText="1"/>
    </xf>
    <xf numFmtId="0" fontId="0" fillId="3" borderId="11" xfId="0" applyFill="1" applyBorder="1" applyAlignment="1">
      <alignment vertical="top" wrapText="1"/>
    </xf>
    <xf numFmtId="0" fontId="8" fillId="5" borderId="41" xfId="0" applyFont="1" applyFill="1" applyBorder="1" applyAlignment="1">
      <alignment horizontal="justify" vertical="top" wrapText="1"/>
    </xf>
    <xf numFmtId="0" fontId="8" fillId="5" borderId="42" xfId="0" applyFont="1" applyFill="1" applyBorder="1" applyAlignment="1">
      <alignment horizontal="justify" vertical="top" wrapText="1"/>
    </xf>
    <xf numFmtId="0" fontId="8" fillId="5" borderId="43" xfId="0" applyFont="1" applyFill="1" applyBorder="1" applyAlignment="1">
      <alignment horizontal="justify" vertical="top" wrapText="1"/>
    </xf>
    <xf numFmtId="0" fontId="7" fillId="3" borderId="44" xfId="0" applyFont="1" applyFill="1" applyBorder="1" applyAlignment="1">
      <alignment horizontal="center" vertical="top" wrapText="1"/>
    </xf>
    <xf numFmtId="0" fontId="7" fillId="3" borderId="45" xfId="0" applyFont="1" applyFill="1" applyBorder="1" applyAlignment="1">
      <alignment horizontal="center" vertical="top" wrapText="1"/>
    </xf>
    <xf numFmtId="0" fontId="7" fillId="3" borderId="46" xfId="0" applyFont="1" applyFill="1" applyBorder="1" applyAlignment="1">
      <alignment horizontal="center" vertical="top" wrapText="1"/>
    </xf>
    <xf numFmtId="0" fontId="11" fillId="3" borderId="47" xfId="0" applyFont="1" applyFill="1" applyBorder="1" applyAlignment="1">
      <alignment vertical="top" wrapText="1"/>
    </xf>
    <xf numFmtId="0" fontId="11" fillId="3" borderId="48" xfId="0" applyFont="1" applyFill="1" applyBorder="1" applyAlignment="1">
      <alignment vertical="top" wrapText="1"/>
    </xf>
    <xf numFmtId="0" fontId="11" fillId="3" borderId="51" xfId="0" applyFont="1" applyFill="1" applyBorder="1" applyAlignment="1">
      <alignment vertical="top" wrapText="1"/>
    </xf>
    <xf numFmtId="0" fontId="11" fillId="3" borderId="9" xfId="0" applyFont="1" applyFill="1" applyBorder="1" applyAlignment="1">
      <alignment vertical="top" wrapText="1"/>
    </xf>
    <xf numFmtId="0" fontId="12" fillId="3" borderId="11" xfId="0" applyFont="1" applyFill="1" applyBorder="1" applyAlignment="1">
      <alignment vertical="top" wrapText="1"/>
    </xf>
    <xf numFmtId="165" fontId="15" fillId="0" borderId="21" xfId="0" applyNumberFormat="1" applyFont="1" applyBorder="1" applyAlignment="1" applyProtection="1">
      <alignment horizontal="center" vertical="top" wrapText="1"/>
    </xf>
    <xf numFmtId="165" fontId="15" fillId="0" borderId="63" xfId="0" applyNumberFormat="1" applyFont="1" applyBorder="1" applyAlignment="1" applyProtection="1">
      <alignment horizontal="center" vertical="top" wrapText="1"/>
    </xf>
    <xf numFmtId="0" fontId="14" fillId="0" borderId="21" xfId="0" applyFont="1" applyBorder="1" applyAlignment="1" applyProtection="1">
      <alignment horizontal="center" vertical="top" wrapText="1"/>
      <protection locked="0"/>
    </xf>
    <xf numFmtId="0" fontId="14" fillId="0" borderId="63" xfId="0" applyFont="1" applyBorder="1" applyAlignment="1" applyProtection="1">
      <alignment horizontal="center" vertical="top" wrapText="1"/>
      <protection locked="0"/>
    </xf>
    <xf numFmtId="0" fontId="15" fillId="4" borderId="23" xfId="0" applyFont="1" applyFill="1" applyBorder="1" applyAlignment="1" applyProtection="1">
      <alignment horizontal="center" vertical="top" wrapText="1"/>
      <protection locked="0"/>
    </xf>
    <xf numFmtId="0" fontId="15" fillId="4" borderId="34" xfId="0" applyFont="1" applyFill="1" applyBorder="1" applyAlignment="1" applyProtection="1">
      <alignment horizontal="center" vertical="top" wrapText="1"/>
      <protection locked="0"/>
    </xf>
    <xf numFmtId="9" fontId="14" fillId="4" borderId="23" xfId="2" applyFont="1" applyFill="1" applyBorder="1" applyAlignment="1" applyProtection="1">
      <alignment horizontal="center" vertical="top" wrapText="1"/>
      <protection locked="0"/>
    </xf>
    <xf numFmtId="9" fontId="14" fillId="4" borderId="34" xfId="2" applyFont="1" applyFill="1" applyBorder="1" applyAlignment="1" applyProtection="1">
      <alignment horizontal="center" vertical="top" wrapText="1"/>
      <protection locked="0"/>
    </xf>
    <xf numFmtId="0" fontId="14" fillId="0" borderId="23" xfId="0" applyFont="1" applyBorder="1" applyAlignment="1" applyProtection="1">
      <alignment horizontal="center" vertical="top" wrapText="1"/>
      <protection locked="0"/>
    </xf>
    <xf numFmtId="0" fontId="14" fillId="0" borderId="34" xfId="0" applyFont="1" applyBorder="1" applyAlignment="1" applyProtection="1">
      <alignment horizontal="center" vertical="top" wrapText="1"/>
      <protection locked="0"/>
    </xf>
    <xf numFmtId="2" fontId="15" fillId="4" borderId="23" xfId="0" applyNumberFormat="1" applyFont="1" applyFill="1" applyBorder="1" applyAlignment="1" applyProtection="1">
      <alignment horizontal="center" vertical="top" wrapText="1"/>
      <protection locked="0"/>
    </xf>
    <xf numFmtId="2" fontId="15" fillId="4" borderId="34" xfId="0" applyNumberFormat="1" applyFont="1" applyFill="1" applyBorder="1" applyAlignment="1" applyProtection="1">
      <alignment horizontal="center" vertical="top" wrapText="1"/>
      <protection locked="0"/>
    </xf>
    <xf numFmtId="0" fontId="15" fillId="0" borderId="29" xfId="0" applyFont="1" applyBorder="1" applyAlignment="1" applyProtection="1">
      <alignment horizontal="center" vertical="top" wrapText="1"/>
    </xf>
    <xf numFmtId="0" fontId="15" fillId="0" borderId="29" xfId="0" applyFont="1" applyBorder="1" applyAlignment="1">
      <alignment horizontal="center" vertical="top" wrapText="1"/>
    </xf>
    <xf numFmtId="0" fontId="6" fillId="0" borderId="29" xfId="0" applyFont="1" applyBorder="1" applyAlignment="1">
      <alignment horizontal="center"/>
    </xf>
    <xf numFmtId="0" fontId="15" fillId="0" borderId="69" xfId="0" applyFont="1" applyBorder="1" applyAlignment="1">
      <alignment horizontal="center" vertical="top" wrapText="1"/>
    </xf>
    <xf numFmtId="0" fontId="15" fillId="0" borderId="70" xfId="0" applyFont="1" applyBorder="1" applyAlignment="1">
      <alignment horizontal="center" vertical="top" wrapText="1"/>
    </xf>
    <xf numFmtId="2" fontId="15" fillId="4" borderId="18" xfId="0" applyNumberFormat="1" applyFont="1" applyFill="1" applyBorder="1" applyAlignment="1" applyProtection="1">
      <alignment horizontal="center" vertical="top" wrapText="1"/>
      <protection locked="0"/>
    </xf>
    <xf numFmtId="2" fontId="15" fillId="4" borderId="19" xfId="0" applyNumberFormat="1" applyFont="1" applyFill="1" applyBorder="1" applyAlignment="1" applyProtection="1">
      <alignment horizontal="center" vertical="top" wrapText="1"/>
      <protection locked="0"/>
    </xf>
    <xf numFmtId="9" fontId="14" fillId="4" borderId="38" xfId="2" applyFont="1" applyFill="1" applyBorder="1" applyAlignment="1" applyProtection="1">
      <alignment horizontal="center" vertical="top" wrapText="1"/>
      <protection locked="0"/>
    </xf>
    <xf numFmtId="9" fontId="14" fillId="4" borderId="39" xfId="2" applyFont="1" applyFill="1" applyBorder="1" applyAlignment="1" applyProtection="1">
      <alignment horizontal="center" vertical="top" wrapText="1"/>
      <protection locked="0"/>
    </xf>
    <xf numFmtId="0" fontId="12" fillId="3" borderId="25" xfId="0" applyFont="1" applyFill="1" applyBorder="1" applyAlignment="1">
      <alignment horizontal="left" vertical="top" wrapText="1"/>
    </xf>
    <xf numFmtId="0" fontId="12" fillId="3" borderId="65" xfId="0" applyFont="1" applyFill="1" applyBorder="1" applyAlignment="1">
      <alignment horizontal="center" vertical="top" wrapText="1"/>
    </xf>
    <xf numFmtId="0" fontId="12" fillId="3" borderId="0" xfId="0" applyFont="1" applyFill="1" applyBorder="1" applyAlignment="1">
      <alignment horizontal="center" vertical="top" wrapText="1"/>
    </xf>
    <xf numFmtId="0" fontId="12" fillId="3" borderId="11" xfId="0" applyFont="1" applyFill="1" applyBorder="1" applyAlignment="1">
      <alignment horizontal="center" vertical="top" wrapText="1"/>
    </xf>
    <xf numFmtId="0" fontId="12" fillId="3" borderId="26" xfId="0" applyFont="1" applyFill="1" applyBorder="1" applyAlignment="1">
      <alignment horizontal="left" vertical="top" wrapText="1"/>
    </xf>
    <xf numFmtId="0" fontId="0" fillId="3" borderId="26" xfId="0" applyFill="1" applyBorder="1" applyAlignment="1">
      <alignment horizontal="center" vertical="top" wrapText="1"/>
    </xf>
    <xf numFmtId="0" fontId="0" fillId="3" borderId="66" xfId="0" applyFill="1" applyBorder="1" applyAlignment="1">
      <alignment horizontal="center" vertical="top" wrapText="1"/>
    </xf>
    <xf numFmtId="0" fontId="0" fillId="3" borderId="67" xfId="0" applyFill="1" applyBorder="1" applyAlignment="1">
      <alignment horizontal="center" vertical="top" wrapText="1"/>
    </xf>
    <xf numFmtId="0" fontId="0" fillId="3" borderId="68" xfId="0" applyFill="1" applyBorder="1" applyAlignment="1">
      <alignment horizontal="center" vertical="top" wrapText="1"/>
    </xf>
    <xf numFmtId="0" fontId="8" fillId="5" borderId="64" xfId="0" applyFont="1" applyFill="1" applyBorder="1" applyAlignment="1">
      <alignment horizontal="center" vertical="top" wrapText="1"/>
    </xf>
    <xf numFmtId="0" fontId="8" fillId="5" borderId="51" xfId="0" applyFont="1" applyFill="1" applyBorder="1" applyAlignment="1">
      <alignment horizontal="center" vertical="top" wrapText="1"/>
    </xf>
    <xf numFmtId="0" fontId="8" fillId="5" borderId="9" xfId="0" applyFont="1" applyFill="1" applyBorder="1" applyAlignment="1">
      <alignment horizontal="center" vertical="top" wrapText="1"/>
    </xf>
    <xf numFmtId="0" fontId="7" fillId="3" borderId="24" xfId="0" applyFont="1" applyFill="1" applyBorder="1" applyAlignment="1">
      <alignment horizontal="center" vertical="top" wrapText="1"/>
    </xf>
    <xf numFmtId="0" fontId="11" fillId="3" borderId="24" xfId="0" applyFont="1" applyFill="1" applyBorder="1" applyAlignment="1">
      <alignment horizontal="left" vertical="top" wrapText="1"/>
    </xf>
    <xf numFmtId="0" fontId="11" fillId="3" borderId="64" xfId="0" applyFont="1" applyFill="1" applyBorder="1" applyAlignment="1">
      <alignment horizontal="left" vertical="top" wrapText="1"/>
    </xf>
    <xf numFmtId="0" fontId="11" fillId="3" borderId="51" xfId="0" applyFont="1" applyFill="1" applyBorder="1" applyAlignment="1">
      <alignment horizontal="left" vertical="top" wrapText="1"/>
    </xf>
    <xf numFmtId="0" fontId="12" fillId="3" borderId="65" xfId="0" applyFont="1" applyFill="1" applyBorder="1" applyAlignment="1">
      <alignment horizontal="left" vertical="top" wrapText="1"/>
    </xf>
    <xf numFmtId="0" fontId="12" fillId="3" borderId="0" xfId="0" applyFont="1" applyFill="1" applyBorder="1" applyAlignment="1">
      <alignment horizontal="left" vertical="top" wrapText="1"/>
    </xf>
    <xf numFmtId="0" fontId="22" fillId="0" borderId="71" xfId="0" applyFont="1" applyBorder="1" applyAlignment="1">
      <alignment vertical="top" wrapText="1"/>
    </xf>
    <xf numFmtId="0" fontId="22" fillId="0" borderId="72" xfId="0" applyFont="1" applyBorder="1" applyAlignment="1">
      <alignment vertical="top" wrapText="1"/>
    </xf>
    <xf numFmtId="0" fontId="22" fillId="0" borderId="73" xfId="0" applyFont="1" applyBorder="1" applyAlignment="1">
      <alignment vertical="top" wrapText="1"/>
    </xf>
    <xf numFmtId="0" fontId="8" fillId="5" borderId="44" xfId="0" applyFont="1" applyFill="1" applyBorder="1" applyAlignment="1">
      <alignment horizontal="justify" vertical="top" wrapText="1"/>
    </xf>
    <xf numFmtId="0" fontId="8" fillId="5" borderId="45" xfId="0" applyFont="1" applyFill="1" applyBorder="1" applyAlignment="1">
      <alignment horizontal="justify" vertical="top" wrapText="1"/>
    </xf>
    <xf numFmtId="0" fontId="8" fillId="5" borderId="46" xfId="0" applyFont="1" applyFill="1" applyBorder="1" applyAlignment="1">
      <alignment horizontal="justify" vertical="top" wrapText="1"/>
    </xf>
    <xf numFmtId="0" fontId="17" fillId="3" borderId="0" xfId="0" applyFont="1" applyFill="1" applyBorder="1" applyAlignment="1">
      <alignment horizontal="center" vertical="top" wrapText="1"/>
    </xf>
    <xf numFmtId="0" fontId="27" fillId="0" borderId="0" xfId="0" applyFont="1" applyBorder="1"/>
    <xf numFmtId="0" fontId="15" fillId="4" borderId="19" xfId="0" applyFont="1" applyFill="1" applyBorder="1" applyAlignment="1" applyProtection="1">
      <alignment horizontal="center" vertical="top" wrapText="1"/>
      <protection locked="0"/>
    </xf>
  </cellXfs>
  <cellStyles count="3">
    <cellStyle name="Hyperlink" xfId="1" builtinId="8"/>
    <cellStyle name="Normal" xfId="0" builtinId="0"/>
    <cellStyle name="Percent" xfId="2"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djigayehu.seyoum/AppData/Local/Microsoft/Windows/Temporary%20Internet%20Files/Content.Outlook/555MFVR9/gef-6-needs-assessment-questionnaire-en(FSM).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troduction"/>
      <sheetName val="Question1"/>
      <sheetName val="Question2"/>
      <sheetName val="Question 3"/>
      <sheetName val="Question 4"/>
      <sheetName val="Question 5"/>
    </sheetNames>
    <sheetDataSet>
      <sheetData sheetId="0"/>
      <sheetData sheetId="1">
        <row r="8">
          <cell r="C8">
            <v>29</v>
          </cell>
          <cell r="D8">
            <v>0</v>
          </cell>
        </row>
        <row r="11">
          <cell r="C11">
            <v>2.25</v>
          </cell>
          <cell r="D11">
            <v>0</v>
          </cell>
        </row>
        <row r="14">
          <cell r="C14">
            <v>29</v>
          </cell>
          <cell r="D14">
            <v>0</v>
          </cell>
        </row>
        <row r="17">
          <cell r="C17">
            <v>2.25</v>
          </cell>
          <cell r="D17">
            <v>0</v>
          </cell>
        </row>
      </sheetData>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file:///\\biodiv.org\Shares\Users\florence-blot\GEF-6%20Needs%20Assessment\Annexes%20to%20the%20questionnair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tabColor rgb="FF00B050"/>
    <pageSetUpPr fitToPage="1"/>
  </sheetPr>
  <dimension ref="A1:H15"/>
  <sheetViews>
    <sheetView topLeftCell="A5" workbookViewId="0">
      <selection activeCell="C13" sqref="C13:F13"/>
    </sheetView>
  </sheetViews>
  <sheetFormatPr defaultColWidth="36.5703125" defaultRowHeight="12.75"/>
  <cols>
    <col min="1" max="1" width="19.28515625" style="1" customWidth="1"/>
    <col min="2" max="2" width="24.85546875" style="1" customWidth="1"/>
    <col min="3" max="5" width="19.28515625" style="1" customWidth="1"/>
    <col min="6" max="6" width="22" style="2" customWidth="1"/>
    <col min="7" max="7" width="17" style="8" customWidth="1"/>
    <col min="8" max="16384" width="36.5703125" style="1"/>
  </cols>
  <sheetData>
    <row r="1" spans="1:8" ht="21.75" customHeight="1">
      <c r="A1" s="85" t="s">
        <v>0</v>
      </c>
      <c r="B1" s="85"/>
      <c r="C1" s="85"/>
      <c r="D1" s="85"/>
      <c r="E1" s="85"/>
      <c r="F1" s="85"/>
      <c r="G1" s="12"/>
    </row>
    <row r="2" spans="1:8" ht="21.75" customHeight="1" thickBot="1">
      <c r="A2" s="85" t="s">
        <v>1</v>
      </c>
      <c r="B2" s="85"/>
      <c r="C2" s="85"/>
      <c r="D2" s="85"/>
      <c r="E2" s="85"/>
      <c r="F2" s="85"/>
      <c r="G2" s="10"/>
    </row>
    <row r="3" spans="1:8" ht="91.5" customHeight="1" thickTop="1">
      <c r="A3" s="82" t="s">
        <v>2</v>
      </c>
      <c r="B3" s="82"/>
      <c r="C3" s="82"/>
      <c r="D3" s="82"/>
      <c r="E3" s="82"/>
      <c r="F3" s="82"/>
      <c r="G3" s="5"/>
    </row>
    <row r="4" spans="1:8" s="4" customFormat="1" ht="172.5" customHeight="1">
      <c r="A4" s="83" t="s">
        <v>3</v>
      </c>
      <c r="B4" s="83"/>
      <c r="C4" s="83"/>
      <c r="D4" s="83"/>
      <c r="E4" s="83"/>
      <c r="F4" s="83"/>
      <c r="G4" s="3"/>
    </row>
    <row r="5" spans="1:8" s="4" customFormat="1" ht="32.25" customHeight="1">
      <c r="A5" s="86" t="s">
        <v>55</v>
      </c>
      <c r="B5" s="86"/>
      <c r="C5" s="86"/>
      <c r="D5" s="86"/>
      <c r="E5" s="86"/>
      <c r="F5" s="86"/>
      <c r="G5" s="3"/>
    </row>
    <row r="6" spans="1:8" ht="28.5" customHeight="1">
      <c r="A6" s="84" t="s">
        <v>32</v>
      </c>
      <c r="B6" s="84"/>
      <c r="C6" s="84"/>
      <c r="D6" s="84"/>
      <c r="E6" s="84"/>
      <c r="F6" s="84"/>
      <c r="G6" s="5"/>
    </row>
    <row r="7" spans="1:8" ht="28.5" customHeight="1">
      <c r="A7" s="90" t="s">
        <v>4</v>
      </c>
      <c r="B7" s="90"/>
      <c r="C7" s="90"/>
      <c r="D7" s="90"/>
      <c r="E7" s="90"/>
      <c r="F7" s="90"/>
      <c r="G7" s="9"/>
    </row>
    <row r="8" spans="1:8" ht="26.25" customHeight="1">
      <c r="A8" s="100"/>
      <c r="B8" s="100"/>
      <c r="C8" s="100"/>
      <c r="D8" s="100"/>
      <c r="E8" s="100"/>
      <c r="F8" s="100"/>
      <c r="G8" s="11"/>
    </row>
    <row r="9" spans="1:8" ht="4.5" customHeight="1">
      <c r="A9" s="101"/>
      <c r="B9" s="101"/>
      <c r="C9" s="101"/>
      <c r="D9" s="101"/>
      <c r="E9" s="101"/>
      <c r="F9" s="101"/>
      <c r="G9" s="6"/>
    </row>
    <row r="10" spans="1:8" ht="27" customHeight="1" thickBot="1">
      <c r="A10" s="97" t="s">
        <v>5</v>
      </c>
      <c r="B10" s="98"/>
      <c r="C10" s="98"/>
      <c r="D10" s="98"/>
      <c r="E10" s="98"/>
      <c r="F10" s="99"/>
      <c r="G10" s="3"/>
    </row>
    <row r="11" spans="1:8" ht="27" customHeight="1" thickTop="1">
      <c r="A11" s="20" t="s">
        <v>6</v>
      </c>
      <c r="B11" s="94" t="s">
        <v>84</v>
      </c>
      <c r="C11" s="95"/>
      <c r="D11" s="95"/>
      <c r="E11" s="95"/>
      <c r="F11" s="96"/>
      <c r="G11" s="3"/>
      <c r="H11" s="8"/>
    </row>
    <row r="12" spans="1:8" ht="27" customHeight="1">
      <c r="A12" s="17"/>
      <c r="B12" s="15" t="s">
        <v>7</v>
      </c>
      <c r="C12" s="87" t="s">
        <v>85</v>
      </c>
      <c r="D12" s="88"/>
      <c r="E12" s="88"/>
      <c r="F12" s="89"/>
      <c r="G12" s="7"/>
    </row>
    <row r="13" spans="1:8" ht="27" customHeight="1">
      <c r="A13" s="13" t="s">
        <v>11</v>
      </c>
      <c r="B13" s="15" t="s">
        <v>8</v>
      </c>
      <c r="C13" s="87" t="s">
        <v>86</v>
      </c>
      <c r="D13" s="88"/>
      <c r="E13" s="88"/>
      <c r="F13" s="89"/>
      <c r="G13" s="3"/>
    </row>
    <row r="14" spans="1:8" ht="27" customHeight="1">
      <c r="A14" s="13"/>
      <c r="B14" s="15" t="s">
        <v>10</v>
      </c>
      <c r="C14" s="87" t="s">
        <v>87</v>
      </c>
      <c r="D14" s="88"/>
      <c r="E14" s="88"/>
      <c r="F14" s="89"/>
      <c r="G14" s="3"/>
    </row>
    <row r="15" spans="1:8" ht="27" customHeight="1" thickBot="1">
      <c r="A15" s="14"/>
      <c r="B15" s="16" t="s">
        <v>9</v>
      </c>
      <c r="C15" s="91">
        <v>40988</v>
      </c>
      <c r="D15" s="92"/>
      <c r="E15" s="92"/>
      <c r="F15" s="93"/>
      <c r="G15" s="3"/>
    </row>
  </sheetData>
  <sheetProtection password="CF45" sheet="1" formatCells="0"/>
  <mergeCells count="14">
    <mergeCell ref="C12:F12"/>
    <mergeCell ref="A7:F7"/>
    <mergeCell ref="C13:F13"/>
    <mergeCell ref="C14:F14"/>
    <mergeCell ref="C15:F15"/>
    <mergeCell ref="B11:F11"/>
    <mergeCell ref="A10:F10"/>
    <mergeCell ref="A8:F9"/>
    <mergeCell ref="A3:F3"/>
    <mergeCell ref="A4:F4"/>
    <mergeCell ref="A6:F6"/>
    <mergeCell ref="A1:F1"/>
    <mergeCell ref="A2:F2"/>
    <mergeCell ref="A5:F5"/>
  </mergeCells>
  <phoneticPr fontId="3" type="noConversion"/>
  <hyperlinks>
    <hyperlink ref="A5:F5" r:id="rId1" display="5) Please refer to the enclosed annexes for further information on the questions."/>
  </hyperlinks>
  <pageMargins left="0.6" right="0.6" top="1" bottom="1" header="0.5" footer="0.5"/>
  <pageSetup scale="67" orientation="portrait" r:id="rId2"/>
  <headerFooter alignWithMargins="0">
    <oddHeader>&amp;C&amp;"Garamond,Bold"&amp;20GEF-6 NEEDS ASSESSMENT QUESTIONNAIRE</oddHeader>
  </headerFooter>
</worksheet>
</file>

<file path=xl/worksheets/sheet2.xml><?xml version="1.0" encoding="utf-8"?>
<worksheet xmlns="http://schemas.openxmlformats.org/spreadsheetml/2006/main" xmlns:r="http://schemas.openxmlformats.org/officeDocument/2006/relationships">
  <sheetPr>
    <tabColor rgb="FF00B050"/>
    <pageSetUpPr fitToPage="1"/>
  </sheetPr>
  <dimension ref="A1:I22"/>
  <sheetViews>
    <sheetView topLeftCell="A9" workbookViewId="0">
      <selection activeCell="C8" sqref="C8:D8"/>
    </sheetView>
  </sheetViews>
  <sheetFormatPr defaultRowHeight="12.75"/>
  <cols>
    <col min="1" max="1" width="33.140625" customWidth="1"/>
    <col min="2" max="2" width="5.7109375" customWidth="1"/>
    <col min="3" max="3" width="28" customWidth="1"/>
    <col min="4" max="4" width="2.28515625" customWidth="1"/>
    <col min="5" max="5" width="20.42578125" customWidth="1"/>
    <col min="6" max="6" width="8.5703125" customWidth="1"/>
    <col min="7" max="7" width="12.85546875" customWidth="1"/>
    <col min="8" max="8" width="18" customWidth="1"/>
    <col min="9" max="9" width="20.7109375" customWidth="1"/>
  </cols>
  <sheetData>
    <row r="1" spans="1:9" s="19" customFormat="1" ht="52.5" customHeight="1" thickBot="1">
      <c r="A1" s="146" t="s">
        <v>59</v>
      </c>
      <c r="B1" s="147"/>
      <c r="C1" s="147"/>
      <c r="D1" s="147"/>
      <c r="E1" s="147"/>
      <c r="F1" s="147"/>
      <c r="G1" s="147"/>
      <c r="H1" s="147"/>
      <c r="I1" s="148"/>
    </row>
    <row r="2" spans="1:9" s="19" customFormat="1" ht="15" thickBot="1">
      <c r="A2" s="149" t="s">
        <v>12</v>
      </c>
      <c r="B2" s="150"/>
      <c r="C2" s="150"/>
      <c r="D2" s="150"/>
      <c r="E2" s="150"/>
      <c r="F2" s="150"/>
      <c r="G2" s="150"/>
      <c r="H2" s="150"/>
      <c r="I2" s="151"/>
    </row>
    <row r="3" spans="1:9" s="19" customFormat="1" ht="26.25" customHeight="1" thickTop="1">
      <c r="A3" s="22" t="s">
        <v>13</v>
      </c>
      <c r="B3" s="152" t="s">
        <v>15</v>
      </c>
      <c r="C3" s="153"/>
      <c r="D3" s="152" t="s">
        <v>19</v>
      </c>
      <c r="E3" s="154"/>
      <c r="F3" s="153"/>
      <c r="G3" s="152" t="s">
        <v>22</v>
      </c>
      <c r="H3" s="154"/>
      <c r="I3" s="155"/>
    </row>
    <row r="4" spans="1:9" s="19" customFormat="1" ht="26.25" customHeight="1">
      <c r="A4" s="23" t="s">
        <v>14</v>
      </c>
      <c r="B4" s="136" t="s">
        <v>16</v>
      </c>
      <c r="C4" s="138"/>
      <c r="D4" s="136" t="s">
        <v>20</v>
      </c>
      <c r="E4" s="137"/>
      <c r="F4" s="138"/>
      <c r="G4" s="136" t="s">
        <v>23</v>
      </c>
      <c r="H4" s="137"/>
      <c r="I4" s="156"/>
    </row>
    <row r="5" spans="1:9" s="19" customFormat="1" ht="26.25" customHeight="1">
      <c r="A5" s="23"/>
      <c r="B5" s="136" t="s">
        <v>17</v>
      </c>
      <c r="C5" s="138"/>
      <c r="D5" s="136" t="s">
        <v>21</v>
      </c>
      <c r="E5" s="137"/>
      <c r="F5" s="138"/>
      <c r="G5" s="139"/>
      <c r="H5" s="140"/>
      <c r="I5" s="145"/>
    </row>
    <row r="6" spans="1:9" s="19" customFormat="1" ht="26.25" customHeight="1" thickBot="1">
      <c r="A6" s="24"/>
      <c r="B6" s="136" t="s">
        <v>18</v>
      </c>
      <c r="C6" s="138"/>
      <c r="D6" s="139"/>
      <c r="E6" s="140"/>
      <c r="F6" s="141"/>
      <c r="G6" s="139"/>
      <c r="H6" s="140"/>
      <c r="I6" s="145"/>
    </row>
    <row r="7" spans="1:9" ht="64.5" customHeight="1" thickTop="1" thickBot="1">
      <c r="A7" s="143" t="s">
        <v>24</v>
      </c>
      <c r="B7" s="144"/>
      <c r="C7" s="142" t="s">
        <v>60</v>
      </c>
      <c r="D7" s="142"/>
      <c r="E7" s="27" t="s">
        <v>26</v>
      </c>
      <c r="F7" s="121" t="s">
        <v>58</v>
      </c>
      <c r="G7" s="121"/>
      <c r="H7" s="27" t="s">
        <v>57</v>
      </c>
      <c r="I7" s="28" t="s">
        <v>56</v>
      </c>
    </row>
    <row r="8" spans="1:9" ht="27.75" customHeight="1" thickTop="1">
      <c r="A8" s="128" t="s">
        <v>25</v>
      </c>
      <c r="B8" s="129"/>
      <c r="C8" s="124">
        <v>29</v>
      </c>
      <c r="D8" s="125"/>
      <c r="E8" s="70">
        <v>0.5</v>
      </c>
      <c r="F8" s="122" t="s">
        <v>88</v>
      </c>
      <c r="G8" s="123"/>
      <c r="H8" s="68">
        <v>0.5</v>
      </c>
      <c r="I8" s="30" t="s">
        <v>90</v>
      </c>
    </row>
    <row r="9" spans="1:9" ht="27.75" customHeight="1">
      <c r="A9" s="130"/>
      <c r="B9" s="131"/>
      <c r="C9" s="110"/>
      <c r="D9" s="110"/>
      <c r="E9" s="31"/>
      <c r="F9" s="111"/>
      <c r="G9" s="111"/>
      <c r="H9" s="31"/>
      <c r="I9" s="32"/>
    </row>
    <row r="10" spans="1:9" ht="27.75" customHeight="1">
      <c r="A10" s="130"/>
      <c r="B10" s="131"/>
      <c r="C10" s="132"/>
      <c r="D10" s="133"/>
      <c r="E10" s="31"/>
      <c r="F10" s="134"/>
      <c r="G10" s="135"/>
      <c r="H10" s="31"/>
      <c r="I10" s="32"/>
    </row>
    <row r="11" spans="1:9" ht="27.75" customHeight="1">
      <c r="A11" s="126" t="s">
        <v>27</v>
      </c>
      <c r="B11" s="127"/>
      <c r="C11" s="117">
        <v>2.25</v>
      </c>
      <c r="D11" s="118"/>
      <c r="E11" s="69">
        <v>0.25</v>
      </c>
      <c r="F11" s="119" t="s">
        <v>88</v>
      </c>
      <c r="G11" s="120"/>
      <c r="H11" s="69">
        <v>0.75</v>
      </c>
      <c r="I11" s="34" t="s">
        <v>89</v>
      </c>
    </row>
    <row r="12" spans="1:9" ht="27.75" customHeight="1">
      <c r="A12" s="108"/>
      <c r="B12" s="109"/>
      <c r="C12" s="110"/>
      <c r="D12" s="110"/>
      <c r="F12" s="111"/>
      <c r="G12" s="111"/>
      <c r="H12" s="31"/>
      <c r="I12" s="32"/>
    </row>
    <row r="13" spans="1:9" ht="27.75" customHeight="1">
      <c r="A13" s="108"/>
      <c r="B13" s="109"/>
      <c r="C13" s="110"/>
      <c r="D13" s="110"/>
      <c r="E13" s="31"/>
      <c r="F13" s="111"/>
      <c r="G13" s="111"/>
      <c r="H13" s="31"/>
      <c r="I13" s="32"/>
    </row>
    <row r="14" spans="1:9" ht="27.75" customHeight="1">
      <c r="A14" s="115" t="s">
        <v>28</v>
      </c>
      <c r="B14" s="116"/>
      <c r="C14" s="117">
        <v>29</v>
      </c>
      <c r="D14" s="118"/>
      <c r="E14" s="69">
        <v>0.5</v>
      </c>
      <c r="F14" s="119" t="s">
        <v>88</v>
      </c>
      <c r="G14" s="120"/>
      <c r="H14" s="69">
        <v>0.5</v>
      </c>
      <c r="I14" s="34" t="s">
        <v>89</v>
      </c>
    </row>
    <row r="15" spans="1:9" ht="27.75" customHeight="1">
      <c r="A15" s="108"/>
      <c r="B15" s="109"/>
      <c r="C15" s="110"/>
      <c r="D15" s="110"/>
      <c r="E15" s="31"/>
      <c r="F15" s="111"/>
      <c r="G15" s="111"/>
      <c r="H15" s="31"/>
      <c r="I15" s="32"/>
    </row>
    <row r="16" spans="1:9" ht="27.75" customHeight="1">
      <c r="A16" s="108"/>
      <c r="B16" s="109"/>
      <c r="C16" s="110"/>
      <c r="D16" s="110"/>
      <c r="E16" s="31"/>
      <c r="F16" s="111"/>
      <c r="G16" s="111"/>
      <c r="H16" s="31"/>
      <c r="I16" s="32"/>
    </row>
    <row r="17" spans="1:9" ht="27.75" customHeight="1">
      <c r="A17" s="115" t="s">
        <v>29</v>
      </c>
      <c r="B17" s="116"/>
      <c r="C17" s="117">
        <v>2.25</v>
      </c>
      <c r="D17" s="118"/>
      <c r="E17" s="69">
        <v>0.5</v>
      </c>
      <c r="F17" s="119" t="s">
        <v>88</v>
      </c>
      <c r="G17" s="120"/>
      <c r="H17" s="69">
        <v>0.5</v>
      </c>
      <c r="I17" s="34" t="s">
        <v>89</v>
      </c>
    </row>
    <row r="18" spans="1:9" ht="27.75" customHeight="1">
      <c r="A18" s="108"/>
      <c r="B18" s="109"/>
      <c r="C18" s="110"/>
      <c r="D18" s="110"/>
      <c r="E18" s="31"/>
      <c r="F18" s="111"/>
      <c r="G18" s="111"/>
      <c r="H18" s="31"/>
      <c r="I18" s="32"/>
    </row>
    <row r="19" spans="1:9" ht="27.75" customHeight="1" thickBot="1">
      <c r="A19" s="112" t="s">
        <v>30</v>
      </c>
      <c r="B19" s="113"/>
      <c r="C19" s="106">
        <f>SUM(C17,C14,C11,C8)</f>
        <v>62.5</v>
      </c>
      <c r="D19" s="106"/>
      <c r="E19" s="35"/>
      <c r="F19" s="114"/>
      <c r="G19" s="114"/>
      <c r="H19" s="35"/>
      <c r="I19" s="36"/>
    </row>
    <row r="20" spans="1:9" ht="13.5" thickTop="1">
      <c r="A20" s="102" t="s">
        <v>31</v>
      </c>
      <c r="B20" s="103"/>
      <c r="C20" s="103"/>
      <c r="D20" s="103"/>
      <c r="E20" s="103"/>
      <c r="F20" s="103"/>
      <c r="G20" s="103"/>
      <c r="H20" s="103"/>
      <c r="I20" s="104"/>
    </row>
    <row r="21" spans="1:9" ht="66.75" customHeight="1" thickBot="1">
      <c r="A21" s="105"/>
      <c r="B21" s="106"/>
      <c r="C21" s="106"/>
      <c r="D21" s="106"/>
      <c r="E21" s="106"/>
      <c r="F21" s="106"/>
      <c r="G21" s="106"/>
      <c r="H21" s="106"/>
      <c r="I21" s="107"/>
    </row>
    <row r="22" spans="1:9" ht="13.5" thickTop="1"/>
  </sheetData>
  <sheetProtection password="CF45" sheet="1"/>
  <mergeCells count="54">
    <mergeCell ref="A1:I1"/>
    <mergeCell ref="A2:I2"/>
    <mergeCell ref="B3:C3"/>
    <mergeCell ref="B4:C4"/>
    <mergeCell ref="G3:I3"/>
    <mergeCell ref="G4:I4"/>
    <mergeCell ref="D3:F3"/>
    <mergeCell ref="D4:F4"/>
    <mergeCell ref="D5:F5"/>
    <mergeCell ref="D6:F6"/>
    <mergeCell ref="C7:D7"/>
    <mergeCell ref="A7:B7"/>
    <mergeCell ref="G5:I5"/>
    <mergeCell ref="G6:I6"/>
    <mergeCell ref="B5:C5"/>
    <mergeCell ref="B6:C6"/>
    <mergeCell ref="A8:B8"/>
    <mergeCell ref="A9:B9"/>
    <mergeCell ref="C9:D9"/>
    <mergeCell ref="F9:G9"/>
    <mergeCell ref="A10:B10"/>
    <mergeCell ref="C10:D10"/>
    <mergeCell ref="F10:G10"/>
    <mergeCell ref="C14:D14"/>
    <mergeCell ref="F14:G14"/>
    <mergeCell ref="A11:B11"/>
    <mergeCell ref="C11:D11"/>
    <mergeCell ref="F11:G11"/>
    <mergeCell ref="A12:B12"/>
    <mergeCell ref="C12:D12"/>
    <mergeCell ref="F12:G12"/>
    <mergeCell ref="A17:B17"/>
    <mergeCell ref="C17:D17"/>
    <mergeCell ref="F17:G17"/>
    <mergeCell ref="F7:G7"/>
    <mergeCell ref="F8:G8"/>
    <mergeCell ref="C8:D8"/>
    <mergeCell ref="A15:B15"/>
    <mergeCell ref="C15:D15"/>
    <mergeCell ref="F15:G15"/>
    <mergeCell ref="A16:B16"/>
    <mergeCell ref="C16:D16"/>
    <mergeCell ref="F16:G16"/>
    <mergeCell ref="A13:B13"/>
    <mergeCell ref="C13:D13"/>
    <mergeCell ref="F13:G13"/>
    <mergeCell ref="A14:B14"/>
    <mergeCell ref="A20:I21"/>
    <mergeCell ref="A18:B18"/>
    <mergeCell ref="C18:D18"/>
    <mergeCell ref="F18:G18"/>
    <mergeCell ref="A19:B19"/>
    <mergeCell ref="C19:D19"/>
    <mergeCell ref="F19:G19"/>
  </mergeCells>
  <phoneticPr fontId="3" type="noConversion"/>
  <pageMargins left="0.75" right="0.75" top="1" bottom="1" header="0.5" footer="0.5"/>
  <pageSetup scale="61" fitToHeight="2" orientation="portrait" r:id="rId1"/>
  <headerFooter alignWithMargins="0">
    <oddHeader>&amp;C&amp;"Garamond,Bold"&amp;20GEF-6 NEEDS ASSESSMENT QUESTIONNAIRE</oddHeader>
  </headerFooter>
</worksheet>
</file>

<file path=xl/worksheets/sheet3.xml><?xml version="1.0" encoding="utf-8"?>
<worksheet xmlns="http://schemas.openxmlformats.org/spreadsheetml/2006/main" xmlns:r="http://schemas.openxmlformats.org/officeDocument/2006/relationships">
  <dimension ref="A1:J23"/>
  <sheetViews>
    <sheetView tabSelected="1" workbookViewId="0">
      <selection activeCell="D8" sqref="D8:E8"/>
    </sheetView>
  </sheetViews>
  <sheetFormatPr defaultRowHeight="12.75"/>
  <cols>
    <col min="3" max="3" width="26.5703125" customWidth="1"/>
    <col min="4" max="4" width="17.42578125" customWidth="1"/>
    <col min="6" max="6" width="21.85546875" customWidth="1"/>
    <col min="7" max="7" width="9.5703125" customWidth="1"/>
    <col min="8" max="9" width="16.42578125" customWidth="1"/>
    <col min="10" max="10" width="20.7109375" customWidth="1"/>
  </cols>
  <sheetData>
    <row r="1" spans="1:10" ht="13.5" thickBot="1"/>
    <row r="2" spans="1:10" ht="22.5" thickTop="1" thickBot="1">
      <c r="A2" s="187" t="s">
        <v>64</v>
      </c>
      <c r="B2" s="188"/>
      <c r="C2" s="188"/>
      <c r="D2" s="188"/>
      <c r="E2" s="188"/>
      <c r="F2" s="188"/>
      <c r="G2" s="188"/>
      <c r="H2" s="188"/>
      <c r="I2" s="188"/>
      <c r="J2" s="189"/>
    </row>
    <row r="3" spans="1:10" ht="15.75" thickTop="1" thickBot="1">
      <c r="A3" s="190" t="s">
        <v>12</v>
      </c>
      <c r="B3" s="190"/>
      <c r="C3" s="190"/>
      <c r="D3" s="190"/>
      <c r="E3" s="190"/>
      <c r="F3" s="190"/>
      <c r="G3" s="190"/>
      <c r="H3" s="190"/>
      <c r="I3" s="190"/>
      <c r="J3" s="190"/>
    </row>
    <row r="4" spans="1:10" ht="68.25" thickTop="1">
      <c r="A4" s="42" t="s">
        <v>13</v>
      </c>
      <c r="B4" s="191" t="s">
        <v>15</v>
      </c>
      <c r="C4" s="191"/>
      <c r="D4" s="191"/>
      <c r="E4" s="191" t="s">
        <v>19</v>
      </c>
      <c r="F4" s="191"/>
      <c r="G4" s="191"/>
      <c r="H4" s="192" t="s">
        <v>22</v>
      </c>
      <c r="I4" s="193"/>
      <c r="J4" s="64"/>
    </row>
    <row r="5" spans="1:10" ht="63.75">
      <c r="A5" s="43" t="s">
        <v>14</v>
      </c>
      <c r="B5" s="178" t="s">
        <v>16</v>
      </c>
      <c r="C5" s="178"/>
      <c r="D5" s="178"/>
      <c r="E5" s="178" t="s">
        <v>20</v>
      </c>
      <c r="F5" s="178"/>
      <c r="G5" s="178"/>
      <c r="H5" s="194" t="s">
        <v>23</v>
      </c>
      <c r="I5" s="195"/>
      <c r="J5" s="65"/>
    </row>
    <row r="6" spans="1:10">
      <c r="A6" s="43"/>
      <c r="B6" s="178" t="s">
        <v>17</v>
      </c>
      <c r="C6" s="178"/>
      <c r="D6" s="178"/>
      <c r="E6" s="178" t="s">
        <v>21</v>
      </c>
      <c r="F6" s="178"/>
      <c r="G6" s="178"/>
      <c r="H6" s="179"/>
      <c r="I6" s="180"/>
      <c r="J6" s="181"/>
    </row>
    <row r="7" spans="1:10" ht="13.5" thickBot="1">
      <c r="A7" s="44"/>
      <c r="B7" s="182" t="s">
        <v>18</v>
      </c>
      <c r="C7" s="182"/>
      <c r="D7" s="182"/>
      <c r="E7" s="183"/>
      <c r="F7" s="183"/>
      <c r="G7" s="183"/>
      <c r="H7" s="184"/>
      <c r="I7" s="185"/>
      <c r="J7" s="186"/>
    </row>
    <row r="8" spans="1:10" ht="69" thickTop="1" thickBot="1">
      <c r="A8" s="169" t="s">
        <v>24</v>
      </c>
      <c r="B8" s="169"/>
      <c r="C8" s="66" t="s">
        <v>62</v>
      </c>
      <c r="D8" s="170" t="s">
        <v>65</v>
      </c>
      <c r="E8" s="171"/>
      <c r="F8" s="172" t="s">
        <v>63</v>
      </c>
      <c r="G8" s="173"/>
      <c r="H8" s="47" t="s">
        <v>61</v>
      </c>
      <c r="I8" s="48" t="s">
        <v>66</v>
      </c>
      <c r="J8" s="47" t="s">
        <v>67</v>
      </c>
    </row>
    <row r="9" spans="1:10" ht="39" thickTop="1">
      <c r="A9" s="128" t="s">
        <v>25</v>
      </c>
      <c r="B9" s="129"/>
      <c r="C9" s="40">
        <f>[1]Question1!$C$8:$D$8/2</f>
        <v>14.5</v>
      </c>
      <c r="D9" s="174">
        <f>C9*0.3</f>
        <v>4.3499999999999996</v>
      </c>
      <c r="E9" s="175"/>
      <c r="F9" s="176">
        <f>4/14.5</f>
        <v>0.27586206896551724</v>
      </c>
      <c r="G9" s="177"/>
      <c r="H9" s="33" t="s">
        <v>97</v>
      </c>
      <c r="I9" s="79">
        <v>0.25</v>
      </c>
      <c r="J9" s="33" t="s">
        <v>90</v>
      </c>
    </row>
    <row r="10" spans="1:10">
      <c r="A10" s="130"/>
      <c r="B10" s="131"/>
      <c r="C10" s="63"/>
      <c r="D10" s="110"/>
      <c r="E10" s="110"/>
      <c r="F10" s="165"/>
      <c r="G10" s="166"/>
      <c r="H10" s="62"/>
      <c r="I10" s="62"/>
      <c r="J10" s="62"/>
    </row>
    <row r="11" spans="1:10" ht="13.5" thickBot="1">
      <c r="A11" s="130"/>
      <c r="B11" s="131"/>
      <c r="C11" s="41"/>
      <c r="D11" s="132"/>
      <c r="E11" s="133"/>
      <c r="F11" s="165"/>
      <c r="G11" s="166"/>
      <c r="H11" s="62"/>
      <c r="I11" s="49"/>
      <c r="J11" s="62"/>
    </row>
    <row r="12" spans="1:10" ht="39" thickTop="1">
      <c r="A12" s="126" t="s">
        <v>27</v>
      </c>
      <c r="B12" s="127"/>
      <c r="C12" s="80">
        <f>[1]Question1!$C$11:$D$11/2</f>
        <v>1.125</v>
      </c>
      <c r="D12" s="161">
        <v>1</v>
      </c>
      <c r="E12" s="162"/>
      <c r="F12" s="163">
        <f>0.25/1.13</f>
        <v>0.22123893805309736</v>
      </c>
      <c r="G12" s="164"/>
      <c r="H12" s="33" t="s">
        <v>97</v>
      </c>
      <c r="I12" s="79">
        <v>0.1</v>
      </c>
      <c r="J12" s="33" t="s">
        <v>90</v>
      </c>
    </row>
    <row r="13" spans="1:10">
      <c r="A13" s="108"/>
      <c r="B13" s="109"/>
      <c r="C13" s="61"/>
      <c r="D13" s="110"/>
      <c r="E13" s="110"/>
      <c r="F13" s="165"/>
      <c r="G13" s="166"/>
      <c r="H13" s="62"/>
      <c r="I13" s="62"/>
      <c r="J13" s="62"/>
    </row>
    <row r="14" spans="1:10" ht="13.5" thickBot="1">
      <c r="A14" s="108"/>
      <c r="B14" s="109"/>
      <c r="C14" s="61"/>
      <c r="D14" s="110"/>
      <c r="E14" s="110"/>
      <c r="F14" s="165"/>
      <c r="G14" s="166"/>
      <c r="H14" s="62"/>
      <c r="I14" s="62"/>
      <c r="J14" s="62"/>
    </row>
    <row r="15" spans="1:10" ht="39" thickTop="1">
      <c r="A15" s="115" t="s">
        <v>28</v>
      </c>
      <c r="B15" s="116"/>
      <c r="C15" s="40">
        <f>[1]Question1!$C$14:$D$14/2</f>
        <v>14.5</v>
      </c>
      <c r="D15" s="167">
        <f>C15*0.3</f>
        <v>4.3499999999999996</v>
      </c>
      <c r="E15" s="168"/>
      <c r="F15" s="163">
        <f>(0.8*4)/14.5</f>
        <v>0.22068965517241382</v>
      </c>
      <c r="G15" s="164"/>
      <c r="H15" s="33" t="s">
        <v>97</v>
      </c>
      <c r="I15" s="79">
        <v>0.25</v>
      </c>
      <c r="J15" s="33" t="s">
        <v>90</v>
      </c>
    </row>
    <row r="16" spans="1:10">
      <c r="A16" s="108"/>
      <c r="B16" s="109"/>
      <c r="C16" s="61"/>
      <c r="D16" s="110"/>
      <c r="E16" s="110"/>
      <c r="F16" s="165"/>
      <c r="G16" s="166"/>
      <c r="H16" s="62"/>
      <c r="I16" s="62"/>
      <c r="J16" s="62"/>
    </row>
    <row r="17" spans="1:10" ht="13.5" thickBot="1">
      <c r="A17" s="108"/>
      <c r="B17" s="109"/>
      <c r="C17" s="61"/>
      <c r="D17" s="110"/>
      <c r="E17" s="110"/>
      <c r="F17" s="165"/>
      <c r="G17" s="166"/>
      <c r="H17" s="62"/>
      <c r="I17" s="62"/>
      <c r="J17" s="62"/>
    </row>
    <row r="18" spans="1:10" ht="39" thickTop="1">
      <c r="A18" s="115" t="s">
        <v>29</v>
      </c>
      <c r="B18" s="116"/>
      <c r="C18" s="80">
        <f>[1]Question1!$C$17:$D$17/2</f>
        <v>1.125</v>
      </c>
      <c r="D18" s="161" t="s">
        <v>92</v>
      </c>
      <c r="E18" s="162"/>
      <c r="F18" s="163">
        <f>(0.2*4)/4</f>
        <v>0.2</v>
      </c>
      <c r="G18" s="164"/>
      <c r="H18" s="33" t="s">
        <v>97</v>
      </c>
      <c r="I18" s="79">
        <v>0.25</v>
      </c>
      <c r="J18" s="33" t="s">
        <v>90</v>
      </c>
    </row>
    <row r="19" spans="1:10">
      <c r="A19" s="108"/>
      <c r="B19" s="109"/>
      <c r="C19" s="61"/>
      <c r="D19" s="110"/>
      <c r="E19" s="110"/>
      <c r="F19" s="165"/>
      <c r="G19" s="166"/>
      <c r="H19" s="62"/>
      <c r="I19" s="62"/>
      <c r="J19" s="62"/>
    </row>
    <row r="20" spans="1:10" ht="13.5" thickBot="1">
      <c r="A20" s="112" t="s">
        <v>30</v>
      </c>
      <c r="B20" s="113"/>
      <c r="C20" s="81">
        <f>SUM(C18,C15,C12,C9)</f>
        <v>31.25</v>
      </c>
      <c r="D20" s="157">
        <f>SUM(D18,D15,D12,D9)</f>
        <v>9.6999999999999993</v>
      </c>
      <c r="E20" s="158"/>
      <c r="F20" s="159"/>
      <c r="G20" s="160"/>
      <c r="H20" s="39"/>
      <c r="I20" s="46"/>
      <c r="J20" s="45"/>
    </row>
    <row r="21" spans="1:10" ht="13.5" thickTop="1">
      <c r="A21" s="102" t="s">
        <v>31</v>
      </c>
      <c r="B21" s="103"/>
      <c r="C21" s="103"/>
      <c r="D21" s="103"/>
      <c r="E21" s="103"/>
      <c r="F21" s="103"/>
      <c r="G21" s="103"/>
      <c r="H21" s="103"/>
      <c r="I21" s="103"/>
      <c r="J21" s="103"/>
    </row>
    <row r="22" spans="1:10" ht="13.5" thickBot="1">
      <c r="A22" s="105"/>
      <c r="B22" s="106"/>
      <c r="C22" s="106"/>
      <c r="D22" s="106"/>
      <c r="E22" s="106"/>
      <c r="F22" s="106"/>
      <c r="G22" s="106"/>
      <c r="H22" s="106"/>
      <c r="I22" s="106"/>
      <c r="J22" s="106"/>
    </row>
    <row r="23" spans="1:10" ht="13.5" thickTop="1"/>
  </sheetData>
  <mergeCells count="54">
    <mergeCell ref="B5:D5"/>
    <mergeCell ref="E5:G5"/>
    <mergeCell ref="H5:I5"/>
    <mergeCell ref="A2:J2"/>
    <mergeCell ref="A3:J3"/>
    <mergeCell ref="B4:D4"/>
    <mergeCell ref="E4:G4"/>
    <mergeCell ref="H4:I4"/>
    <mergeCell ref="B6:D6"/>
    <mergeCell ref="E6:G6"/>
    <mergeCell ref="H6:J6"/>
    <mergeCell ref="B7:D7"/>
    <mergeCell ref="E7:G7"/>
    <mergeCell ref="H7:J7"/>
    <mergeCell ref="A8:B8"/>
    <mergeCell ref="D8:E8"/>
    <mergeCell ref="F8:G8"/>
    <mergeCell ref="A9:B9"/>
    <mergeCell ref="D9:E9"/>
    <mergeCell ref="F9:G9"/>
    <mergeCell ref="A10:B10"/>
    <mergeCell ref="D10:E10"/>
    <mergeCell ref="F10:G10"/>
    <mergeCell ref="A11:B11"/>
    <mergeCell ref="D11:E11"/>
    <mergeCell ref="F11:G11"/>
    <mergeCell ref="A12:B12"/>
    <mergeCell ref="D12:E12"/>
    <mergeCell ref="F12:G12"/>
    <mergeCell ref="A13:B13"/>
    <mergeCell ref="D13:E13"/>
    <mergeCell ref="F13:G13"/>
    <mergeCell ref="A14:B14"/>
    <mergeCell ref="D14:E14"/>
    <mergeCell ref="F14:G14"/>
    <mergeCell ref="A15:B15"/>
    <mergeCell ref="D15:E15"/>
    <mergeCell ref="F15:G15"/>
    <mergeCell ref="A16:B16"/>
    <mergeCell ref="D16:E16"/>
    <mergeCell ref="F16:G16"/>
    <mergeCell ref="A17:B17"/>
    <mergeCell ref="D17:E17"/>
    <mergeCell ref="F17:G17"/>
    <mergeCell ref="A20:B20"/>
    <mergeCell ref="D20:E20"/>
    <mergeCell ref="F20:G20"/>
    <mergeCell ref="A21:J22"/>
    <mergeCell ref="A18:B18"/>
    <mergeCell ref="D18:E18"/>
    <mergeCell ref="F18:G18"/>
    <mergeCell ref="A19:B19"/>
    <mergeCell ref="D19:E19"/>
    <mergeCell ref="F19:G19"/>
  </mergeCells>
  <pageMargins left="0.7" right="0.7" top="0.75" bottom="0.75" header="0.3" footer="0.3"/>
</worksheet>
</file>

<file path=xl/worksheets/sheet4.xml><?xml version="1.0" encoding="utf-8"?>
<worksheet xmlns="http://schemas.openxmlformats.org/spreadsheetml/2006/main" xmlns:r="http://schemas.openxmlformats.org/officeDocument/2006/relationships">
  <sheetPr>
    <tabColor rgb="FF00B050"/>
    <pageSetUpPr fitToPage="1"/>
  </sheetPr>
  <dimension ref="A1:H45"/>
  <sheetViews>
    <sheetView topLeftCell="A28" workbookViewId="0">
      <selection activeCell="I44" sqref="I44"/>
    </sheetView>
  </sheetViews>
  <sheetFormatPr defaultColWidth="17.85546875" defaultRowHeight="12.75"/>
  <cols>
    <col min="1" max="1" width="24.140625" style="18" customWidth="1"/>
  </cols>
  <sheetData>
    <row r="1" spans="1:8" s="50" customFormat="1" ht="38.25" customHeight="1">
      <c r="A1" s="199" t="s">
        <v>68</v>
      </c>
      <c r="B1" s="200"/>
      <c r="C1" s="200"/>
      <c r="D1" s="200"/>
      <c r="E1" s="200"/>
      <c r="F1" s="200"/>
      <c r="G1" s="200"/>
      <c r="H1" s="201"/>
    </row>
    <row r="2" spans="1:8" s="19" customFormat="1" ht="24.75" customHeight="1" thickBot="1">
      <c r="A2" s="202" t="s">
        <v>33</v>
      </c>
      <c r="B2" s="203"/>
      <c r="C2" s="203"/>
      <c r="D2" s="203"/>
      <c r="E2" s="203"/>
      <c r="F2" s="203"/>
      <c r="G2" s="203"/>
      <c r="H2" s="203"/>
    </row>
    <row r="3" spans="1:8" ht="69.75" customHeight="1" thickBot="1">
      <c r="A3" s="58" t="s">
        <v>71</v>
      </c>
      <c r="B3" s="73" t="s">
        <v>69</v>
      </c>
      <c r="C3" s="73" t="s">
        <v>70</v>
      </c>
      <c r="D3" s="73" t="s">
        <v>72</v>
      </c>
      <c r="E3" s="73" t="s">
        <v>73</v>
      </c>
      <c r="F3" s="74" t="s">
        <v>34</v>
      </c>
      <c r="G3" s="73" t="s">
        <v>74</v>
      </c>
      <c r="H3" s="75" t="s">
        <v>34</v>
      </c>
    </row>
    <row r="4" spans="1:8" ht="25.5">
      <c r="A4" s="57" t="s">
        <v>35</v>
      </c>
      <c r="B4" s="25">
        <f>0.04*62.5</f>
        <v>2.5</v>
      </c>
      <c r="C4" s="25">
        <f>0.04*31.3</f>
        <v>1.252</v>
      </c>
      <c r="D4" s="25">
        <f>0.04*9.7</f>
        <v>0.38799999999999996</v>
      </c>
      <c r="E4" s="76">
        <v>0.1</v>
      </c>
      <c r="F4" s="25" t="s">
        <v>91</v>
      </c>
      <c r="G4" s="76">
        <v>0.1</v>
      </c>
      <c r="H4" s="25" t="s">
        <v>90</v>
      </c>
    </row>
    <row r="5" spans="1:8">
      <c r="A5" s="51"/>
      <c r="B5" s="25"/>
      <c r="C5" s="25"/>
      <c r="D5" s="25"/>
      <c r="E5" s="25"/>
      <c r="F5" s="25"/>
      <c r="G5" s="25"/>
      <c r="H5" s="25"/>
    </row>
    <row r="6" spans="1:8" ht="25.5">
      <c r="A6" s="51" t="s">
        <v>36</v>
      </c>
      <c r="B6" s="26">
        <f>0.03*62.5</f>
        <v>1.875</v>
      </c>
      <c r="C6" s="21">
        <f>0.03*31.3</f>
        <v>0.93899999999999995</v>
      </c>
      <c r="D6" s="21">
        <v>1.07</v>
      </c>
      <c r="E6" s="67">
        <v>0.1</v>
      </c>
      <c r="F6" s="25" t="s">
        <v>91</v>
      </c>
      <c r="G6" s="67">
        <v>0.1</v>
      </c>
      <c r="H6" s="25" t="s">
        <v>90</v>
      </c>
    </row>
    <row r="7" spans="1:8">
      <c r="A7" s="51"/>
      <c r="B7" s="26"/>
      <c r="C7" s="21"/>
      <c r="D7" s="21"/>
      <c r="E7" s="21"/>
      <c r="F7" s="21"/>
      <c r="G7" s="21"/>
      <c r="H7" s="21"/>
    </row>
    <row r="8" spans="1:8" ht="24" customHeight="1">
      <c r="A8" s="51" t="s">
        <v>37</v>
      </c>
      <c r="B8" s="26">
        <f>0.03*62.5</f>
        <v>1.875</v>
      </c>
      <c r="C8" s="21">
        <f>0.03*31.3</f>
        <v>0.93899999999999995</v>
      </c>
      <c r="D8" s="21" t="s">
        <v>92</v>
      </c>
      <c r="E8" s="67">
        <v>0.25</v>
      </c>
      <c r="F8" s="25" t="s">
        <v>91</v>
      </c>
      <c r="G8" s="67">
        <v>0.25</v>
      </c>
      <c r="H8" s="25" t="s">
        <v>90</v>
      </c>
    </row>
    <row r="9" spans="1:8">
      <c r="A9" s="51"/>
      <c r="B9" s="26"/>
      <c r="C9" s="21"/>
      <c r="D9" s="21"/>
      <c r="E9" s="21"/>
      <c r="F9" s="21"/>
      <c r="G9" s="21"/>
      <c r="H9" s="21"/>
    </row>
    <row r="10" spans="1:8" ht="25.5">
      <c r="A10" s="51" t="s">
        <v>38</v>
      </c>
      <c r="B10" s="26">
        <f>0.06*62.5</f>
        <v>3.75</v>
      </c>
      <c r="C10" s="21">
        <f>0.06*31.3</f>
        <v>1.8779999999999999</v>
      </c>
      <c r="D10" s="21" t="s">
        <v>92</v>
      </c>
      <c r="E10" s="71">
        <v>0.2</v>
      </c>
      <c r="F10" s="25" t="s">
        <v>91</v>
      </c>
      <c r="G10" s="71">
        <v>0.25</v>
      </c>
      <c r="H10" s="25" t="s">
        <v>90</v>
      </c>
    </row>
    <row r="11" spans="1:8">
      <c r="A11" s="51"/>
      <c r="B11" s="77"/>
      <c r="C11" s="77"/>
      <c r="D11" s="77"/>
      <c r="E11" s="77"/>
      <c r="F11" s="77"/>
      <c r="G11" s="77"/>
      <c r="H11" s="77"/>
    </row>
    <row r="12" spans="1:8" ht="36">
      <c r="A12" s="52" t="s">
        <v>39</v>
      </c>
      <c r="B12" s="77">
        <f>0.06*62.5</f>
        <v>3.75</v>
      </c>
      <c r="C12" s="77">
        <f>0.06*31.3</f>
        <v>1.8779999999999999</v>
      </c>
      <c r="D12" s="77">
        <f>0.06*9.7+0.5</f>
        <v>1.0819999999999999</v>
      </c>
      <c r="E12" s="78">
        <v>0.25</v>
      </c>
      <c r="F12" s="25" t="s">
        <v>91</v>
      </c>
      <c r="G12" s="78">
        <v>0.25</v>
      </c>
      <c r="H12" s="25" t="s">
        <v>90</v>
      </c>
    </row>
    <row r="13" spans="1:8">
      <c r="A13" s="51"/>
      <c r="B13" s="77"/>
      <c r="C13" s="77"/>
      <c r="D13" s="77"/>
      <c r="E13" s="77"/>
      <c r="F13" s="77"/>
      <c r="G13" s="77"/>
      <c r="H13" s="77"/>
    </row>
    <row r="14" spans="1:8" ht="36">
      <c r="A14" s="52" t="s">
        <v>40</v>
      </c>
      <c r="B14" s="77">
        <f>0.03*62.5</f>
        <v>1.875</v>
      </c>
      <c r="C14" s="77">
        <f>0.03*31.3</f>
        <v>0.93899999999999995</v>
      </c>
      <c r="D14" s="77" t="s">
        <v>92</v>
      </c>
      <c r="E14" s="78">
        <v>0.5</v>
      </c>
      <c r="F14" s="25" t="s">
        <v>91</v>
      </c>
      <c r="G14" s="78">
        <v>0.5</v>
      </c>
      <c r="H14" s="25" t="s">
        <v>90</v>
      </c>
    </row>
    <row r="15" spans="1:8">
      <c r="A15" s="53"/>
      <c r="B15" s="77"/>
      <c r="C15" s="77"/>
      <c r="D15" s="77"/>
      <c r="E15" s="77"/>
      <c r="F15" s="77"/>
      <c r="G15" s="77"/>
      <c r="H15" s="77"/>
    </row>
    <row r="16" spans="1:8" ht="38.25">
      <c r="A16" s="51" t="s">
        <v>41</v>
      </c>
      <c r="B16" s="77">
        <f>0.08*62.5</f>
        <v>5</v>
      </c>
      <c r="C16" s="77">
        <f>0.08*31.3</f>
        <v>2.504</v>
      </c>
      <c r="D16" s="77" t="s">
        <v>92</v>
      </c>
      <c r="E16" s="78">
        <v>0.5</v>
      </c>
      <c r="F16" s="25" t="s">
        <v>91</v>
      </c>
      <c r="G16" s="78">
        <v>0.5</v>
      </c>
      <c r="H16" s="25" t="s">
        <v>90</v>
      </c>
    </row>
    <row r="17" spans="1:8">
      <c r="A17" s="54"/>
      <c r="B17" s="77"/>
      <c r="C17" s="77"/>
      <c r="D17" s="77"/>
      <c r="E17" s="77"/>
      <c r="F17" s="77"/>
      <c r="G17" s="77"/>
      <c r="H17" s="77"/>
    </row>
    <row r="18" spans="1:8" ht="25.5">
      <c r="A18" s="51" t="s">
        <v>42</v>
      </c>
      <c r="B18" s="77">
        <f>0.03*62.5</f>
        <v>1.875</v>
      </c>
      <c r="C18" s="77">
        <f>0.03*31.3</f>
        <v>0.93899999999999995</v>
      </c>
      <c r="D18" s="77" t="s">
        <v>92</v>
      </c>
      <c r="E18" s="78">
        <v>0.5</v>
      </c>
      <c r="F18" s="25" t="s">
        <v>91</v>
      </c>
      <c r="G18" s="78">
        <v>0.5</v>
      </c>
      <c r="H18" s="25" t="s">
        <v>90</v>
      </c>
    </row>
    <row r="19" spans="1:8">
      <c r="A19" s="54"/>
      <c r="B19" s="77"/>
      <c r="C19" s="77"/>
      <c r="D19" s="77"/>
      <c r="E19" s="77"/>
      <c r="F19" s="77"/>
      <c r="G19" s="77"/>
      <c r="H19" s="77"/>
    </row>
    <row r="20" spans="1:8" ht="25.5">
      <c r="A20" s="51" t="s">
        <v>43</v>
      </c>
      <c r="B20" s="77">
        <f>0.08*62.5</f>
        <v>5</v>
      </c>
      <c r="C20" s="77">
        <f>0.08*31.3</f>
        <v>2.504</v>
      </c>
      <c r="D20" s="77">
        <f>0.08*(4.35+1+4.35)</f>
        <v>0.77599999999999991</v>
      </c>
      <c r="E20" s="78">
        <v>0.25</v>
      </c>
      <c r="F20" s="25" t="s">
        <v>91</v>
      </c>
      <c r="G20" s="78">
        <v>0.25</v>
      </c>
      <c r="H20" s="25" t="s">
        <v>90</v>
      </c>
    </row>
    <row r="21" spans="1:8">
      <c r="A21" s="51"/>
      <c r="B21" s="77"/>
      <c r="C21" s="77"/>
      <c r="D21" s="77"/>
      <c r="E21" s="77"/>
      <c r="F21" s="77"/>
      <c r="G21" s="77"/>
      <c r="H21" s="77"/>
    </row>
    <row r="22" spans="1:8" ht="25.5">
      <c r="A22" s="52" t="s">
        <v>44</v>
      </c>
      <c r="B22" s="77">
        <f>0.06*62.5</f>
        <v>3.75</v>
      </c>
      <c r="C22" s="77">
        <f>0.06*31.3</f>
        <v>1.8779999999999999</v>
      </c>
      <c r="D22" s="77">
        <f>0.06*(4.35+4.35)+0.5</f>
        <v>1.0219999999999998</v>
      </c>
      <c r="E22" s="78">
        <v>0.25</v>
      </c>
      <c r="F22" s="25" t="s">
        <v>91</v>
      </c>
      <c r="G22" s="78">
        <v>0.25</v>
      </c>
      <c r="H22" s="25" t="s">
        <v>90</v>
      </c>
    </row>
    <row r="23" spans="1:8">
      <c r="A23" s="51"/>
      <c r="B23" s="77"/>
      <c r="C23" s="77"/>
      <c r="D23" s="77"/>
      <c r="E23" s="77"/>
      <c r="F23" s="77"/>
      <c r="G23" s="77"/>
      <c r="H23" s="77"/>
    </row>
    <row r="24" spans="1:8" ht="25.5">
      <c r="A24" s="51" t="s">
        <v>45</v>
      </c>
      <c r="B24" s="77">
        <f>0.08*62.5</f>
        <v>5</v>
      </c>
      <c r="C24" s="77">
        <f>0.08*31.3</f>
        <v>2.504</v>
      </c>
      <c r="D24" s="77">
        <f>0.08*(4.35+4.35)</f>
        <v>0.69599999999999995</v>
      </c>
      <c r="E24" s="78">
        <v>0.25</v>
      </c>
      <c r="F24" s="25" t="s">
        <v>91</v>
      </c>
      <c r="G24" s="78">
        <v>0.25</v>
      </c>
      <c r="H24" s="25" t="s">
        <v>90</v>
      </c>
    </row>
    <row r="25" spans="1:8">
      <c r="A25" s="51"/>
      <c r="B25" s="77"/>
      <c r="C25" s="77"/>
      <c r="D25" s="77"/>
      <c r="E25" s="77"/>
      <c r="F25" s="77"/>
      <c r="G25" s="77"/>
      <c r="H25" s="77"/>
    </row>
    <row r="26" spans="1:8" ht="38.25">
      <c r="A26" s="51" t="s">
        <v>46</v>
      </c>
      <c r="B26" s="77">
        <f>0.05*62.5</f>
        <v>3.125</v>
      </c>
      <c r="C26" s="77">
        <f>0.05*31.3</f>
        <v>1.5650000000000002</v>
      </c>
      <c r="D26" s="77" t="s">
        <v>92</v>
      </c>
      <c r="E26" s="78">
        <v>0.5</v>
      </c>
      <c r="F26" s="25" t="s">
        <v>91</v>
      </c>
      <c r="G26" s="78">
        <v>0.5</v>
      </c>
      <c r="H26" s="25" t="s">
        <v>90</v>
      </c>
    </row>
    <row r="27" spans="1:8">
      <c r="A27" s="53"/>
      <c r="B27" s="77"/>
      <c r="C27" s="77"/>
      <c r="D27" s="77"/>
      <c r="E27" s="77"/>
      <c r="F27" s="77"/>
      <c r="G27" s="77"/>
      <c r="H27" s="77"/>
    </row>
    <row r="28" spans="1:8" ht="36">
      <c r="A28" s="52" t="s">
        <v>47</v>
      </c>
      <c r="B28" s="77">
        <f>0.06*62.5</f>
        <v>3.75</v>
      </c>
      <c r="C28" s="77">
        <f>0.05*31.3</f>
        <v>1.5650000000000002</v>
      </c>
      <c r="D28" s="77">
        <f>0.06*9.7</f>
        <v>0.58199999999999996</v>
      </c>
      <c r="E28" s="78">
        <v>0.25</v>
      </c>
      <c r="F28" s="25" t="s">
        <v>91</v>
      </c>
      <c r="G28" s="78">
        <v>0.25</v>
      </c>
      <c r="H28" s="25" t="s">
        <v>90</v>
      </c>
    </row>
    <row r="29" spans="1:8">
      <c r="A29" s="51"/>
      <c r="B29" s="77"/>
      <c r="C29" s="77"/>
      <c r="D29" s="77"/>
      <c r="E29" s="77"/>
      <c r="F29" s="77"/>
      <c r="G29" s="77"/>
      <c r="H29" s="77"/>
    </row>
    <row r="30" spans="1:8" ht="25.5">
      <c r="A30" s="51" t="s">
        <v>48</v>
      </c>
      <c r="B30" s="77">
        <f>0.08*62.5</f>
        <v>5</v>
      </c>
      <c r="C30" s="77">
        <f>0.08*31.3</f>
        <v>2.504</v>
      </c>
      <c r="D30" s="77">
        <f>0.08*9.7+0.5</f>
        <v>1.2759999999999998</v>
      </c>
      <c r="E30" s="78">
        <v>0.25</v>
      </c>
      <c r="F30" s="25" t="s">
        <v>91</v>
      </c>
      <c r="G30" s="78">
        <v>0.25</v>
      </c>
      <c r="H30" s="25" t="s">
        <v>90</v>
      </c>
    </row>
    <row r="31" spans="1:8">
      <c r="A31" s="51"/>
      <c r="B31" s="77"/>
      <c r="C31" s="77"/>
      <c r="D31" s="77"/>
      <c r="E31" s="77"/>
      <c r="F31" s="77"/>
      <c r="G31" s="77"/>
      <c r="H31" s="77"/>
    </row>
    <row r="32" spans="1:8" ht="25.5">
      <c r="A32" s="51" t="s">
        <v>49</v>
      </c>
      <c r="B32" s="77">
        <f>0.03*62.5</f>
        <v>1.875</v>
      </c>
      <c r="C32" s="77">
        <f>0.03*31.3</f>
        <v>0.93899999999999995</v>
      </c>
      <c r="D32" s="77">
        <f>0.03*(4.35+4.35)+0.5</f>
        <v>0.7609999999999999</v>
      </c>
      <c r="E32" s="78">
        <v>0.25</v>
      </c>
      <c r="F32" s="25" t="s">
        <v>91</v>
      </c>
      <c r="G32" s="78">
        <v>0.25</v>
      </c>
      <c r="H32" s="25" t="s">
        <v>90</v>
      </c>
    </row>
    <row r="33" spans="1:8">
      <c r="A33" s="51"/>
      <c r="B33" s="77"/>
      <c r="C33" s="77"/>
      <c r="D33" s="77"/>
      <c r="E33" s="77"/>
      <c r="F33" s="77"/>
      <c r="G33" s="77"/>
      <c r="H33" s="77"/>
    </row>
    <row r="34" spans="1:8" ht="25.5">
      <c r="A34" s="51" t="s">
        <v>50</v>
      </c>
      <c r="B34" s="77">
        <f>0.05*62.5</f>
        <v>3.125</v>
      </c>
      <c r="C34" s="77">
        <f>0.05*31.3</f>
        <v>1.5650000000000002</v>
      </c>
      <c r="D34" s="77">
        <f>0.05*9.7+0.25</f>
        <v>0.73499999999999999</v>
      </c>
      <c r="E34" s="78">
        <v>0.25</v>
      </c>
      <c r="F34" s="25" t="s">
        <v>91</v>
      </c>
      <c r="G34" s="78">
        <v>0.25</v>
      </c>
      <c r="H34" s="25" t="s">
        <v>90</v>
      </c>
    </row>
    <row r="35" spans="1:8">
      <c r="A35" s="51"/>
      <c r="B35" s="77"/>
      <c r="C35" s="77"/>
      <c r="D35" s="77"/>
      <c r="E35" s="77"/>
      <c r="F35" s="77"/>
      <c r="G35" s="77"/>
      <c r="H35" s="77"/>
    </row>
    <row r="36" spans="1:8" ht="25.5">
      <c r="A36" s="51" t="s">
        <v>51</v>
      </c>
      <c r="B36" s="77">
        <f>0.03*62.5</f>
        <v>1.875</v>
      </c>
      <c r="C36" s="77">
        <f>0.03*31.3</f>
        <v>0.93899999999999995</v>
      </c>
      <c r="D36" s="77" t="s">
        <v>92</v>
      </c>
      <c r="E36" s="78">
        <v>0.5</v>
      </c>
      <c r="F36" s="25" t="s">
        <v>91</v>
      </c>
      <c r="G36" s="78">
        <v>0.5</v>
      </c>
      <c r="H36" s="25" t="s">
        <v>90</v>
      </c>
    </row>
    <row r="37" spans="1:8">
      <c r="A37" s="51"/>
      <c r="B37" s="77"/>
      <c r="C37" s="77"/>
      <c r="D37" s="77"/>
      <c r="E37" s="77"/>
      <c r="F37" s="77"/>
      <c r="G37" s="77"/>
      <c r="H37" s="77"/>
    </row>
    <row r="38" spans="1:8" ht="25.5">
      <c r="A38" s="52" t="s">
        <v>52</v>
      </c>
      <c r="B38" s="77">
        <f>0.06*62.5</f>
        <v>3.75</v>
      </c>
      <c r="C38" s="77">
        <f>0.06*31.3</f>
        <v>1.8779999999999999</v>
      </c>
      <c r="D38" s="77">
        <f>0.06*(4.35+4.35+1)</f>
        <v>0.58199999999999996</v>
      </c>
      <c r="E38" s="78">
        <v>0.25</v>
      </c>
      <c r="F38" s="25" t="s">
        <v>91</v>
      </c>
      <c r="G38" s="78">
        <v>0.25</v>
      </c>
      <c r="H38" s="25" t="s">
        <v>90</v>
      </c>
    </row>
    <row r="39" spans="1:8">
      <c r="A39" s="51"/>
      <c r="B39" s="77"/>
      <c r="C39" s="77"/>
      <c r="D39" s="77"/>
      <c r="E39" s="77"/>
      <c r="F39" s="77"/>
      <c r="G39" s="77"/>
      <c r="H39" s="77"/>
    </row>
    <row r="40" spans="1:8" ht="31.5">
      <c r="A40" s="55" t="s">
        <v>53</v>
      </c>
      <c r="B40" s="77">
        <f>0.03*62.5</f>
        <v>1.875</v>
      </c>
      <c r="C40" s="77">
        <f>0.03*31.3</f>
        <v>0.93899999999999995</v>
      </c>
      <c r="D40" s="77">
        <f>0.03*9.7+0.15</f>
        <v>0.44099999999999995</v>
      </c>
      <c r="E40" s="78">
        <v>0.25</v>
      </c>
      <c r="F40" s="25" t="s">
        <v>91</v>
      </c>
      <c r="G40" s="78">
        <v>0.25</v>
      </c>
      <c r="H40" s="25" t="s">
        <v>90</v>
      </c>
    </row>
    <row r="41" spans="1:8">
      <c r="A41" s="51"/>
      <c r="B41" s="77"/>
      <c r="C41" s="77"/>
      <c r="D41" s="77"/>
      <c r="E41" s="77"/>
      <c r="F41" s="77"/>
      <c r="G41" s="77"/>
      <c r="H41" s="77"/>
    </row>
    <row r="42" spans="1:8" ht="25.5">
      <c r="A42" s="51" t="s">
        <v>54</v>
      </c>
      <c r="B42" s="77">
        <f>0.03*62.5</f>
        <v>1.875</v>
      </c>
      <c r="C42" s="77">
        <f>0.03*31.3</f>
        <v>0.93899999999999995</v>
      </c>
      <c r="D42" s="77">
        <v>0.3</v>
      </c>
      <c r="E42" s="78">
        <v>0.25</v>
      </c>
      <c r="F42" s="25" t="s">
        <v>91</v>
      </c>
      <c r="G42" s="78">
        <v>0.25</v>
      </c>
      <c r="H42" s="25" t="s">
        <v>90</v>
      </c>
    </row>
    <row r="43" spans="1:8" ht="14.25">
      <c r="A43" s="56" t="s">
        <v>30</v>
      </c>
      <c r="B43" s="72">
        <f>SUM(B42,B40,B38,B36,B34,B32,B30,B28,B26,B24,B22,B20,B18,B16,B14,B12,B10,B8,B6,B4)</f>
        <v>62.5</v>
      </c>
      <c r="C43" s="72">
        <f>SUM(C42,C40,C38,C36,C34,C32,C30,C28,C26,C24,C22,C20,C18,C16,C14,C12,C10,C8,C6,C4)</f>
        <v>30.986999999999998</v>
      </c>
      <c r="D43" s="72">
        <f>SUM(D42,D40,D38,D36,D34,D32,D30,D28,D26,D24,D22,D20,D18,D16,D14,D12,D10,D8,D6,D4)</f>
        <v>9.7110000000000003</v>
      </c>
      <c r="E43" s="21"/>
      <c r="F43" s="21"/>
      <c r="G43" s="21"/>
      <c r="H43" s="21"/>
    </row>
    <row r="44" spans="1:8" ht="41.25" customHeight="1" thickBot="1">
      <c r="A44" s="196" t="s">
        <v>93</v>
      </c>
      <c r="B44" s="197"/>
      <c r="C44" s="197"/>
      <c r="D44" s="197"/>
      <c r="E44" s="197"/>
      <c r="F44" s="197"/>
      <c r="G44" s="197"/>
      <c r="H44" s="198"/>
    </row>
    <row r="45" spans="1:8" ht="13.5" thickTop="1"/>
  </sheetData>
  <mergeCells count="3">
    <mergeCell ref="A44:H44"/>
    <mergeCell ref="A1:H1"/>
    <mergeCell ref="A2:H2"/>
  </mergeCells>
  <phoneticPr fontId="3" type="noConversion"/>
  <pageMargins left="0.75" right="0.75" top="1" bottom="1" header="0.5" footer="0.5"/>
  <pageSetup scale="61" orientation="portrait" r:id="rId1"/>
  <headerFooter alignWithMargins="0">
    <oddHeader>&amp;C&amp;"Garamond,Bold"&amp;20GEF-6 NEEDS ASSESSMENT QUESTIONNAIRE</oddHeader>
  </headerFooter>
</worksheet>
</file>

<file path=xl/worksheets/sheet5.xml><?xml version="1.0" encoding="utf-8"?>
<worksheet xmlns="http://schemas.openxmlformats.org/spreadsheetml/2006/main" xmlns:r="http://schemas.openxmlformats.org/officeDocument/2006/relationships">
  <sheetPr>
    <tabColor rgb="FF00B050"/>
    <pageSetUpPr fitToPage="1"/>
  </sheetPr>
  <dimension ref="A1:I22"/>
  <sheetViews>
    <sheetView topLeftCell="A8" workbookViewId="0">
      <selection activeCell="E18" sqref="E18"/>
    </sheetView>
  </sheetViews>
  <sheetFormatPr defaultColWidth="16.5703125" defaultRowHeight="12.75"/>
  <cols>
    <col min="1" max="3" width="16.5703125" customWidth="1"/>
    <col min="4" max="4" width="5.5703125" customWidth="1"/>
    <col min="5" max="5" width="24.5703125" customWidth="1"/>
    <col min="6" max="6" width="16.5703125" customWidth="1"/>
    <col min="7" max="7" width="6.7109375" customWidth="1"/>
    <col min="8" max="8" width="21.7109375" customWidth="1"/>
    <col min="9" max="9" width="19.28515625" customWidth="1"/>
  </cols>
  <sheetData>
    <row r="1" spans="1:9" ht="21.75" thickBot="1">
      <c r="A1" s="146" t="s">
        <v>78</v>
      </c>
      <c r="B1" s="147"/>
      <c r="C1" s="147"/>
      <c r="D1" s="147"/>
      <c r="E1" s="147"/>
      <c r="F1" s="147"/>
      <c r="G1" s="147"/>
      <c r="H1" s="147"/>
      <c r="I1" s="148"/>
    </row>
    <row r="2" spans="1:9" ht="15" thickBot="1">
      <c r="A2" s="149" t="s">
        <v>12</v>
      </c>
      <c r="B2" s="150"/>
      <c r="C2" s="150"/>
      <c r="D2" s="150"/>
      <c r="E2" s="150"/>
      <c r="F2" s="150"/>
      <c r="G2" s="150"/>
      <c r="H2" s="150"/>
      <c r="I2" s="151"/>
    </row>
    <row r="3" spans="1:9" ht="34.5" customHeight="1" thickTop="1">
      <c r="A3" s="22" t="s">
        <v>13</v>
      </c>
      <c r="B3" s="152" t="s">
        <v>15</v>
      </c>
      <c r="C3" s="153"/>
      <c r="D3" s="152" t="s">
        <v>19</v>
      </c>
      <c r="E3" s="154"/>
      <c r="F3" s="153"/>
      <c r="G3" s="152" t="s">
        <v>22</v>
      </c>
      <c r="H3" s="154"/>
      <c r="I3" s="155"/>
    </row>
    <row r="4" spans="1:9" ht="34.5" customHeight="1">
      <c r="A4" s="23" t="s">
        <v>14</v>
      </c>
      <c r="B4" s="136" t="s">
        <v>16</v>
      </c>
      <c r="C4" s="138"/>
      <c r="D4" s="136" t="s">
        <v>20</v>
      </c>
      <c r="E4" s="137"/>
      <c r="F4" s="138"/>
      <c r="G4" s="136" t="s">
        <v>23</v>
      </c>
      <c r="H4" s="137"/>
      <c r="I4" s="156"/>
    </row>
    <row r="5" spans="1:9" ht="34.5" customHeight="1">
      <c r="A5" s="23"/>
      <c r="B5" s="136" t="s">
        <v>17</v>
      </c>
      <c r="C5" s="138"/>
      <c r="D5" s="136" t="s">
        <v>21</v>
      </c>
      <c r="E5" s="137"/>
      <c r="F5" s="138"/>
      <c r="G5" s="139"/>
      <c r="H5" s="140"/>
      <c r="I5" s="145"/>
    </row>
    <row r="6" spans="1:9" ht="34.5" customHeight="1" thickBot="1">
      <c r="A6" s="24"/>
      <c r="B6" s="136" t="s">
        <v>18</v>
      </c>
      <c r="C6" s="138"/>
      <c r="D6" s="139"/>
      <c r="E6" s="140"/>
      <c r="F6" s="141"/>
      <c r="G6" s="139"/>
      <c r="H6" s="140"/>
      <c r="I6" s="145"/>
    </row>
    <row r="7" spans="1:9" ht="75" customHeight="1" thickTop="1" thickBot="1">
      <c r="A7" s="143" t="s">
        <v>24</v>
      </c>
      <c r="B7" s="144"/>
      <c r="C7" s="142" t="s">
        <v>83</v>
      </c>
      <c r="D7" s="142"/>
      <c r="E7" s="27" t="s">
        <v>81</v>
      </c>
      <c r="F7" s="121" t="s">
        <v>76</v>
      </c>
      <c r="G7" s="121"/>
      <c r="H7" s="27" t="s">
        <v>82</v>
      </c>
      <c r="I7" s="28" t="s">
        <v>76</v>
      </c>
    </row>
    <row r="8" spans="1:9" ht="29.25" customHeight="1" thickTop="1">
      <c r="A8" s="128" t="s">
        <v>25</v>
      </c>
      <c r="B8" s="129"/>
      <c r="C8" s="124">
        <f>3+0.22</f>
        <v>3.22</v>
      </c>
      <c r="D8" s="204"/>
      <c r="E8" s="29">
        <f>0.5*4</f>
        <v>2</v>
      </c>
      <c r="F8" s="122" t="s">
        <v>95</v>
      </c>
      <c r="G8" s="123"/>
      <c r="H8" s="68">
        <v>0.5</v>
      </c>
      <c r="I8" s="30" t="s">
        <v>88</v>
      </c>
    </row>
    <row r="9" spans="1:9" ht="29.25" customHeight="1">
      <c r="A9" s="130"/>
      <c r="B9" s="131"/>
      <c r="C9" s="110"/>
      <c r="D9" s="110"/>
      <c r="E9" s="31"/>
      <c r="F9" s="165"/>
      <c r="G9" s="166"/>
      <c r="H9" s="31"/>
      <c r="I9" s="32"/>
    </row>
    <row r="10" spans="1:9" ht="29.25" customHeight="1">
      <c r="A10" s="130"/>
      <c r="B10" s="131"/>
      <c r="C10" s="132"/>
      <c r="D10" s="133"/>
      <c r="E10" s="31"/>
      <c r="F10" s="134"/>
      <c r="G10" s="135"/>
      <c r="H10" s="31"/>
      <c r="I10" s="32"/>
    </row>
    <row r="11" spans="1:9" ht="29.25" customHeight="1">
      <c r="A11" s="126" t="s">
        <v>27</v>
      </c>
      <c r="B11" s="127"/>
      <c r="C11" s="117">
        <v>0.01</v>
      </c>
      <c r="D11" s="118"/>
      <c r="E11" s="33">
        <f>0.01*4</f>
        <v>0.04</v>
      </c>
      <c r="F11" s="119" t="s">
        <v>95</v>
      </c>
      <c r="G11" s="120"/>
      <c r="H11" s="69">
        <v>0.2</v>
      </c>
      <c r="I11" s="34" t="s">
        <v>88</v>
      </c>
    </row>
    <row r="12" spans="1:9" ht="29.25" customHeight="1">
      <c r="A12" s="108"/>
      <c r="B12" s="109"/>
      <c r="C12" s="110"/>
      <c r="D12" s="110"/>
      <c r="E12" s="31"/>
      <c r="F12" s="111"/>
      <c r="G12" s="111"/>
      <c r="H12" s="31"/>
      <c r="I12" s="32"/>
    </row>
    <row r="13" spans="1:9" ht="29.25" customHeight="1">
      <c r="A13" s="108"/>
      <c r="B13" s="109"/>
      <c r="C13" s="110"/>
      <c r="D13" s="110"/>
      <c r="E13" s="31"/>
      <c r="F13" s="111"/>
      <c r="G13" s="111"/>
      <c r="H13" s="31"/>
      <c r="I13" s="32"/>
    </row>
    <row r="14" spans="1:9" ht="29.25" customHeight="1">
      <c r="A14" s="115" t="s">
        <v>28</v>
      </c>
      <c r="B14" s="116"/>
      <c r="C14" s="117">
        <f>0.65+0.15+0.5+0.75+0.64</f>
        <v>2.69</v>
      </c>
      <c r="D14" s="118"/>
      <c r="E14" s="33">
        <f>0.5*4</f>
        <v>2</v>
      </c>
      <c r="F14" s="119" t="s">
        <v>95</v>
      </c>
      <c r="G14" s="120"/>
      <c r="H14" s="69">
        <v>0.5</v>
      </c>
      <c r="I14" s="34" t="s">
        <v>88</v>
      </c>
    </row>
    <row r="15" spans="1:9" ht="29.25" customHeight="1">
      <c r="A15" s="108"/>
      <c r="B15" s="109"/>
      <c r="C15" s="110"/>
      <c r="D15" s="110"/>
      <c r="E15" s="31"/>
      <c r="F15" s="111"/>
      <c r="G15" s="111"/>
      <c r="H15" s="31"/>
      <c r="I15" s="32"/>
    </row>
    <row r="16" spans="1:9" ht="29.25" customHeight="1">
      <c r="A16" s="108"/>
      <c r="B16" s="109"/>
      <c r="C16" s="110"/>
      <c r="D16" s="110"/>
      <c r="E16" s="31"/>
      <c r="F16" s="111"/>
      <c r="G16" s="111"/>
      <c r="H16" s="31"/>
      <c r="I16" s="32"/>
    </row>
    <row r="17" spans="1:9" ht="29.25" customHeight="1">
      <c r="A17" s="115" t="s">
        <v>29</v>
      </c>
      <c r="B17" s="116"/>
      <c r="C17" s="117">
        <f>0.75+0.64</f>
        <v>1.3900000000000001</v>
      </c>
      <c r="D17" s="118"/>
      <c r="E17" s="33">
        <f>0.5*4</f>
        <v>2</v>
      </c>
      <c r="F17" s="119" t="s">
        <v>95</v>
      </c>
      <c r="G17" s="120"/>
      <c r="H17" s="69">
        <v>0.5</v>
      </c>
      <c r="I17" s="34" t="s">
        <v>88</v>
      </c>
    </row>
    <row r="18" spans="1:9" ht="29.25" customHeight="1">
      <c r="A18" s="108"/>
      <c r="B18" s="109"/>
      <c r="C18" s="110"/>
      <c r="D18" s="110"/>
      <c r="E18" s="31"/>
      <c r="F18" s="111"/>
      <c r="G18" s="111"/>
      <c r="H18" s="31"/>
      <c r="I18" s="32"/>
    </row>
    <row r="19" spans="1:9" ht="29.25" customHeight="1" thickBot="1">
      <c r="A19" s="112" t="s">
        <v>30</v>
      </c>
      <c r="B19" s="113"/>
      <c r="C19" s="106">
        <f>SUM(C17,C14,C11,C8)</f>
        <v>7.3100000000000005</v>
      </c>
      <c r="D19" s="106"/>
      <c r="E19" s="35">
        <f>SUM(E17,E14,E11,E8)</f>
        <v>6.04</v>
      </c>
      <c r="F19" s="114"/>
      <c r="G19" s="114"/>
      <c r="H19" s="35"/>
      <c r="I19" s="36"/>
    </row>
    <row r="20" spans="1:9" ht="29.25" customHeight="1" thickTop="1">
      <c r="A20" s="102" t="s">
        <v>94</v>
      </c>
      <c r="B20" s="103"/>
      <c r="C20" s="103"/>
      <c r="D20" s="103"/>
      <c r="E20" s="103"/>
      <c r="F20" s="103"/>
      <c r="G20" s="103"/>
      <c r="H20" s="103"/>
      <c r="I20" s="104"/>
    </row>
    <row r="21" spans="1:9" ht="29.25" customHeight="1" thickBot="1">
      <c r="A21" s="105"/>
      <c r="B21" s="106"/>
      <c r="C21" s="106"/>
      <c r="D21" s="106"/>
      <c r="E21" s="106"/>
      <c r="F21" s="106"/>
      <c r="G21" s="106"/>
      <c r="H21" s="106"/>
      <c r="I21" s="107"/>
    </row>
    <row r="22" spans="1:9" ht="29.25" customHeight="1" thickTop="1"/>
  </sheetData>
  <sheetProtection password="CF45" sheet="1"/>
  <mergeCells count="54">
    <mergeCell ref="B5:C5"/>
    <mergeCell ref="B3:C3"/>
    <mergeCell ref="B6:C6"/>
    <mergeCell ref="A7:B7"/>
    <mergeCell ref="C7:D7"/>
    <mergeCell ref="G6:I6"/>
    <mergeCell ref="F7:G7"/>
    <mergeCell ref="F10:G10"/>
    <mergeCell ref="F11:G11"/>
    <mergeCell ref="A8:B8"/>
    <mergeCell ref="A9:B9"/>
    <mergeCell ref="C9:D9"/>
    <mergeCell ref="F9:G9"/>
    <mergeCell ref="A10:B10"/>
    <mergeCell ref="C10:D10"/>
    <mergeCell ref="A1:I1"/>
    <mergeCell ref="A2:I2"/>
    <mergeCell ref="D3:F3"/>
    <mergeCell ref="G3:I3"/>
    <mergeCell ref="D4:F4"/>
    <mergeCell ref="G4:I4"/>
    <mergeCell ref="B4:C4"/>
    <mergeCell ref="G5:I5"/>
    <mergeCell ref="D6:F6"/>
    <mergeCell ref="A18:B18"/>
    <mergeCell ref="C18:D18"/>
    <mergeCell ref="D5:F5"/>
    <mergeCell ref="F16:G16"/>
    <mergeCell ref="F17:G17"/>
    <mergeCell ref="A11:B11"/>
    <mergeCell ref="C11:D11"/>
    <mergeCell ref="F14:G14"/>
    <mergeCell ref="F15:G15"/>
    <mergeCell ref="A12:B12"/>
    <mergeCell ref="C12:D12"/>
    <mergeCell ref="A13:B13"/>
    <mergeCell ref="C13:D13"/>
    <mergeCell ref="A17:B17"/>
    <mergeCell ref="A20:I21"/>
    <mergeCell ref="F8:G8"/>
    <mergeCell ref="C8:D8"/>
    <mergeCell ref="F19:G19"/>
    <mergeCell ref="A16:B16"/>
    <mergeCell ref="C16:D16"/>
    <mergeCell ref="F18:G18"/>
    <mergeCell ref="A19:B19"/>
    <mergeCell ref="C19:D19"/>
    <mergeCell ref="C17:D17"/>
    <mergeCell ref="A14:B14"/>
    <mergeCell ref="C14:D14"/>
    <mergeCell ref="A15:B15"/>
    <mergeCell ref="C15:D15"/>
    <mergeCell ref="F12:G12"/>
    <mergeCell ref="F13:G13"/>
  </mergeCells>
  <phoneticPr fontId="3" type="noConversion"/>
  <pageMargins left="0.75" right="0.75" top="1" bottom="1" header="0.5" footer="0.5"/>
  <pageSetup scale="63" orientation="portrait" r:id="rId1"/>
  <headerFooter alignWithMargins="0">
    <oddHeader>&amp;C&amp;"Garamond,Bold"&amp;20GEF-6 NEEDS ASSESSMENT QUESTIONNAIRE</oddHeader>
  </headerFooter>
</worksheet>
</file>

<file path=xl/worksheets/sheet6.xml><?xml version="1.0" encoding="utf-8"?>
<worksheet xmlns="http://schemas.openxmlformats.org/spreadsheetml/2006/main" xmlns:r="http://schemas.openxmlformats.org/officeDocument/2006/relationships">
  <sheetPr>
    <tabColor rgb="FF00B050"/>
    <pageSetUpPr fitToPage="1"/>
  </sheetPr>
  <dimension ref="A1:I22"/>
  <sheetViews>
    <sheetView topLeftCell="A11" workbookViewId="0">
      <selection activeCell="G27" sqref="G27"/>
    </sheetView>
  </sheetViews>
  <sheetFormatPr defaultColWidth="16.5703125" defaultRowHeight="12.75"/>
  <cols>
    <col min="1" max="3" width="16.5703125" customWidth="1"/>
    <col min="4" max="4" width="5.5703125" customWidth="1"/>
    <col min="5" max="5" width="24.5703125" customWidth="1"/>
    <col min="6" max="6" width="16.5703125" customWidth="1"/>
    <col min="7" max="7" width="6.7109375" customWidth="1"/>
    <col min="8" max="8" width="21.7109375" customWidth="1"/>
    <col min="9" max="9" width="19.28515625" customWidth="1"/>
  </cols>
  <sheetData>
    <row r="1" spans="1:9" ht="21.75" thickBot="1">
      <c r="A1" s="146" t="s">
        <v>79</v>
      </c>
      <c r="B1" s="147"/>
      <c r="C1" s="147"/>
      <c r="D1" s="147"/>
      <c r="E1" s="147"/>
      <c r="F1" s="147"/>
      <c r="G1" s="147"/>
      <c r="H1" s="147"/>
      <c r="I1" s="148"/>
    </row>
    <row r="2" spans="1:9" ht="15" thickBot="1">
      <c r="A2" s="149" t="s">
        <v>12</v>
      </c>
      <c r="B2" s="150"/>
      <c r="C2" s="150"/>
      <c r="D2" s="150"/>
      <c r="E2" s="150"/>
      <c r="F2" s="150"/>
      <c r="G2" s="150"/>
      <c r="H2" s="150"/>
      <c r="I2" s="151"/>
    </row>
    <row r="3" spans="1:9" ht="34.5" customHeight="1" thickTop="1">
      <c r="A3" s="22" t="s">
        <v>13</v>
      </c>
      <c r="B3" s="152" t="s">
        <v>15</v>
      </c>
      <c r="C3" s="153"/>
      <c r="D3" s="152" t="s">
        <v>19</v>
      </c>
      <c r="E3" s="154"/>
      <c r="F3" s="153"/>
      <c r="G3" s="152" t="s">
        <v>22</v>
      </c>
      <c r="H3" s="154"/>
      <c r="I3" s="155"/>
    </row>
    <row r="4" spans="1:9" ht="34.5" customHeight="1">
      <c r="A4" s="23" t="s">
        <v>14</v>
      </c>
      <c r="B4" s="136" t="s">
        <v>16</v>
      </c>
      <c r="C4" s="138"/>
      <c r="D4" s="136" t="s">
        <v>20</v>
      </c>
      <c r="E4" s="137"/>
      <c r="F4" s="138"/>
      <c r="G4" s="136" t="s">
        <v>23</v>
      </c>
      <c r="H4" s="137"/>
      <c r="I4" s="156"/>
    </row>
    <row r="5" spans="1:9" ht="34.5" customHeight="1">
      <c r="A5" s="23"/>
      <c r="B5" s="136" t="s">
        <v>17</v>
      </c>
      <c r="C5" s="138"/>
      <c r="D5" s="136" t="s">
        <v>21</v>
      </c>
      <c r="E5" s="137"/>
      <c r="F5" s="138"/>
      <c r="G5" s="139"/>
      <c r="H5" s="140"/>
      <c r="I5" s="145"/>
    </row>
    <row r="6" spans="1:9" ht="34.5" customHeight="1" thickBot="1">
      <c r="A6" s="24"/>
      <c r="B6" s="136" t="s">
        <v>18</v>
      </c>
      <c r="C6" s="138"/>
      <c r="D6" s="139"/>
      <c r="E6" s="140"/>
      <c r="F6" s="141"/>
      <c r="G6" s="139"/>
      <c r="H6" s="140"/>
      <c r="I6" s="145"/>
    </row>
    <row r="7" spans="1:9" ht="75" customHeight="1" thickTop="1" thickBot="1">
      <c r="A7" s="143" t="s">
        <v>24</v>
      </c>
      <c r="B7" s="144"/>
      <c r="C7" s="142" t="s">
        <v>80</v>
      </c>
      <c r="D7" s="142"/>
      <c r="E7" s="27" t="s">
        <v>75</v>
      </c>
      <c r="F7" s="121" t="s">
        <v>76</v>
      </c>
      <c r="G7" s="121"/>
      <c r="H7" s="27" t="s">
        <v>77</v>
      </c>
      <c r="I7" s="28" t="s">
        <v>76</v>
      </c>
    </row>
    <row r="8" spans="1:9" ht="29.25" customHeight="1" thickTop="1">
      <c r="A8" s="128" t="s">
        <v>25</v>
      </c>
      <c r="B8" s="129"/>
      <c r="C8" s="37">
        <v>6</v>
      </c>
      <c r="D8" s="38"/>
      <c r="E8" s="29">
        <f>(0.6*4)*0.1</f>
        <v>0.24</v>
      </c>
      <c r="F8" s="122" t="s">
        <v>90</v>
      </c>
      <c r="G8" s="123"/>
      <c r="H8" s="68">
        <v>0.5</v>
      </c>
      <c r="I8" s="30" t="s">
        <v>88</v>
      </c>
    </row>
    <row r="9" spans="1:9" ht="29.25" customHeight="1">
      <c r="A9" s="130"/>
      <c r="B9" s="131"/>
      <c r="C9" s="110"/>
      <c r="D9" s="110"/>
      <c r="E9" s="31"/>
      <c r="F9" s="165"/>
      <c r="G9" s="166"/>
      <c r="H9" s="31"/>
      <c r="I9" s="32"/>
    </row>
    <row r="10" spans="1:9" ht="29.25" customHeight="1">
      <c r="A10" s="130"/>
      <c r="B10" s="131"/>
      <c r="C10" s="132"/>
      <c r="D10" s="133"/>
      <c r="E10" s="31"/>
      <c r="F10" s="134"/>
      <c r="G10" s="135"/>
      <c r="H10" s="31"/>
      <c r="I10" s="32"/>
    </row>
    <row r="11" spans="1:9" ht="29.25" customHeight="1">
      <c r="A11" s="126" t="s">
        <v>27</v>
      </c>
      <c r="B11" s="127"/>
      <c r="C11" s="117">
        <v>0.05</v>
      </c>
      <c r="D11" s="118"/>
      <c r="E11" s="33">
        <v>0.05</v>
      </c>
      <c r="F11" s="59" t="s">
        <v>90</v>
      </c>
      <c r="G11" s="60"/>
      <c r="H11" s="69">
        <v>0.5</v>
      </c>
      <c r="I11" s="34" t="s">
        <v>88</v>
      </c>
    </row>
    <row r="12" spans="1:9" ht="29.25" customHeight="1">
      <c r="A12" s="108"/>
      <c r="B12" s="109"/>
      <c r="C12" s="110"/>
      <c r="D12" s="110"/>
      <c r="E12" s="31"/>
      <c r="F12" s="111"/>
      <c r="G12" s="111"/>
      <c r="H12" s="31"/>
      <c r="I12" s="32"/>
    </row>
    <row r="13" spans="1:9" ht="29.25" customHeight="1">
      <c r="A13" s="108"/>
      <c r="B13" s="109"/>
      <c r="C13" s="110"/>
      <c r="D13" s="110"/>
      <c r="E13" s="31"/>
      <c r="F13" s="111"/>
      <c r="G13" s="111"/>
      <c r="H13" s="31"/>
      <c r="I13" s="32"/>
    </row>
    <row r="14" spans="1:9" ht="29.25" customHeight="1">
      <c r="A14" s="115" t="s">
        <v>28</v>
      </c>
      <c r="B14" s="116"/>
      <c r="C14" s="117">
        <v>0</v>
      </c>
      <c r="D14" s="118"/>
      <c r="E14" s="33">
        <f>(0.6*4)*0.1</f>
        <v>0.24</v>
      </c>
      <c r="F14" s="59" t="s">
        <v>90</v>
      </c>
      <c r="G14" s="60"/>
      <c r="H14" s="69">
        <v>0.5</v>
      </c>
      <c r="I14" s="34" t="s">
        <v>88</v>
      </c>
    </row>
    <row r="15" spans="1:9" ht="29.25" customHeight="1">
      <c r="A15" s="108"/>
      <c r="B15" s="109"/>
      <c r="C15" s="110"/>
      <c r="D15" s="110"/>
      <c r="E15" s="31"/>
      <c r="F15" s="111"/>
      <c r="G15" s="111"/>
      <c r="H15" s="31"/>
      <c r="I15" s="32"/>
    </row>
    <row r="16" spans="1:9" ht="29.25" customHeight="1">
      <c r="A16" s="108"/>
      <c r="B16" s="109"/>
      <c r="C16" s="110"/>
      <c r="D16" s="110"/>
      <c r="E16" s="31"/>
      <c r="F16" s="111"/>
      <c r="G16" s="111"/>
      <c r="H16" s="31"/>
      <c r="I16" s="32"/>
    </row>
    <row r="17" spans="1:9" ht="29.25" customHeight="1">
      <c r="A17" s="115" t="s">
        <v>29</v>
      </c>
      <c r="B17" s="116"/>
      <c r="C17" s="117">
        <v>0</v>
      </c>
      <c r="D17" s="118"/>
      <c r="E17" s="33">
        <f>(0.6*4)*0.1</f>
        <v>0.24</v>
      </c>
      <c r="F17" s="59" t="s">
        <v>90</v>
      </c>
      <c r="G17" s="60"/>
      <c r="H17" s="69">
        <v>0.5</v>
      </c>
      <c r="I17" s="34" t="s">
        <v>88</v>
      </c>
    </row>
    <row r="18" spans="1:9" ht="29.25" customHeight="1">
      <c r="A18" s="108"/>
      <c r="B18" s="109"/>
      <c r="C18" s="110"/>
      <c r="D18" s="110"/>
      <c r="E18" s="31"/>
      <c r="F18" s="111"/>
      <c r="G18" s="111"/>
      <c r="H18" s="31"/>
      <c r="I18" s="32"/>
    </row>
    <row r="19" spans="1:9" ht="29.25" customHeight="1" thickBot="1">
      <c r="A19" s="112" t="s">
        <v>30</v>
      </c>
      <c r="B19" s="113"/>
      <c r="C19" s="106">
        <f>SUM(C17,C14,C11,D8,C8)</f>
        <v>6.05</v>
      </c>
      <c r="D19" s="106"/>
      <c r="E19" s="35">
        <f>SUM(E17,E14,E11,E8)</f>
        <v>0.77</v>
      </c>
      <c r="F19" s="114"/>
      <c r="G19" s="114"/>
      <c r="H19" s="35"/>
      <c r="I19" s="36"/>
    </row>
    <row r="20" spans="1:9" ht="29.25" customHeight="1" thickTop="1">
      <c r="A20" s="102" t="s">
        <v>96</v>
      </c>
      <c r="B20" s="103"/>
      <c r="C20" s="103"/>
      <c r="D20" s="103"/>
      <c r="E20" s="103"/>
      <c r="F20" s="103"/>
      <c r="G20" s="103"/>
      <c r="H20" s="103"/>
      <c r="I20" s="104"/>
    </row>
    <row r="21" spans="1:9" ht="29.25" customHeight="1" thickBot="1">
      <c r="A21" s="105"/>
      <c r="B21" s="106"/>
      <c r="C21" s="106"/>
      <c r="D21" s="106"/>
      <c r="E21" s="106"/>
      <c r="F21" s="106"/>
      <c r="G21" s="106"/>
      <c r="H21" s="106"/>
      <c r="I21" s="107"/>
    </row>
    <row r="22" spans="1:9" ht="29.25" customHeight="1" thickTop="1"/>
  </sheetData>
  <sheetProtection password="CF45" sheet="1" objects="1" scenarios="1"/>
  <mergeCells count="50">
    <mergeCell ref="A1:I1"/>
    <mergeCell ref="A2:I2"/>
    <mergeCell ref="B3:C3"/>
    <mergeCell ref="D3:F3"/>
    <mergeCell ref="G3:I3"/>
    <mergeCell ref="B4:C4"/>
    <mergeCell ref="D4:F4"/>
    <mergeCell ref="G4:I4"/>
    <mergeCell ref="B5:C5"/>
    <mergeCell ref="D5:F5"/>
    <mergeCell ref="G5:I5"/>
    <mergeCell ref="B6:C6"/>
    <mergeCell ref="D6:F6"/>
    <mergeCell ref="G6:I6"/>
    <mergeCell ref="A7:B7"/>
    <mergeCell ref="C7:D7"/>
    <mergeCell ref="F7:G7"/>
    <mergeCell ref="A8:B8"/>
    <mergeCell ref="A9:B9"/>
    <mergeCell ref="C9:D9"/>
    <mergeCell ref="F9:G9"/>
    <mergeCell ref="A10:B10"/>
    <mergeCell ref="C10:D10"/>
    <mergeCell ref="F10:G10"/>
    <mergeCell ref="A11:B11"/>
    <mergeCell ref="C11:D11"/>
    <mergeCell ref="C15:D15"/>
    <mergeCell ref="F15:G15"/>
    <mergeCell ref="A12:B12"/>
    <mergeCell ref="C12:D12"/>
    <mergeCell ref="F12:G12"/>
    <mergeCell ref="A13:B13"/>
    <mergeCell ref="C13:D13"/>
    <mergeCell ref="F13:G13"/>
    <mergeCell ref="A20:I21"/>
    <mergeCell ref="F8:G8"/>
    <mergeCell ref="A18:B18"/>
    <mergeCell ref="C18:D18"/>
    <mergeCell ref="F18:G18"/>
    <mergeCell ref="A19:B19"/>
    <mergeCell ref="A14:B14"/>
    <mergeCell ref="C14:D14"/>
    <mergeCell ref="A15:B15"/>
    <mergeCell ref="C19:D19"/>
    <mergeCell ref="F19:G19"/>
    <mergeCell ref="A16:B16"/>
    <mergeCell ref="C16:D16"/>
    <mergeCell ref="F16:G16"/>
    <mergeCell ref="A17:B17"/>
    <mergeCell ref="C17:D17"/>
  </mergeCells>
  <phoneticPr fontId="3" type="noConversion"/>
  <pageMargins left="0.75" right="0.75" top="1" bottom="1" header="0.5" footer="0.5"/>
  <pageSetup scale="63" orientation="portrait" r:id="rId1"/>
  <headerFooter alignWithMargins="0">
    <oddHeader>&amp;C&amp;"Garamond,Bold"&amp;20GEF-6 NEEDS ASSESSMENT QUESTIONNAIRE</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Introduction</vt:lpstr>
      <vt:lpstr>Question1</vt:lpstr>
      <vt:lpstr>QUESTION 2</vt:lpstr>
      <vt:lpstr>Question 3</vt:lpstr>
      <vt:lpstr>Question 4</vt:lpstr>
      <vt:lpstr>Question 5</vt:lpstr>
    </vt:vector>
  </TitlesOfParts>
  <Company>biodiversity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florence.blot</dc:creator>
  <cp:lastModifiedBy>edjigayehu.seyoum</cp:lastModifiedBy>
  <cp:lastPrinted>2011-10-07T20:20:33Z</cp:lastPrinted>
  <dcterms:created xsi:type="dcterms:W3CDTF">2011-09-22T15:41:56Z</dcterms:created>
  <dcterms:modified xsi:type="dcterms:W3CDTF">2012-03-26T20:12:53Z</dcterms:modified>
</cp:coreProperties>
</file>