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yibin_xiang_un_org/Documents/2025-2026/"/>
    </mc:Choice>
  </mc:AlternateContent>
  <xr:revisionPtr revIDLastSave="0" documentId="8_{7BEBC9F4-E266-4476-B168-7CF078C134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pondent" sheetId="7" r:id="rId1"/>
    <sheet name="GEF8projects" sheetId="5" r:id="rId2"/>
    <sheet name="GEF9concepts" sheetId="6" r:id="rId3"/>
  </sheets>
  <definedNames>
    <definedName name="Country">#REF!</definedName>
    <definedName name="Currency">#REF!</definedName>
    <definedName name="FocalArea">GEF8projects!$A$53:$A$58</definedName>
    <definedName name="FocalAreas">GEF8projects!$A$53:$A$58</definedName>
    <definedName name="Programs">GEF8projects!$A$36:$A$52</definedName>
    <definedName name="Targets">GEF8projects!$A$12:$A$35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K8" i="6" s="1"/>
  <c r="J4" i="6"/>
  <c r="J9" i="6" s="1"/>
  <c r="I9" i="6"/>
  <c r="I4" i="6"/>
  <c r="I8" i="6" s="1"/>
  <c r="G4" i="6"/>
  <c r="C4" i="6"/>
  <c r="E4" i="6"/>
  <c r="D4" i="6"/>
  <c r="D5" i="6" s="1"/>
  <c r="B4" i="6"/>
  <c r="H4" i="6"/>
  <c r="H9" i="6" s="1"/>
  <c r="H5" i="6" l="1"/>
  <c r="H8" i="6"/>
  <c r="I5" i="6"/>
  <c r="K5" i="6"/>
  <c r="K9" i="6"/>
  <c r="I10" i="6"/>
  <c r="I7" i="6"/>
  <c r="J6" i="6"/>
  <c r="J8" i="6"/>
  <c r="H6" i="6"/>
  <c r="H7" i="6" s="1"/>
  <c r="I6" i="6"/>
  <c r="J5" i="6"/>
  <c r="K6" i="6"/>
  <c r="K10" i="6" s="1"/>
  <c r="H10" i="6"/>
  <c r="G9" i="6"/>
  <c r="G8" i="6"/>
  <c r="G6" i="6"/>
  <c r="G5" i="6"/>
  <c r="G10" i="6" s="1"/>
  <c r="F4" i="6"/>
  <c r="F8" i="6" s="1"/>
  <c r="E9" i="6"/>
  <c r="E8" i="6"/>
  <c r="D8" i="6"/>
  <c r="E6" i="6"/>
  <c r="E5" i="6"/>
  <c r="D9" i="6"/>
  <c r="D6" i="6"/>
  <c r="C6" i="6"/>
  <c r="C9" i="6"/>
  <c r="C8" i="6"/>
  <c r="C5" i="6"/>
  <c r="B9" i="6"/>
  <c r="B8" i="6"/>
  <c r="B5" i="6"/>
  <c r="B6" i="6"/>
  <c r="J10" i="6" l="1"/>
  <c r="F9" i="6"/>
  <c r="F5" i="6"/>
  <c r="F6" i="6"/>
  <c r="F7" i="6" s="1"/>
  <c r="J7" i="6"/>
  <c r="K7" i="6"/>
  <c r="G7" i="6"/>
  <c r="E10" i="6"/>
  <c r="E7" i="6"/>
  <c r="B10" i="6"/>
  <c r="B7" i="6"/>
  <c r="C10" i="6"/>
  <c r="C7" i="6"/>
  <c r="D10" i="6"/>
  <c r="D7" i="6"/>
  <c r="F10" i="6" l="1"/>
</calcChain>
</file>

<file path=xl/sharedStrings.xml><?xml version="1.0" encoding="utf-8"?>
<sst xmlns="http://schemas.openxmlformats.org/spreadsheetml/2006/main" count="179" uniqueCount="111">
  <si>
    <t>Respondent details</t>
  </si>
  <si>
    <t>1.1 Country</t>
  </si>
  <si>
    <t>Armenia</t>
  </si>
  <si>
    <t>1.3 Name of respondent</t>
  </si>
  <si>
    <t>Voskehat Grigoryan</t>
  </si>
  <si>
    <t>1.5 E-mail adress</t>
  </si>
  <si>
    <t>Voskehat.Grigoryan@env.am</t>
  </si>
  <si>
    <t>Planned GEF8 project proposals (both already approved and under consultation)</t>
  </si>
  <si>
    <t>Reference number</t>
  </si>
  <si>
    <t>Proposed project title</t>
  </si>
  <si>
    <t>Expected total project cost</t>
  </si>
  <si>
    <t>Expected domestic contributions (all sources)</t>
  </si>
  <si>
    <t>Expected domestic governmental funding, including counterpart contribution</t>
  </si>
  <si>
    <t>Expected external funding (all sources)</t>
  </si>
  <si>
    <t>Expected GEF grant</t>
  </si>
  <si>
    <t>Expected GEF non-grant instrument funding, if appropriate</t>
  </si>
  <si>
    <t>Expected co-financing ratio</t>
  </si>
  <si>
    <t>Further information</t>
  </si>
  <si>
    <t>Choose relevant target(s) of the Kunming-Montreal Global Biodiversity Framework</t>
  </si>
  <si>
    <t>Target 1: plan and manage all areas to reduce biodiversity loss </t>
  </si>
  <si>
    <t>Target 2: restore 30% of all degraded ecosystems</t>
  </si>
  <si>
    <t>Target 3: conserve 30% of land, waters and seas</t>
  </si>
  <si>
    <t>Target 4: halt species extinction, protect genetic diversity, and manage human-wildlife conflicts</t>
  </si>
  <si>
    <t>Target 5: ensure sustainable, safe and legal harvesting and trade of wild species</t>
  </si>
  <si>
    <t>Target 6: reduce the introduction of invasive alien species by 50% and minimize their impact</t>
  </si>
  <si>
    <t>Target 7: reduce pollution to levels that are not harmful to biodiversity</t>
  </si>
  <si>
    <t>Target 8: minimize the impacts of climate change on biodiversity and build resilience</t>
  </si>
  <si>
    <t>Target 9: manage wild species sustainably to benefit people</t>
  </si>
  <si>
    <t>Target 10: enhance biodiversity and sustainability in agriculture, aquaculture, fisheries, and forestry</t>
  </si>
  <si>
    <t>Target 11: restore, maintain and enhance nature’s contributions to people</t>
  </si>
  <si>
    <t>Target 12: enhance green spaces and urban planning for human well-being and biodiversity </t>
  </si>
  <si>
    <t>Target 13: increase the sharing of benefits from genetic resources, digital sequence information and traditional knowledge</t>
  </si>
  <si>
    <t>Target 14: integrate biodiversity in decision-making at every level</t>
  </si>
  <si>
    <t>Target 15: businesses assess, disclose and reduce biodiversity-related risks and negative impacts</t>
  </si>
  <si>
    <t>Target 16: enable sustainable consumption choices to reduce waste and overconsumption</t>
  </si>
  <si>
    <t>Target 17: strengthen biosafety and distribute the benefits of biotechnology</t>
  </si>
  <si>
    <t>Target 18: reduce harmful incentives by at least $500 billion per year, and scale up positive incentives for biodiversity</t>
  </si>
  <si>
    <t>Target 19: mobilize $200 billion per year for biodiversity from all sources, including $30 billion through international finance</t>
  </si>
  <si>
    <t>Target 20: strengthen capacity-building, technology transfer, and scientific and technical cooperation for biodiversity </t>
  </si>
  <si>
    <t>Target 21: ensure that knowledge is available and accessible to guide biodiversity action </t>
  </si>
  <si>
    <t>Target 22: ensure participation in decision-making and access to justice and information related to biodiversity for all </t>
  </si>
  <si>
    <t>Target 23: ensure gender equality and a gender-responsive approach for biodiversity action</t>
  </si>
  <si>
    <t>Choose relevant Integrated/Global Programs of the GEF programming directions</t>
  </si>
  <si>
    <t>Food Systems Integrated Program</t>
  </si>
  <si>
    <t>Ecosystem Restoration Integrated Program</t>
  </si>
  <si>
    <t>Sustainable Cities Integrated Program</t>
  </si>
  <si>
    <t>Amazon, Congo, and Critical Forest Biomes Integrated Program</t>
  </si>
  <si>
    <t>Circular Solutions to Plastic Pollution Integrated Program</t>
  </si>
  <si>
    <t>Blue and Green Islands Integrated Program</t>
  </si>
  <si>
    <t>Clean and Healthy Ocean Integrated Program</t>
  </si>
  <si>
    <t>Net-Zero Nature-Positive Accelerator Integrated Program</t>
  </si>
  <si>
    <t>Wildlife Conservation for Development Integrated Program</t>
  </si>
  <si>
    <t>Greening Transportation Infrastructure Development Integrated Program</t>
  </si>
  <si>
    <t>Elimination of Hazardous Chemicals from Supply Chains Integrated Program</t>
  </si>
  <si>
    <t>Delivery Pathways of Integrated Programs to Blue and Green Recovery</t>
  </si>
  <si>
    <t>Mobilizing Private Investment for Environmental Goals through the Blended Finance Global Program (Non-Grant Instruments)</t>
  </si>
  <si>
    <t>Country Engagement Strategy</t>
  </si>
  <si>
    <t>Maximizing the Contribution of Local Actions, Civil Society, and the GEF Corporate Program for the Small Grants Programme to Support the GEF Ambition in GEF-8 and Beyond</t>
  </si>
  <si>
    <t>Innovations Window</t>
  </si>
  <si>
    <t>Choose relevant Focal Area Strategies of the GEF programming directions</t>
  </si>
  <si>
    <t>Biodiversity focal area</t>
  </si>
  <si>
    <t>Climate change focal area</t>
  </si>
  <si>
    <t>Land degradation focal area</t>
  </si>
  <si>
    <t>International waters focal area</t>
  </si>
  <si>
    <t>Chemicals and waste focal area</t>
  </si>
  <si>
    <t>Nationally prioritized funding needs that could be considered as eligible for funding under the Global Environment Facility for the period July 2026 to June 2030</t>
  </si>
  <si>
    <t>Intended project concept title</t>
  </si>
  <si>
    <t>1 AMD = 0.0026 USD</t>
  </si>
  <si>
    <t>Choose relevant Integrated Programs of the GEF programming directions</t>
  </si>
  <si>
    <t>Choose relevant Strategic Initiatives of the GEF programming directions</t>
  </si>
  <si>
    <t>Blended finance (non-grant instrument)</t>
  </si>
  <si>
    <t>Small grants program</t>
  </si>
  <si>
    <t>x</t>
  </si>
  <si>
    <t>T01: Integrate critical habitats</t>
  </si>
  <si>
    <t>T03: Expand the network of specially protected nature areas and create other effective territorial environmental measures in Armenia</t>
  </si>
  <si>
    <t>T10: Increase the resilience of forest landscapes to climate change</t>
  </si>
  <si>
    <t>T14: Promote urban green development</t>
  </si>
  <si>
    <t>T15: Ensure equitable access to and use of genetic resources</t>
  </si>
  <si>
    <t>T05: Conserve globally endangered species and manage human-wildlife conflict</t>
  </si>
  <si>
    <t>T08: Reduce pollution of the Lake Sevan ecosystem</t>
  </si>
  <si>
    <t>T18: Introduce public "green" procurement</t>
  </si>
  <si>
    <t>T19: Reduce the amount of solid household waste going to landfills and promote sustainable consumption choices</t>
  </si>
  <si>
    <t>T20: Reducing food waste and overconsumption</t>
  </si>
  <si>
    <t>1.1. Country:</t>
  </si>
  <si>
    <t>1.2. Name of the Institution:</t>
  </si>
  <si>
    <t>Ministry of Environment</t>
  </si>
  <si>
    <t>1.3. Name of the respondent:</t>
  </si>
  <si>
    <t>1.4. Job title:</t>
  </si>
  <si>
    <t>Head of Specially Protected Areas of Nature and Biodiversity Policy Department</t>
  </si>
  <si>
    <t>1.5. Official E-mail address:</t>
  </si>
  <si>
    <t>voskehat.grigoryan@env.am</t>
  </si>
  <si>
    <t>1.6. Are you a designated National Focal Point in your country?</t>
  </si>
  <si>
    <t>National focal point of the Convention on Biological Diversity;National focal point of the Cartagena Protocol on Biosafety;</t>
  </si>
  <si>
    <t>1.7. Please briefly describe the process undertaken for the preparation of this response.</t>
  </si>
  <si>
    <t xml:space="preserve">Review of draft NBSAPs of Republic of Armenia (RA), review of GAP of RA, consultation with relevant agencies and inter-agency departments. </t>
  </si>
  <si>
    <t>2.1a. Total costs (in million US dollars, including year of adoption) of your country's previous national biodiversity strategies and action plans that were aligned with the Strategic Plan for Bio...</t>
  </si>
  <si>
    <t xml:space="preserve">Unavailable </t>
  </si>
  <si>
    <t>2.1b. Total costs (in million US dollars, including  year of adoption/preparation) of your country's current national biodiversity  strategies and action plans that are aligned with the Kunming-Mo...</t>
  </si>
  <si>
    <t>2.2. If your country's BioFIN project results, including Financial Needs Assessment and Biodiversity Finance Plan, are available, please send the results to the Secretariat at secretariat@cbd.int</t>
  </si>
  <si>
    <t>No</t>
  </si>
  <si>
    <t>2.3. In case of the incomplete conclusion of current national biodiversity planning, please describe the extent to which the change (in percentage) in levels of ambitions in comparison with your c...</t>
  </si>
  <si>
    <t xml:space="preserve">Data included in this survey reflects RA's draft NBSAPs for 2026-2030. </t>
  </si>
  <si>
    <t>3.1.        Please send the excel spreadsheet of your planned GEF-8 project proposals using the excel spreadsheet format available at https://www.cbd.int/financial/gef9needs.shtml) to the Secretar...</t>
  </si>
  <si>
    <t xml:space="preserve">Excel spreadsheet will be emailed. </t>
  </si>
  <si>
    <t>3.2 Guidance for completing the excel spreadsheet survey of GEF8 planned project proposals
GEF8 planned project proposals include both project proposals that have already been agreed upon with th...</t>
  </si>
  <si>
    <t>4.1.        Please send the excel spreadsheet of your Intended GEF-9 project concepts using the excel spreadsheet format available at https://www.cbd.int/financial/gef9needs.shtml) to the Secretar...</t>
  </si>
  <si>
    <t>4.2 Guidance for completing the excel spreadsheet survey of GEF9 intended project concepts
GEF9 intended project concepts may be taken or derived from national biodiversity strategies and action ...</t>
  </si>
  <si>
    <t>5.1 Please provide a summary of your experience in conducting this funding needs assessment, including main progress achieved and major challenges encountered in preparing the assessment, particul...</t>
  </si>
  <si>
    <t xml:space="preserve">While we see the value of the survey, it is a comprehensive one and difficult to complete. We attended the webinar devoted to the completion of the survey, but when later we asked for a link to the recording, no further information was provided. </t>
  </si>
  <si>
    <t>5.2 Please provide suggestions on how the future assessment of funding needs for the Global Environment Facility Trust Fund should be conducted.</t>
  </si>
  <si>
    <t xml:space="preserve">It would be beneficial to conduct one-on-one consultations with country representatives in assisting them to understand what's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</si>
</sst>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1" applyFont="1" applyBorder="1" applyAlignment="1">
      <alignment horizontal="left" vertical="top" wrapText="1"/>
    </xf>
    <xf numFmtId="0" fontId="4" fillId="0" borderId="0" xfId="2"/>
    <xf numFmtId="164" fontId="0" fillId="0" borderId="0" xfId="0" applyNumberFormat="1"/>
    <xf numFmtId="0" fontId="1" fillId="2" borderId="2" xfId="1" applyFont="1" applyBorder="1" applyAlignment="1">
      <alignment horizontal="left" vertical="top"/>
    </xf>
    <xf numFmtId="0" fontId="1" fillId="2" borderId="3" xfId="1" applyFont="1" applyBorder="1" applyAlignment="1">
      <alignment horizontal="left" vertical="top"/>
    </xf>
    <xf numFmtId="0" fontId="1" fillId="2" borderId="4" xfId="1" applyFont="1" applyBorder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1" fillId="2" borderId="2" xfId="1" applyFont="1" applyBorder="1" applyAlignment="1">
      <alignment horizontal="left" vertical="top"/>
    </xf>
    <xf numFmtId="0" fontId="1" fillId="2" borderId="3" xfId="1" applyFont="1" applyBorder="1" applyAlignment="1">
      <alignment horizontal="left" vertical="top"/>
    </xf>
    <xf numFmtId="0" fontId="1" fillId="2" borderId="4" xfId="1" applyFont="1" applyBorder="1" applyAlignment="1">
      <alignment horizontal="left" vertical="top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skehat.Grigoryan@env.a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6" sqref="B6"/>
    </sheetView>
  </sheetViews>
  <sheetFormatPr defaultRowHeight="14.4" x14ac:dyDescent="0.3"/>
  <cols>
    <col min="1" max="1" width="25.44140625" customWidth="1"/>
    <col min="2" max="2" width="102.33203125" customWidth="1"/>
  </cols>
  <sheetData>
    <row r="1" spans="1:2" ht="34.200000000000003" customHeight="1" thickBot="1" x14ac:dyDescent="0.35">
      <c r="A1" s="11" t="s">
        <v>0</v>
      </c>
      <c r="B1" s="11"/>
    </row>
    <row r="2" spans="1:2" ht="19.2" customHeight="1" thickTop="1" thickBot="1" x14ac:dyDescent="0.35">
      <c r="A2" s="1" t="s">
        <v>1</v>
      </c>
      <c r="B2" t="s">
        <v>2</v>
      </c>
    </row>
    <row r="3" spans="1:2" ht="23.4" customHeight="1" thickTop="1" thickBot="1" x14ac:dyDescent="0.35">
      <c r="A3" s="1" t="s">
        <v>3</v>
      </c>
      <c r="B3" t="s">
        <v>4</v>
      </c>
    </row>
    <row r="4" spans="1:2" ht="21" customHeight="1" x14ac:dyDescent="0.3">
      <c r="A4" s="1" t="s">
        <v>5</v>
      </c>
      <c r="B4" s="5" t="s">
        <v>6</v>
      </c>
    </row>
    <row r="7" spans="1:2" x14ac:dyDescent="0.3">
      <c r="A7" t="s">
        <v>83</v>
      </c>
      <c r="B7" t="s">
        <v>2</v>
      </c>
    </row>
    <row r="8" spans="1:2" x14ac:dyDescent="0.3">
      <c r="A8" t="s">
        <v>84</v>
      </c>
      <c r="B8" t="s">
        <v>85</v>
      </c>
    </row>
    <row r="9" spans="1:2" x14ac:dyDescent="0.3">
      <c r="A9" t="s">
        <v>86</v>
      </c>
      <c r="B9" t="s">
        <v>4</v>
      </c>
    </row>
    <row r="10" spans="1:2" x14ac:dyDescent="0.3">
      <c r="A10" t="s">
        <v>87</v>
      </c>
      <c r="B10" t="s">
        <v>88</v>
      </c>
    </row>
    <row r="11" spans="1:2" x14ac:dyDescent="0.3">
      <c r="A11" t="s">
        <v>89</v>
      </c>
      <c r="B11" t="s">
        <v>90</v>
      </c>
    </row>
    <row r="12" spans="1:2" x14ac:dyDescent="0.3">
      <c r="A12" t="s">
        <v>91</v>
      </c>
      <c r="B12" t="s">
        <v>92</v>
      </c>
    </row>
    <row r="13" spans="1:2" x14ac:dyDescent="0.3">
      <c r="A13" t="s">
        <v>93</v>
      </c>
      <c r="B13" t="s">
        <v>94</v>
      </c>
    </row>
    <row r="14" spans="1:2" x14ac:dyDescent="0.3">
      <c r="A14" t="s">
        <v>95</v>
      </c>
      <c r="B14" t="s">
        <v>96</v>
      </c>
    </row>
    <row r="15" spans="1:2" x14ac:dyDescent="0.3">
      <c r="A15" t="s">
        <v>97</v>
      </c>
      <c r="B15" t="s">
        <v>96</v>
      </c>
    </row>
    <row r="16" spans="1:2" x14ac:dyDescent="0.3">
      <c r="A16" t="s">
        <v>98</v>
      </c>
      <c r="B16" t="s">
        <v>99</v>
      </c>
    </row>
    <row r="17" spans="1:2" x14ac:dyDescent="0.3">
      <c r="A17" t="s">
        <v>100</v>
      </c>
      <c r="B17" t="s">
        <v>101</v>
      </c>
    </row>
    <row r="18" spans="1:2" x14ac:dyDescent="0.3">
      <c r="A18" t="s">
        <v>102</v>
      </c>
      <c r="B18" t="s">
        <v>103</v>
      </c>
    </row>
    <row r="19" spans="1:2" x14ac:dyDescent="0.3">
      <c r="A19" t="s">
        <v>104</v>
      </c>
      <c r="B19" t="s">
        <v>103</v>
      </c>
    </row>
    <row r="20" spans="1:2" x14ac:dyDescent="0.3">
      <c r="A20" t="s">
        <v>105</v>
      </c>
      <c r="B20" t="s">
        <v>103</v>
      </c>
    </row>
    <row r="21" spans="1:2" x14ac:dyDescent="0.3">
      <c r="A21" t="s">
        <v>106</v>
      </c>
      <c r="B21" t="s">
        <v>103</v>
      </c>
    </row>
    <row r="22" spans="1:2" x14ac:dyDescent="0.3">
      <c r="A22" t="s">
        <v>107</v>
      </c>
      <c r="B22" t="s">
        <v>108</v>
      </c>
    </row>
    <row r="23" spans="1:2" x14ac:dyDescent="0.3">
      <c r="A23" t="s">
        <v>109</v>
      </c>
      <c r="B23" t="s">
        <v>110</v>
      </c>
    </row>
  </sheetData>
  <mergeCells count="1">
    <mergeCell ref="A1:B1"/>
  </mergeCells>
  <hyperlinks>
    <hyperlink ref="B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4.4" x14ac:dyDescent="0.3"/>
  <cols>
    <col min="1" max="1" width="50.33203125" customWidth="1"/>
    <col min="2" max="2" width="10.88671875" bestFit="1" customWidth="1"/>
  </cols>
  <sheetData>
    <row r="1" spans="1:17" ht="42" customHeight="1" thickBot="1" x14ac:dyDescent="0.3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.6" thickTop="1" thickBot="1" x14ac:dyDescent="0.35">
      <c r="A2" s="1" t="s">
        <v>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15.6" thickTop="1" thickBot="1" x14ac:dyDescent="0.35">
      <c r="A3" s="4" t="s">
        <v>9</v>
      </c>
    </row>
    <row r="4" spans="1:17" ht="15.6" thickTop="1" thickBot="1" x14ac:dyDescent="0.35">
      <c r="A4" s="4" t="s">
        <v>10</v>
      </c>
    </row>
    <row r="5" spans="1:17" ht="15.6" thickTop="1" thickBot="1" x14ac:dyDescent="0.35">
      <c r="A5" s="4" t="s">
        <v>11</v>
      </c>
    </row>
    <row r="6" spans="1:17" ht="30" thickTop="1" thickBot="1" x14ac:dyDescent="0.35">
      <c r="A6" s="4" t="s">
        <v>12</v>
      </c>
    </row>
    <row r="7" spans="1:17" ht="15.6" thickTop="1" thickBot="1" x14ac:dyDescent="0.35">
      <c r="A7" s="4" t="s">
        <v>13</v>
      </c>
    </row>
    <row r="8" spans="1:17" ht="15.6" thickTop="1" thickBot="1" x14ac:dyDescent="0.35">
      <c r="A8" s="4" t="s">
        <v>14</v>
      </c>
    </row>
    <row r="9" spans="1:17" ht="30" thickTop="1" thickBot="1" x14ac:dyDescent="0.35">
      <c r="A9" s="4" t="s">
        <v>15</v>
      </c>
    </row>
    <row r="10" spans="1:17" ht="15.6" thickTop="1" thickBot="1" x14ac:dyDescent="0.35">
      <c r="A10" s="4" t="s">
        <v>16</v>
      </c>
    </row>
    <row r="11" spans="1:17" ht="15.6" thickTop="1" thickBot="1" x14ac:dyDescent="0.35">
      <c r="A11" s="4" t="s">
        <v>17</v>
      </c>
    </row>
    <row r="12" spans="1:17" ht="15.6" thickTop="1" thickBot="1" x14ac:dyDescent="0.35">
      <c r="A12" s="12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1:17" ht="30" thickTop="1" thickBot="1" x14ac:dyDescent="0.35">
      <c r="A13" s="4" t="s">
        <v>19</v>
      </c>
      <c r="B13" s="3" t="b">
        <v>0</v>
      </c>
      <c r="C13" s="3" t="b">
        <v>0</v>
      </c>
      <c r="D13" s="3" t="b">
        <v>0</v>
      </c>
      <c r="E13" s="3" t="b">
        <v>0</v>
      </c>
      <c r="F13" s="3" t="b">
        <v>0</v>
      </c>
      <c r="G13" s="3" t="b">
        <v>0</v>
      </c>
      <c r="H13" s="3" t="b">
        <v>0</v>
      </c>
      <c r="I13" s="3" t="b">
        <v>0</v>
      </c>
      <c r="J13" s="3" t="b">
        <v>0</v>
      </c>
      <c r="K13" s="3" t="b">
        <v>0</v>
      </c>
      <c r="L13" s="3" t="b">
        <v>0</v>
      </c>
      <c r="M13" s="3" t="b">
        <v>0</v>
      </c>
      <c r="N13" s="3" t="b">
        <v>0</v>
      </c>
      <c r="O13" s="3" t="b">
        <v>0</v>
      </c>
      <c r="P13" s="3" t="b">
        <v>0</v>
      </c>
      <c r="Q13" s="3" t="b">
        <v>0</v>
      </c>
    </row>
    <row r="14" spans="1:17" ht="15.6" thickTop="1" thickBot="1" x14ac:dyDescent="0.35">
      <c r="A14" s="4" t="s">
        <v>20</v>
      </c>
      <c r="B14" s="3" t="b">
        <v>0</v>
      </c>
      <c r="C14" s="3" t="b">
        <v>0</v>
      </c>
      <c r="D14" s="3" t="b">
        <v>0</v>
      </c>
      <c r="E14" s="3" t="b">
        <v>0</v>
      </c>
      <c r="F14" s="3" t="b">
        <v>0</v>
      </c>
      <c r="G14" s="3" t="b">
        <v>0</v>
      </c>
      <c r="H14" s="3" t="b">
        <v>0</v>
      </c>
      <c r="I14" s="3" t="b">
        <v>0</v>
      </c>
      <c r="J14" s="3" t="b">
        <v>0</v>
      </c>
      <c r="K14" s="3" t="b">
        <v>0</v>
      </c>
      <c r="L14" s="3" t="b">
        <v>0</v>
      </c>
      <c r="M14" s="3" t="b">
        <v>0</v>
      </c>
      <c r="N14" s="3" t="b">
        <v>0</v>
      </c>
      <c r="O14" s="3" t="b">
        <v>0</v>
      </c>
      <c r="P14" s="3" t="b">
        <v>0</v>
      </c>
      <c r="Q14" s="3" t="b">
        <v>0</v>
      </c>
    </row>
    <row r="15" spans="1:17" ht="15.6" thickTop="1" thickBot="1" x14ac:dyDescent="0.35">
      <c r="A15" s="4" t="s">
        <v>21</v>
      </c>
      <c r="B15" s="3" t="b">
        <v>0</v>
      </c>
      <c r="C15" s="3" t="b">
        <v>0</v>
      </c>
      <c r="D15" s="3" t="b">
        <v>0</v>
      </c>
      <c r="E15" s="3" t="b">
        <v>0</v>
      </c>
      <c r="F15" s="3" t="b">
        <v>0</v>
      </c>
      <c r="G15" s="3" t="b">
        <v>0</v>
      </c>
      <c r="H15" s="3" t="b">
        <v>0</v>
      </c>
      <c r="I15" s="3" t="b">
        <v>0</v>
      </c>
      <c r="J15" s="3" t="b">
        <v>0</v>
      </c>
      <c r="K15" s="3" t="b">
        <v>0</v>
      </c>
      <c r="L15" s="3" t="b">
        <v>0</v>
      </c>
      <c r="M15" s="3" t="b">
        <v>0</v>
      </c>
      <c r="N15" s="3" t="b">
        <v>0</v>
      </c>
      <c r="O15" s="3" t="b">
        <v>0</v>
      </c>
      <c r="P15" s="3" t="b">
        <v>0</v>
      </c>
      <c r="Q15" s="3" t="b">
        <v>0</v>
      </c>
    </row>
    <row r="16" spans="1:17" ht="30" thickTop="1" thickBot="1" x14ac:dyDescent="0.35">
      <c r="A16" s="4" t="s">
        <v>22</v>
      </c>
      <c r="B16" s="3" t="b">
        <v>0</v>
      </c>
      <c r="C16" s="3" t="b">
        <v>0</v>
      </c>
      <c r="D16" s="3" t="b">
        <v>0</v>
      </c>
      <c r="E16" s="3" t="b">
        <v>0</v>
      </c>
      <c r="F16" s="3" t="b">
        <v>0</v>
      </c>
      <c r="G16" s="3" t="b">
        <v>0</v>
      </c>
      <c r="H16" s="3" t="b">
        <v>0</v>
      </c>
      <c r="I16" s="3" t="b">
        <v>0</v>
      </c>
      <c r="J16" s="3" t="b">
        <v>0</v>
      </c>
      <c r="K16" s="3" t="b">
        <v>0</v>
      </c>
      <c r="L16" s="3" t="b">
        <v>0</v>
      </c>
      <c r="M16" s="3" t="b">
        <v>0</v>
      </c>
      <c r="N16" s="3" t="b">
        <v>0</v>
      </c>
      <c r="O16" s="3" t="b">
        <v>0</v>
      </c>
      <c r="P16" s="3" t="b">
        <v>0</v>
      </c>
      <c r="Q16" s="3" t="b">
        <v>0</v>
      </c>
    </row>
    <row r="17" spans="1:17" ht="30" thickTop="1" thickBot="1" x14ac:dyDescent="0.35">
      <c r="A17" s="4" t="s">
        <v>23</v>
      </c>
      <c r="B17" s="3" t="b">
        <v>0</v>
      </c>
      <c r="C17" s="3" t="b">
        <v>0</v>
      </c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  <c r="I17" s="3" t="b">
        <v>0</v>
      </c>
      <c r="J17" s="3" t="b">
        <v>0</v>
      </c>
      <c r="K17" s="3" t="b">
        <v>0</v>
      </c>
      <c r="L17" s="3" t="b">
        <v>0</v>
      </c>
      <c r="M17" s="3" t="b">
        <v>0</v>
      </c>
      <c r="N17" s="3" t="b">
        <v>0</v>
      </c>
      <c r="O17" s="3" t="b">
        <v>0</v>
      </c>
      <c r="P17" s="3" t="b">
        <v>0</v>
      </c>
      <c r="Q17" s="3" t="b">
        <v>0</v>
      </c>
    </row>
    <row r="18" spans="1:17" ht="30" thickTop="1" thickBot="1" x14ac:dyDescent="0.35">
      <c r="A18" s="4" t="s">
        <v>24</v>
      </c>
      <c r="B18" s="3" t="b">
        <v>0</v>
      </c>
      <c r="C18" s="3" t="b">
        <v>0</v>
      </c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  <c r="I18" s="3" t="b">
        <v>0</v>
      </c>
      <c r="J18" s="3" t="b">
        <v>0</v>
      </c>
      <c r="K18" s="3" t="b">
        <v>0</v>
      </c>
      <c r="L18" s="3" t="b">
        <v>0</v>
      </c>
      <c r="M18" s="3" t="b">
        <v>0</v>
      </c>
      <c r="N18" s="3" t="b">
        <v>0</v>
      </c>
      <c r="O18" s="3" t="b">
        <v>0</v>
      </c>
      <c r="P18" s="3" t="b">
        <v>0</v>
      </c>
      <c r="Q18" s="3" t="b">
        <v>0</v>
      </c>
    </row>
    <row r="19" spans="1:17" ht="30" thickTop="1" thickBot="1" x14ac:dyDescent="0.35">
      <c r="A19" s="4" t="s">
        <v>25</v>
      </c>
      <c r="B19" s="3" t="b">
        <v>0</v>
      </c>
      <c r="C19" s="3" t="b">
        <v>0</v>
      </c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  <c r="I19" s="3" t="b">
        <v>0</v>
      </c>
      <c r="J19" s="3" t="b">
        <v>0</v>
      </c>
      <c r="K19" s="3" t="b">
        <v>0</v>
      </c>
      <c r="L19" s="3" t="b">
        <v>0</v>
      </c>
      <c r="M19" s="3" t="b">
        <v>0</v>
      </c>
      <c r="N19" s="3" t="b">
        <v>0</v>
      </c>
      <c r="O19" s="3" t="b">
        <v>0</v>
      </c>
      <c r="P19" s="3" t="b">
        <v>0</v>
      </c>
      <c r="Q19" s="3" t="b">
        <v>0</v>
      </c>
    </row>
    <row r="20" spans="1:17" ht="30" thickTop="1" thickBot="1" x14ac:dyDescent="0.35">
      <c r="A20" s="4" t="s">
        <v>26</v>
      </c>
      <c r="B20" s="3" t="b">
        <v>0</v>
      </c>
      <c r="C20" s="3" t="b">
        <v>0</v>
      </c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  <c r="I20" s="3" t="b">
        <v>0</v>
      </c>
      <c r="J20" s="3" t="b">
        <v>0</v>
      </c>
      <c r="K20" s="3" t="b">
        <v>0</v>
      </c>
      <c r="L20" s="3" t="b">
        <v>0</v>
      </c>
      <c r="M20" s="3" t="b">
        <v>0</v>
      </c>
      <c r="N20" s="3" t="b">
        <v>0</v>
      </c>
      <c r="O20" s="3" t="b">
        <v>0</v>
      </c>
      <c r="P20" s="3" t="b">
        <v>0</v>
      </c>
      <c r="Q20" s="3" t="b">
        <v>0</v>
      </c>
    </row>
    <row r="21" spans="1:17" ht="30" thickTop="1" thickBot="1" x14ac:dyDescent="0.35">
      <c r="A21" s="4" t="s">
        <v>27</v>
      </c>
      <c r="B21" s="3" t="b">
        <v>0</v>
      </c>
      <c r="C21" s="3" t="b">
        <v>0</v>
      </c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  <c r="I21" s="3" t="b">
        <v>0</v>
      </c>
      <c r="J21" s="3" t="b">
        <v>0</v>
      </c>
      <c r="K21" s="3" t="b">
        <v>0</v>
      </c>
      <c r="L21" s="3" t="b">
        <v>0</v>
      </c>
      <c r="M21" s="3" t="b">
        <v>0</v>
      </c>
      <c r="N21" s="3" t="b">
        <v>0</v>
      </c>
      <c r="O21" s="3" t="b">
        <v>0</v>
      </c>
      <c r="P21" s="3" t="b">
        <v>0</v>
      </c>
      <c r="Q21" s="3" t="b">
        <v>0</v>
      </c>
    </row>
    <row r="22" spans="1:17" ht="30" thickTop="1" thickBot="1" x14ac:dyDescent="0.35">
      <c r="A22" s="4" t="s">
        <v>28</v>
      </c>
      <c r="B22" s="3" t="b">
        <v>0</v>
      </c>
      <c r="C22" s="3" t="b">
        <v>0</v>
      </c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  <c r="I22" s="3" t="b">
        <v>0</v>
      </c>
      <c r="J22" s="3" t="b">
        <v>0</v>
      </c>
      <c r="K22" s="3" t="b">
        <v>0</v>
      </c>
      <c r="L22" s="3" t="b">
        <v>0</v>
      </c>
      <c r="M22" s="3" t="b">
        <v>0</v>
      </c>
      <c r="N22" s="3" t="b">
        <v>0</v>
      </c>
      <c r="O22" s="3" t="b">
        <v>0</v>
      </c>
      <c r="P22" s="3" t="b">
        <v>0</v>
      </c>
      <c r="Q22" s="3" t="b">
        <v>0</v>
      </c>
    </row>
    <row r="23" spans="1:17" ht="30" thickTop="1" thickBot="1" x14ac:dyDescent="0.35">
      <c r="A23" s="4" t="s">
        <v>29</v>
      </c>
      <c r="B23" s="3" t="b">
        <v>0</v>
      </c>
      <c r="C23" s="3" t="b">
        <v>0</v>
      </c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  <c r="I23" s="3" t="b">
        <v>0</v>
      </c>
      <c r="J23" s="3" t="b">
        <v>0</v>
      </c>
      <c r="K23" s="3" t="b">
        <v>0</v>
      </c>
      <c r="L23" s="3" t="b">
        <v>0</v>
      </c>
      <c r="M23" s="3" t="b">
        <v>0</v>
      </c>
      <c r="N23" s="3" t="b">
        <v>0</v>
      </c>
      <c r="O23" s="3" t="b">
        <v>0</v>
      </c>
      <c r="P23" s="3" t="b">
        <v>0</v>
      </c>
      <c r="Q23" s="3" t="b">
        <v>0</v>
      </c>
    </row>
    <row r="24" spans="1:17" ht="30" thickTop="1" thickBot="1" x14ac:dyDescent="0.35">
      <c r="A24" s="4" t="s">
        <v>30</v>
      </c>
      <c r="B24" s="3" t="b">
        <v>0</v>
      </c>
      <c r="C24" s="3" t="b">
        <v>0</v>
      </c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  <c r="I24" s="3" t="b">
        <v>0</v>
      </c>
      <c r="J24" s="3" t="b">
        <v>0</v>
      </c>
      <c r="K24" s="3" t="b">
        <v>0</v>
      </c>
      <c r="L24" s="3" t="b">
        <v>0</v>
      </c>
      <c r="M24" s="3" t="b">
        <v>0</v>
      </c>
      <c r="N24" s="3" t="b">
        <v>0</v>
      </c>
      <c r="O24" s="3" t="b">
        <v>0</v>
      </c>
      <c r="P24" s="3" t="b">
        <v>0</v>
      </c>
      <c r="Q24" s="3" t="b">
        <v>0</v>
      </c>
    </row>
    <row r="25" spans="1:17" ht="44.4" thickTop="1" thickBot="1" x14ac:dyDescent="0.35">
      <c r="A25" s="4" t="s">
        <v>31</v>
      </c>
      <c r="B25" s="3" t="b">
        <v>0</v>
      </c>
      <c r="C25" s="3" t="b">
        <v>0</v>
      </c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  <c r="I25" s="3" t="b">
        <v>0</v>
      </c>
      <c r="J25" s="3" t="b">
        <v>0</v>
      </c>
      <c r="K25" s="3" t="b">
        <v>0</v>
      </c>
      <c r="L25" s="3" t="b">
        <v>0</v>
      </c>
      <c r="M25" s="3" t="b">
        <v>0</v>
      </c>
      <c r="N25" s="3" t="b">
        <v>0</v>
      </c>
      <c r="O25" s="3" t="b">
        <v>0</v>
      </c>
      <c r="P25" s="3" t="b">
        <v>0</v>
      </c>
      <c r="Q25" s="3" t="b">
        <v>0</v>
      </c>
    </row>
    <row r="26" spans="1:17" ht="30" thickTop="1" thickBot="1" x14ac:dyDescent="0.35">
      <c r="A26" s="4" t="s">
        <v>32</v>
      </c>
      <c r="B26" s="3" t="b">
        <v>0</v>
      </c>
      <c r="C26" s="3" t="b">
        <v>0</v>
      </c>
      <c r="D26" s="3" t="b">
        <v>0</v>
      </c>
      <c r="E26" s="3" t="b">
        <v>0</v>
      </c>
      <c r="F26" s="3" t="b">
        <v>0</v>
      </c>
      <c r="G26" s="3" t="b">
        <v>0</v>
      </c>
      <c r="H26" s="3" t="b">
        <v>0</v>
      </c>
      <c r="I26" s="3" t="b">
        <v>0</v>
      </c>
      <c r="J26" s="3" t="b">
        <v>0</v>
      </c>
      <c r="K26" s="3" t="b">
        <v>0</v>
      </c>
      <c r="L26" s="3" t="b">
        <v>0</v>
      </c>
      <c r="M26" s="3" t="b">
        <v>0</v>
      </c>
      <c r="N26" s="3" t="b">
        <v>0</v>
      </c>
      <c r="O26" s="3" t="b">
        <v>0</v>
      </c>
      <c r="P26" s="3" t="b">
        <v>0</v>
      </c>
      <c r="Q26" s="3" t="b">
        <v>0</v>
      </c>
    </row>
    <row r="27" spans="1:17" ht="30" thickTop="1" thickBot="1" x14ac:dyDescent="0.35">
      <c r="A27" s="4" t="s">
        <v>33</v>
      </c>
      <c r="B27" s="3" t="b">
        <v>0</v>
      </c>
      <c r="C27" s="3" t="b">
        <v>0</v>
      </c>
      <c r="D27" s="3" t="b">
        <v>0</v>
      </c>
      <c r="E27" s="3" t="b">
        <v>0</v>
      </c>
      <c r="F27" s="3" t="b">
        <v>0</v>
      </c>
      <c r="G27" s="3" t="b">
        <v>0</v>
      </c>
      <c r="H27" s="3" t="b">
        <v>0</v>
      </c>
      <c r="I27" s="3" t="b">
        <v>0</v>
      </c>
      <c r="J27" s="3" t="b">
        <v>0</v>
      </c>
      <c r="K27" s="3" t="b">
        <v>0</v>
      </c>
      <c r="L27" s="3" t="b">
        <v>0</v>
      </c>
      <c r="M27" s="3" t="b">
        <v>0</v>
      </c>
      <c r="N27" s="3" t="b">
        <v>0</v>
      </c>
      <c r="O27" s="3" t="b">
        <v>0</v>
      </c>
      <c r="P27" s="3" t="b">
        <v>0</v>
      </c>
      <c r="Q27" s="3" t="b">
        <v>0</v>
      </c>
    </row>
    <row r="28" spans="1:17" ht="30" thickTop="1" thickBot="1" x14ac:dyDescent="0.35">
      <c r="A28" s="4" t="s">
        <v>34</v>
      </c>
      <c r="B28" s="3" t="b">
        <v>0</v>
      </c>
      <c r="C28" s="3" t="b">
        <v>0</v>
      </c>
      <c r="D28" s="3" t="b">
        <v>0</v>
      </c>
      <c r="E28" s="3" t="b">
        <v>0</v>
      </c>
      <c r="F28" s="3" t="b">
        <v>0</v>
      </c>
      <c r="G28" s="3" t="b">
        <v>0</v>
      </c>
      <c r="H28" s="3" t="b">
        <v>0</v>
      </c>
      <c r="I28" s="3" t="b">
        <v>0</v>
      </c>
      <c r="J28" s="3" t="b">
        <v>0</v>
      </c>
      <c r="K28" s="3" t="b">
        <v>0</v>
      </c>
      <c r="L28" s="3" t="b">
        <v>0</v>
      </c>
      <c r="M28" s="3" t="b">
        <v>0</v>
      </c>
      <c r="N28" s="3" t="b">
        <v>0</v>
      </c>
      <c r="O28" s="3" t="b">
        <v>0</v>
      </c>
      <c r="P28" s="3" t="b">
        <v>0</v>
      </c>
      <c r="Q28" s="3" t="b">
        <v>0</v>
      </c>
    </row>
    <row r="29" spans="1:17" ht="30" thickTop="1" thickBot="1" x14ac:dyDescent="0.35">
      <c r="A29" s="4" t="s">
        <v>35</v>
      </c>
      <c r="B29" s="3" t="b">
        <v>0</v>
      </c>
      <c r="C29" s="3" t="b">
        <v>0</v>
      </c>
      <c r="D29" s="3" t="b">
        <v>0</v>
      </c>
      <c r="E29" s="3" t="b">
        <v>0</v>
      </c>
      <c r="F29" s="3" t="b">
        <v>0</v>
      </c>
      <c r="G29" s="3" t="b">
        <v>0</v>
      </c>
      <c r="H29" s="3" t="b">
        <v>0</v>
      </c>
      <c r="I29" s="3" t="b">
        <v>0</v>
      </c>
      <c r="J29" s="3" t="b">
        <v>0</v>
      </c>
      <c r="K29" s="3" t="b">
        <v>0</v>
      </c>
      <c r="L29" s="3" t="b">
        <v>0</v>
      </c>
      <c r="M29" s="3" t="b">
        <v>0</v>
      </c>
      <c r="N29" s="3" t="b">
        <v>0</v>
      </c>
      <c r="O29" s="3" t="b">
        <v>0</v>
      </c>
      <c r="P29" s="3" t="b">
        <v>0</v>
      </c>
      <c r="Q29" s="3" t="b">
        <v>0</v>
      </c>
    </row>
    <row r="30" spans="1:17" ht="44.4" thickTop="1" thickBot="1" x14ac:dyDescent="0.35">
      <c r="A30" s="4" t="s">
        <v>36</v>
      </c>
      <c r="B30" s="3" t="b">
        <v>0</v>
      </c>
      <c r="C30" s="3" t="b">
        <v>0</v>
      </c>
      <c r="D30" s="3" t="b">
        <v>0</v>
      </c>
      <c r="E30" s="3" t="b">
        <v>0</v>
      </c>
      <c r="F30" s="3" t="b">
        <v>0</v>
      </c>
      <c r="G30" s="3" t="b">
        <v>0</v>
      </c>
      <c r="H30" s="3" t="b">
        <v>0</v>
      </c>
      <c r="I30" s="3" t="b">
        <v>0</v>
      </c>
      <c r="J30" s="3" t="b">
        <v>0</v>
      </c>
      <c r="K30" s="3" t="b">
        <v>0</v>
      </c>
      <c r="L30" s="3" t="b">
        <v>0</v>
      </c>
      <c r="M30" s="3" t="b">
        <v>0</v>
      </c>
      <c r="N30" s="3" t="b">
        <v>0</v>
      </c>
      <c r="O30" s="3" t="b">
        <v>0</v>
      </c>
      <c r="P30" s="3" t="b">
        <v>0</v>
      </c>
      <c r="Q30" s="3" t="b">
        <v>0</v>
      </c>
    </row>
    <row r="31" spans="1:17" ht="44.4" thickTop="1" thickBot="1" x14ac:dyDescent="0.35">
      <c r="A31" s="4" t="s">
        <v>37</v>
      </c>
      <c r="B31" s="3" t="b">
        <v>0</v>
      </c>
      <c r="C31" s="3" t="b">
        <v>0</v>
      </c>
      <c r="D31" s="3" t="b">
        <v>0</v>
      </c>
      <c r="E31" s="3" t="b">
        <v>0</v>
      </c>
      <c r="F31" s="3" t="b">
        <v>0</v>
      </c>
      <c r="G31" s="3" t="b">
        <v>0</v>
      </c>
      <c r="H31" s="3" t="b">
        <v>0</v>
      </c>
      <c r="I31" s="3" t="b">
        <v>0</v>
      </c>
      <c r="J31" s="3" t="b">
        <v>0</v>
      </c>
      <c r="K31" s="3" t="b">
        <v>0</v>
      </c>
      <c r="L31" s="3" t="b">
        <v>0</v>
      </c>
      <c r="M31" s="3" t="b">
        <v>0</v>
      </c>
      <c r="N31" s="3" t="b">
        <v>0</v>
      </c>
      <c r="O31" s="3" t="b">
        <v>0</v>
      </c>
      <c r="P31" s="3" t="b">
        <v>0</v>
      </c>
      <c r="Q31" s="3" t="b">
        <v>0</v>
      </c>
    </row>
    <row r="32" spans="1:17" ht="44.4" thickTop="1" thickBot="1" x14ac:dyDescent="0.35">
      <c r="A32" s="4" t="s">
        <v>38</v>
      </c>
      <c r="B32" s="3" t="b">
        <v>0</v>
      </c>
      <c r="C32" s="3" t="b">
        <v>0</v>
      </c>
      <c r="D32" s="3" t="b">
        <v>0</v>
      </c>
      <c r="E32" s="3" t="b">
        <v>0</v>
      </c>
      <c r="F32" s="3" t="b">
        <v>0</v>
      </c>
      <c r="G32" s="3" t="b">
        <v>0</v>
      </c>
      <c r="H32" s="3" t="b">
        <v>0</v>
      </c>
      <c r="I32" s="3" t="b">
        <v>0</v>
      </c>
      <c r="J32" s="3" t="b">
        <v>0</v>
      </c>
      <c r="K32" s="3" t="b">
        <v>0</v>
      </c>
      <c r="L32" s="3" t="b">
        <v>0</v>
      </c>
      <c r="M32" s="3" t="b">
        <v>0</v>
      </c>
      <c r="N32" s="3" t="b">
        <v>0</v>
      </c>
      <c r="O32" s="3" t="b">
        <v>0</v>
      </c>
      <c r="P32" s="3" t="b">
        <v>0</v>
      </c>
      <c r="Q32" s="3" t="b">
        <v>0</v>
      </c>
    </row>
    <row r="33" spans="1:17" ht="30" thickTop="1" thickBot="1" x14ac:dyDescent="0.35">
      <c r="A33" s="4" t="s">
        <v>39</v>
      </c>
      <c r="B33" s="3" t="b">
        <v>0</v>
      </c>
      <c r="C33" s="3" t="b">
        <v>0</v>
      </c>
      <c r="D33" s="3" t="b">
        <v>0</v>
      </c>
      <c r="E33" s="3" t="b">
        <v>0</v>
      </c>
      <c r="F33" s="3" t="b">
        <v>0</v>
      </c>
      <c r="G33" s="3" t="b">
        <v>0</v>
      </c>
      <c r="H33" s="3" t="b">
        <v>0</v>
      </c>
      <c r="I33" s="3" t="b">
        <v>0</v>
      </c>
      <c r="J33" s="3" t="b">
        <v>0</v>
      </c>
      <c r="K33" s="3" t="b">
        <v>0</v>
      </c>
      <c r="L33" s="3" t="b">
        <v>0</v>
      </c>
      <c r="M33" s="3" t="b">
        <v>0</v>
      </c>
      <c r="N33" s="3" t="b">
        <v>0</v>
      </c>
      <c r="O33" s="3" t="b">
        <v>0</v>
      </c>
      <c r="P33" s="3" t="b">
        <v>0</v>
      </c>
      <c r="Q33" s="3" t="b">
        <v>0</v>
      </c>
    </row>
    <row r="34" spans="1:17" ht="44.4" thickTop="1" thickBot="1" x14ac:dyDescent="0.35">
      <c r="A34" s="4" t="s">
        <v>40</v>
      </c>
      <c r="B34" s="3" t="b">
        <v>0</v>
      </c>
      <c r="C34" s="3" t="b">
        <v>0</v>
      </c>
      <c r="D34" s="3" t="b">
        <v>0</v>
      </c>
      <c r="E34" s="3" t="b">
        <v>0</v>
      </c>
      <c r="F34" s="3" t="b">
        <v>0</v>
      </c>
      <c r="G34" s="3" t="b">
        <v>0</v>
      </c>
      <c r="H34" s="3" t="b">
        <v>0</v>
      </c>
      <c r="I34" s="3" t="b">
        <v>0</v>
      </c>
      <c r="J34" s="3" t="b">
        <v>0</v>
      </c>
      <c r="K34" s="3" t="b">
        <v>0</v>
      </c>
      <c r="L34" s="3" t="b">
        <v>0</v>
      </c>
      <c r="M34" s="3" t="b">
        <v>0</v>
      </c>
      <c r="N34" s="3" t="b">
        <v>0</v>
      </c>
      <c r="O34" s="3" t="b">
        <v>0</v>
      </c>
      <c r="P34" s="3" t="b">
        <v>0</v>
      </c>
      <c r="Q34" s="3" t="b">
        <v>0</v>
      </c>
    </row>
    <row r="35" spans="1:17" ht="30" thickTop="1" thickBot="1" x14ac:dyDescent="0.35">
      <c r="A35" s="4" t="s">
        <v>41</v>
      </c>
      <c r="B35" s="3" t="b">
        <v>0</v>
      </c>
      <c r="C35" s="3" t="b">
        <v>0</v>
      </c>
      <c r="D35" s="3" t="b">
        <v>0</v>
      </c>
      <c r="E35" s="3" t="b">
        <v>0</v>
      </c>
      <c r="F35" s="3" t="b">
        <v>0</v>
      </c>
      <c r="G35" s="3" t="b">
        <v>0</v>
      </c>
      <c r="H35" s="3" t="b">
        <v>0</v>
      </c>
      <c r="I35" s="3" t="b">
        <v>0</v>
      </c>
      <c r="J35" s="3" t="b">
        <v>0</v>
      </c>
      <c r="K35" s="3" t="b">
        <v>0</v>
      </c>
      <c r="L35" s="3" t="b">
        <v>0</v>
      </c>
      <c r="M35" s="3" t="b">
        <v>0</v>
      </c>
      <c r="N35" s="3" t="b">
        <v>0</v>
      </c>
      <c r="O35" s="3" t="b">
        <v>0</v>
      </c>
      <c r="P35" s="3" t="b">
        <v>0</v>
      </c>
      <c r="Q35" s="3" t="b">
        <v>0</v>
      </c>
    </row>
    <row r="36" spans="1:17" ht="15.6" thickTop="1" thickBot="1" x14ac:dyDescent="0.35">
      <c r="A36" s="12" t="s">
        <v>42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4"/>
    </row>
    <row r="37" spans="1:17" ht="15.6" thickTop="1" thickBot="1" x14ac:dyDescent="0.35">
      <c r="A37" s="4" t="s">
        <v>43</v>
      </c>
      <c r="B37" s="3" t="b">
        <v>0</v>
      </c>
      <c r="C37" s="3" t="b">
        <v>0</v>
      </c>
      <c r="D37" s="3" t="b">
        <v>0</v>
      </c>
      <c r="E37" s="3" t="b">
        <v>0</v>
      </c>
      <c r="F37" s="3" t="b">
        <v>0</v>
      </c>
      <c r="G37" s="3" t="b">
        <v>0</v>
      </c>
      <c r="H37" s="3" t="b">
        <v>0</v>
      </c>
      <c r="I37" s="3" t="b">
        <v>0</v>
      </c>
      <c r="J37" s="3" t="b">
        <v>0</v>
      </c>
      <c r="K37" s="3" t="b">
        <v>0</v>
      </c>
      <c r="L37" s="3" t="b">
        <v>0</v>
      </c>
      <c r="M37" s="3" t="b">
        <v>0</v>
      </c>
      <c r="N37" s="3" t="b">
        <v>0</v>
      </c>
      <c r="O37" s="3" t="b">
        <v>0</v>
      </c>
      <c r="P37" s="3" t="b">
        <v>0</v>
      </c>
      <c r="Q37" s="3" t="b">
        <v>0</v>
      </c>
    </row>
    <row r="38" spans="1:17" ht="15.6" thickTop="1" thickBot="1" x14ac:dyDescent="0.35">
      <c r="A38" s="4" t="s">
        <v>44</v>
      </c>
      <c r="B38" s="3" t="b">
        <v>0</v>
      </c>
      <c r="C38" s="3" t="b">
        <v>0</v>
      </c>
      <c r="D38" s="3" t="b">
        <v>0</v>
      </c>
      <c r="E38" s="3" t="b">
        <v>0</v>
      </c>
      <c r="F38" s="3" t="b">
        <v>0</v>
      </c>
      <c r="G38" s="3" t="b">
        <v>0</v>
      </c>
      <c r="H38" s="3" t="b">
        <v>0</v>
      </c>
      <c r="I38" s="3" t="b">
        <v>0</v>
      </c>
      <c r="J38" s="3" t="b">
        <v>0</v>
      </c>
      <c r="K38" s="3" t="b">
        <v>0</v>
      </c>
      <c r="L38" s="3" t="b">
        <v>0</v>
      </c>
      <c r="M38" s="3" t="b">
        <v>0</v>
      </c>
      <c r="N38" s="3" t="b">
        <v>0</v>
      </c>
      <c r="O38" s="3" t="b">
        <v>0</v>
      </c>
      <c r="P38" s="3" t="b">
        <v>0</v>
      </c>
      <c r="Q38" s="3" t="b">
        <v>0</v>
      </c>
    </row>
    <row r="39" spans="1:17" ht="15.6" thickTop="1" thickBot="1" x14ac:dyDescent="0.35">
      <c r="A39" s="4" t="s">
        <v>45</v>
      </c>
      <c r="B39" s="3" t="b">
        <v>0</v>
      </c>
      <c r="C39" s="3" t="b">
        <v>0</v>
      </c>
      <c r="D39" s="3" t="b">
        <v>0</v>
      </c>
      <c r="E39" s="3" t="b">
        <v>0</v>
      </c>
      <c r="F39" s="3" t="b">
        <v>0</v>
      </c>
      <c r="G39" s="3" t="b">
        <v>0</v>
      </c>
      <c r="H39" s="3" t="b">
        <v>0</v>
      </c>
      <c r="I39" s="3" t="b">
        <v>0</v>
      </c>
      <c r="J39" s="3" t="b">
        <v>0</v>
      </c>
      <c r="K39" s="3" t="b">
        <v>0</v>
      </c>
      <c r="L39" s="3" t="b">
        <v>0</v>
      </c>
      <c r="M39" s="3" t="b">
        <v>0</v>
      </c>
      <c r="N39" s="3" t="b">
        <v>0</v>
      </c>
      <c r="O39" s="3" t="b">
        <v>0</v>
      </c>
      <c r="P39" s="3" t="b">
        <v>0</v>
      </c>
      <c r="Q39" s="3" t="b">
        <v>0</v>
      </c>
    </row>
    <row r="40" spans="1:17" ht="30" thickTop="1" thickBot="1" x14ac:dyDescent="0.35">
      <c r="A40" s="4" t="s">
        <v>46</v>
      </c>
      <c r="B40" s="3" t="b">
        <v>0</v>
      </c>
      <c r="C40" s="3" t="b">
        <v>0</v>
      </c>
      <c r="D40" s="3" t="b">
        <v>0</v>
      </c>
      <c r="E40" s="3" t="b">
        <v>0</v>
      </c>
      <c r="F40" s="3" t="b">
        <v>0</v>
      </c>
      <c r="G40" s="3" t="b">
        <v>0</v>
      </c>
      <c r="H40" s="3" t="b">
        <v>0</v>
      </c>
      <c r="I40" s="3" t="b">
        <v>0</v>
      </c>
      <c r="J40" s="3" t="b">
        <v>0</v>
      </c>
      <c r="K40" s="3" t="b">
        <v>0</v>
      </c>
      <c r="L40" s="3" t="b">
        <v>0</v>
      </c>
      <c r="M40" s="3" t="b">
        <v>0</v>
      </c>
      <c r="N40" s="3" t="b">
        <v>0</v>
      </c>
      <c r="O40" s="3" t="b">
        <v>0</v>
      </c>
      <c r="P40" s="3" t="b">
        <v>0</v>
      </c>
      <c r="Q40" s="3" t="b">
        <v>0</v>
      </c>
    </row>
    <row r="41" spans="1:17" ht="15.6" thickTop="1" thickBot="1" x14ac:dyDescent="0.35">
      <c r="A41" s="4" t="s">
        <v>47</v>
      </c>
      <c r="B41" s="3" t="b">
        <v>0</v>
      </c>
      <c r="C41" s="3" t="b">
        <v>0</v>
      </c>
      <c r="D41" s="3" t="b">
        <v>0</v>
      </c>
      <c r="E41" s="3" t="b">
        <v>0</v>
      </c>
      <c r="F41" s="3" t="b">
        <v>0</v>
      </c>
      <c r="G41" s="3" t="b">
        <v>0</v>
      </c>
      <c r="H41" s="3" t="b">
        <v>0</v>
      </c>
      <c r="I41" s="3" t="b">
        <v>0</v>
      </c>
      <c r="J41" s="3" t="b">
        <v>0</v>
      </c>
      <c r="K41" s="3" t="b">
        <v>0</v>
      </c>
      <c r="L41" s="3" t="b">
        <v>0</v>
      </c>
      <c r="M41" s="3" t="b">
        <v>0</v>
      </c>
      <c r="N41" s="3" t="b">
        <v>0</v>
      </c>
      <c r="O41" s="3" t="b">
        <v>0</v>
      </c>
      <c r="P41" s="3" t="b">
        <v>0</v>
      </c>
      <c r="Q41" s="3" t="b">
        <v>0</v>
      </c>
    </row>
    <row r="42" spans="1:17" ht="15.6" thickTop="1" thickBot="1" x14ac:dyDescent="0.35">
      <c r="A42" s="4" t="s">
        <v>48</v>
      </c>
      <c r="B42" s="3" t="b">
        <v>0</v>
      </c>
      <c r="C42" s="3" t="b">
        <v>0</v>
      </c>
      <c r="D42" s="3" t="b">
        <v>0</v>
      </c>
      <c r="E42" s="3" t="b">
        <v>0</v>
      </c>
      <c r="F42" s="3" t="b">
        <v>0</v>
      </c>
      <c r="G42" s="3" t="b">
        <v>0</v>
      </c>
      <c r="H42" s="3" t="b">
        <v>0</v>
      </c>
      <c r="I42" s="3" t="b">
        <v>0</v>
      </c>
      <c r="J42" s="3" t="b">
        <v>0</v>
      </c>
      <c r="K42" s="3" t="b">
        <v>0</v>
      </c>
      <c r="L42" s="3" t="b">
        <v>0</v>
      </c>
      <c r="M42" s="3" t="b">
        <v>0</v>
      </c>
      <c r="N42" s="3" t="b">
        <v>0</v>
      </c>
      <c r="O42" s="3" t="b">
        <v>0</v>
      </c>
      <c r="P42" s="3" t="b">
        <v>0</v>
      </c>
      <c r="Q42" s="3" t="b">
        <v>0</v>
      </c>
    </row>
    <row r="43" spans="1:17" ht="15.6" thickTop="1" thickBot="1" x14ac:dyDescent="0.35">
      <c r="A43" s="4" t="s">
        <v>49</v>
      </c>
      <c r="B43" s="3" t="b">
        <v>0</v>
      </c>
      <c r="C43" s="3" t="b">
        <v>0</v>
      </c>
      <c r="D43" s="3" t="b">
        <v>0</v>
      </c>
      <c r="E43" s="3" t="b">
        <v>0</v>
      </c>
      <c r="F43" s="3" t="b">
        <v>0</v>
      </c>
      <c r="G43" s="3" t="b">
        <v>0</v>
      </c>
      <c r="H43" s="3" t="b">
        <v>0</v>
      </c>
      <c r="I43" s="3" t="b">
        <v>0</v>
      </c>
      <c r="J43" s="3" t="b">
        <v>0</v>
      </c>
      <c r="K43" s="3" t="b">
        <v>0</v>
      </c>
      <c r="L43" s="3" t="b">
        <v>0</v>
      </c>
      <c r="M43" s="3" t="b">
        <v>0</v>
      </c>
      <c r="N43" s="3" t="b">
        <v>0</v>
      </c>
      <c r="O43" s="3" t="b">
        <v>0</v>
      </c>
      <c r="P43" s="3" t="b">
        <v>0</v>
      </c>
      <c r="Q43" s="3" t="b">
        <v>0</v>
      </c>
    </row>
    <row r="44" spans="1:17" ht="15.6" thickTop="1" thickBot="1" x14ac:dyDescent="0.35">
      <c r="A44" s="4" t="s">
        <v>50</v>
      </c>
      <c r="B44" s="3" t="b">
        <v>0</v>
      </c>
      <c r="C44" s="3" t="b">
        <v>0</v>
      </c>
      <c r="D44" s="3" t="b">
        <v>0</v>
      </c>
      <c r="E44" s="3" t="b">
        <v>0</v>
      </c>
      <c r="F44" s="3" t="b">
        <v>0</v>
      </c>
      <c r="G44" s="3" t="b">
        <v>0</v>
      </c>
      <c r="H44" s="3" t="b">
        <v>0</v>
      </c>
      <c r="I44" s="3" t="b">
        <v>0</v>
      </c>
      <c r="J44" s="3" t="b">
        <v>0</v>
      </c>
      <c r="K44" s="3" t="b">
        <v>0</v>
      </c>
      <c r="L44" s="3" t="b">
        <v>0</v>
      </c>
      <c r="M44" s="3" t="b">
        <v>0</v>
      </c>
      <c r="N44" s="3" t="b">
        <v>0</v>
      </c>
      <c r="O44" s="3" t="b">
        <v>0</v>
      </c>
      <c r="P44" s="3" t="b">
        <v>0</v>
      </c>
      <c r="Q44" s="3" t="b">
        <v>0</v>
      </c>
    </row>
    <row r="45" spans="1:17" ht="30" thickTop="1" thickBot="1" x14ac:dyDescent="0.35">
      <c r="A45" s="4" t="s">
        <v>51</v>
      </c>
      <c r="B45" s="3" t="b">
        <v>0</v>
      </c>
      <c r="C45" s="3" t="b">
        <v>0</v>
      </c>
      <c r="D45" s="3" t="b">
        <v>0</v>
      </c>
      <c r="E45" s="3" t="b">
        <v>0</v>
      </c>
      <c r="F45" s="3" t="b">
        <v>0</v>
      </c>
      <c r="G45" s="3" t="b">
        <v>0</v>
      </c>
      <c r="H45" s="3" t="b">
        <v>0</v>
      </c>
      <c r="I45" s="3" t="b">
        <v>0</v>
      </c>
      <c r="J45" s="3" t="b">
        <v>0</v>
      </c>
      <c r="K45" s="3" t="b">
        <v>0</v>
      </c>
      <c r="L45" s="3" t="b">
        <v>0</v>
      </c>
      <c r="M45" s="3" t="b">
        <v>0</v>
      </c>
      <c r="N45" s="3" t="b">
        <v>0</v>
      </c>
      <c r="O45" s="3" t="b">
        <v>0</v>
      </c>
      <c r="P45" s="3" t="b">
        <v>0</v>
      </c>
      <c r="Q45" s="3" t="b">
        <v>0</v>
      </c>
    </row>
    <row r="46" spans="1:17" ht="30" thickTop="1" thickBot="1" x14ac:dyDescent="0.35">
      <c r="A46" s="4" t="s">
        <v>52</v>
      </c>
      <c r="B46" s="3" t="b">
        <v>0</v>
      </c>
      <c r="C46" s="3" t="b">
        <v>0</v>
      </c>
      <c r="D46" s="3" t="b">
        <v>0</v>
      </c>
      <c r="E46" s="3" t="b">
        <v>0</v>
      </c>
      <c r="F46" s="3" t="b">
        <v>0</v>
      </c>
      <c r="G46" s="3" t="b">
        <v>0</v>
      </c>
      <c r="H46" s="3" t="b">
        <v>0</v>
      </c>
      <c r="I46" s="3" t="b">
        <v>0</v>
      </c>
      <c r="J46" s="3" t="b">
        <v>0</v>
      </c>
      <c r="K46" s="3" t="b">
        <v>0</v>
      </c>
      <c r="L46" s="3" t="b">
        <v>0</v>
      </c>
      <c r="M46" s="3" t="b">
        <v>0</v>
      </c>
      <c r="N46" s="3" t="b">
        <v>0</v>
      </c>
      <c r="O46" s="3" t="b">
        <v>0</v>
      </c>
      <c r="P46" s="3" t="b">
        <v>0</v>
      </c>
      <c r="Q46" s="3" t="b">
        <v>0</v>
      </c>
    </row>
    <row r="47" spans="1:17" ht="30" thickTop="1" thickBot="1" x14ac:dyDescent="0.35">
      <c r="A47" s="4" t="s">
        <v>53</v>
      </c>
      <c r="B47" s="3" t="b">
        <v>0</v>
      </c>
      <c r="C47" s="3" t="b">
        <v>0</v>
      </c>
      <c r="D47" s="3" t="b">
        <v>0</v>
      </c>
      <c r="E47" s="3" t="b">
        <v>0</v>
      </c>
      <c r="F47" s="3" t="b">
        <v>0</v>
      </c>
      <c r="G47" s="3" t="b">
        <v>0</v>
      </c>
      <c r="H47" s="3" t="b">
        <v>0</v>
      </c>
      <c r="I47" s="3" t="b">
        <v>0</v>
      </c>
      <c r="J47" s="3" t="b">
        <v>0</v>
      </c>
      <c r="K47" s="3" t="b">
        <v>0</v>
      </c>
      <c r="L47" s="3" t="b">
        <v>0</v>
      </c>
      <c r="M47" s="3" t="b">
        <v>0</v>
      </c>
      <c r="N47" s="3" t="b">
        <v>0</v>
      </c>
      <c r="O47" s="3" t="b">
        <v>0</v>
      </c>
      <c r="P47" s="3" t="b">
        <v>0</v>
      </c>
      <c r="Q47" s="3" t="b">
        <v>0</v>
      </c>
    </row>
    <row r="48" spans="1:17" ht="30" thickTop="1" thickBot="1" x14ac:dyDescent="0.35">
      <c r="A48" s="4" t="s">
        <v>54</v>
      </c>
      <c r="B48" s="3" t="b">
        <v>0</v>
      </c>
      <c r="C48" s="3" t="b">
        <v>0</v>
      </c>
      <c r="D48" s="3" t="b">
        <v>0</v>
      </c>
      <c r="E48" s="3" t="b">
        <v>0</v>
      </c>
      <c r="F48" s="3" t="b">
        <v>0</v>
      </c>
      <c r="G48" s="3" t="b">
        <v>0</v>
      </c>
      <c r="H48" s="3" t="b">
        <v>0</v>
      </c>
      <c r="I48" s="3" t="b">
        <v>0</v>
      </c>
      <c r="J48" s="3" t="b">
        <v>0</v>
      </c>
      <c r="K48" s="3" t="b">
        <v>0</v>
      </c>
      <c r="L48" s="3" t="b">
        <v>0</v>
      </c>
      <c r="M48" s="3" t="b">
        <v>0</v>
      </c>
      <c r="N48" s="3" t="b">
        <v>0</v>
      </c>
      <c r="O48" s="3" t="b">
        <v>0</v>
      </c>
      <c r="P48" s="3" t="b">
        <v>0</v>
      </c>
      <c r="Q48" s="3" t="b">
        <v>0</v>
      </c>
    </row>
    <row r="49" spans="1:17" ht="44.4" thickTop="1" thickBot="1" x14ac:dyDescent="0.35">
      <c r="A49" s="4" t="s">
        <v>55</v>
      </c>
      <c r="B49" s="3" t="b">
        <v>0</v>
      </c>
      <c r="C49" s="3" t="b">
        <v>0</v>
      </c>
      <c r="D49" s="3" t="b">
        <v>0</v>
      </c>
      <c r="E49" s="3" t="b">
        <v>0</v>
      </c>
      <c r="F49" s="3" t="b">
        <v>0</v>
      </c>
      <c r="G49" s="3" t="b">
        <v>0</v>
      </c>
      <c r="H49" s="3" t="b">
        <v>0</v>
      </c>
      <c r="I49" s="3" t="b">
        <v>0</v>
      </c>
      <c r="J49" s="3" t="b">
        <v>0</v>
      </c>
      <c r="K49" s="3" t="b">
        <v>0</v>
      </c>
      <c r="L49" s="3" t="b">
        <v>0</v>
      </c>
      <c r="M49" s="3" t="b">
        <v>0</v>
      </c>
      <c r="N49" s="3" t="b">
        <v>0</v>
      </c>
      <c r="O49" s="3" t="b">
        <v>0</v>
      </c>
      <c r="P49" s="3" t="b">
        <v>0</v>
      </c>
      <c r="Q49" s="3" t="b">
        <v>0</v>
      </c>
    </row>
    <row r="50" spans="1:17" ht="15.6" thickTop="1" thickBot="1" x14ac:dyDescent="0.35">
      <c r="A50" s="4" t="s">
        <v>56</v>
      </c>
      <c r="B50" s="3" t="b">
        <v>0</v>
      </c>
      <c r="C50" s="3" t="b">
        <v>0</v>
      </c>
      <c r="D50" s="3" t="b">
        <v>0</v>
      </c>
      <c r="E50" s="3" t="b">
        <v>0</v>
      </c>
      <c r="F50" s="3" t="b">
        <v>0</v>
      </c>
      <c r="G50" s="3" t="b">
        <v>0</v>
      </c>
      <c r="H50" s="3" t="b">
        <v>0</v>
      </c>
      <c r="I50" s="3" t="b">
        <v>0</v>
      </c>
      <c r="J50" s="3" t="b">
        <v>0</v>
      </c>
      <c r="K50" s="3" t="b">
        <v>0</v>
      </c>
      <c r="L50" s="3" t="b">
        <v>0</v>
      </c>
      <c r="M50" s="3" t="b">
        <v>0</v>
      </c>
      <c r="N50" s="3" t="b">
        <v>0</v>
      </c>
      <c r="O50" s="3" t="b">
        <v>0</v>
      </c>
      <c r="P50" s="3" t="b">
        <v>0</v>
      </c>
      <c r="Q50" s="3" t="b">
        <v>0</v>
      </c>
    </row>
    <row r="51" spans="1:17" ht="58.8" thickTop="1" thickBot="1" x14ac:dyDescent="0.35">
      <c r="A51" s="4" t="s">
        <v>57</v>
      </c>
      <c r="B51" s="3" t="b">
        <v>0</v>
      </c>
      <c r="C51" s="3" t="b">
        <v>0</v>
      </c>
      <c r="D51" s="3" t="b">
        <v>0</v>
      </c>
      <c r="E51" s="3" t="b">
        <v>0</v>
      </c>
      <c r="F51" s="3" t="b">
        <v>0</v>
      </c>
      <c r="G51" s="3" t="b">
        <v>0</v>
      </c>
      <c r="H51" s="3" t="b">
        <v>0</v>
      </c>
      <c r="I51" s="3" t="b">
        <v>0</v>
      </c>
      <c r="J51" s="3" t="b">
        <v>0</v>
      </c>
      <c r="K51" s="3" t="b">
        <v>0</v>
      </c>
      <c r="L51" s="3" t="b">
        <v>0</v>
      </c>
      <c r="M51" s="3" t="b">
        <v>0</v>
      </c>
      <c r="N51" s="3" t="b">
        <v>0</v>
      </c>
      <c r="O51" s="3" t="b">
        <v>0</v>
      </c>
      <c r="P51" s="3" t="b">
        <v>0</v>
      </c>
      <c r="Q51" s="3" t="b">
        <v>0</v>
      </c>
    </row>
    <row r="52" spans="1:17" ht="15.6" thickTop="1" thickBot="1" x14ac:dyDescent="0.35">
      <c r="A52" s="4" t="s">
        <v>58</v>
      </c>
      <c r="B52" s="3" t="b">
        <v>0</v>
      </c>
      <c r="C52" s="3" t="b">
        <v>0</v>
      </c>
      <c r="D52" s="3" t="b">
        <v>0</v>
      </c>
      <c r="E52" s="3" t="b">
        <v>0</v>
      </c>
      <c r="F52" s="3" t="b">
        <v>0</v>
      </c>
      <c r="G52" s="3" t="b">
        <v>0</v>
      </c>
      <c r="H52" s="3" t="b">
        <v>0</v>
      </c>
      <c r="I52" s="3" t="b">
        <v>0</v>
      </c>
      <c r="J52" s="3" t="b">
        <v>0</v>
      </c>
      <c r="K52" s="3" t="b">
        <v>0</v>
      </c>
      <c r="L52" s="3" t="b">
        <v>0</v>
      </c>
      <c r="M52" s="3" t="b">
        <v>0</v>
      </c>
      <c r="N52" s="3" t="b">
        <v>0</v>
      </c>
      <c r="O52" s="3" t="b">
        <v>0</v>
      </c>
      <c r="P52" s="3" t="b">
        <v>0</v>
      </c>
      <c r="Q52" s="3" t="b">
        <v>0</v>
      </c>
    </row>
    <row r="53" spans="1:17" ht="15.6" thickTop="1" thickBot="1" x14ac:dyDescent="0.35">
      <c r="A53" s="12" t="s">
        <v>59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</row>
    <row r="54" spans="1:17" ht="15.6" thickTop="1" thickBot="1" x14ac:dyDescent="0.35">
      <c r="A54" s="4" t="s">
        <v>60</v>
      </c>
      <c r="B54" s="3" t="b">
        <v>0</v>
      </c>
      <c r="C54" s="3" t="b">
        <v>0</v>
      </c>
      <c r="D54" s="3" t="b">
        <v>0</v>
      </c>
      <c r="E54" s="3" t="b">
        <v>0</v>
      </c>
      <c r="F54" s="3" t="b">
        <v>0</v>
      </c>
      <c r="G54" s="3" t="b">
        <v>0</v>
      </c>
      <c r="H54" s="3" t="b">
        <v>0</v>
      </c>
      <c r="I54" s="3" t="b">
        <v>0</v>
      </c>
      <c r="J54" s="3" t="b">
        <v>0</v>
      </c>
      <c r="K54" s="3" t="b">
        <v>0</v>
      </c>
      <c r="L54" s="3" t="b">
        <v>0</v>
      </c>
      <c r="M54" s="3" t="b">
        <v>0</v>
      </c>
      <c r="N54" s="3" t="b">
        <v>0</v>
      </c>
      <c r="O54" s="3" t="b">
        <v>0</v>
      </c>
      <c r="P54" s="3" t="b">
        <v>0</v>
      </c>
      <c r="Q54" s="3" t="b">
        <v>0</v>
      </c>
    </row>
    <row r="55" spans="1:17" ht="15.6" thickTop="1" thickBot="1" x14ac:dyDescent="0.35">
      <c r="A55" s="4" t="s">
        <v>61</v>
      </c>
      <c r="B55" s="3" t="b">
        <v>0</v>
      </c>
      <c r="C55" s="3" t="b">
        <v>0</v>
      </c>
      <c r="D55" s="3" t="b">
        <v>0</v>
      </c>
      <c r="E55" s="3" t="b">
        <v>0</v>
      </c>
      <c r="F55" s="3" t="b">
        <v>0</v>
      </c>
      <c r="G55" s="3" t="b">
        <v>0</v>
      </c>
      <c r="H55" s="3" t="b">
        <v>0</v>
      </c>
      <c r="I55" s="3" t="b">
        <v>0</v>
      </c>
      <c r="J55" s="3" t="b">
        <v>0</v>
      </c>
      <c r="K55" s="3" t="b">
        <v>0</v>
      </c>
      <c r="L55" s="3" t="b">
        <v>0</v>
      </c>
      <c r="M55" s="3" t="b">
        <v>0</v>
      </c>
      <c r="N55" s="3" t="b">
        <v>0</v>
      </c>
      <c r="O55" s="3" t="b">
        <v>0</v>
      </c>
      <c r="P55" s="3" t="b">
        <v>0</v>
      </c>
      <c r="Q55" s="3" t="b">
        <v>0</v>
      </c>
    </row>
    <row r="56" spans="1:17" ht="15.6" thickTop="1" thickBot="1" x14ac:dyDescent="0.35">
      <c r="A56" s="4" t="s">
        <v>62</v>
      </c>
      <c r="B56" s="3" t="b">
        <v>0</v>
      </c>
      <c r="C56" s="3" t="b">
        <v>0</v>
      </c>
      <c r="D56" s="3" t="b">
        <v>0</v>
      </c>
      <c r="E56" s="3" t="b">
        <v>0</v>
      </c>
      <c r="F56" s="3" t="b">
        <v>0</v>
      </c>
      <c r="G56" s="3" t="b">
        <v>0</v>
      </c>
      <c r="H56" s="3" t="b">
        <v>0</v>
      </c>
      <c r="I56" s="3" t="b">
        <v>0</v>
      </c>
      <c r="J56" s="3" t="b">
        <v>0</v>
      </c>
      <c r="K56" s="3" t="b">
        <v>0</v>
      </c>
      <c r="L56" s="3" t="b">
        <v>0</v>
      </c>
      <c r="M56" s="3" t="b">
        <v>0</v>
      </c>
      <c r="N56" s="3" t="b">
        <v>0</v>
      </c>
      <c r="O56" s="3" t="b">
        <v>0</v>
      </c>
      <c r="P56" s="3" t="b">
        <v>0</v>
      </c>
      <c r="Q56" s="3" t="b">
        <v>0</v>
      </c>
    </row>
    <row r="57" spans="1:17" ht="15.6" thickTop="1" thickBot="1" x14ac:dyDescent="0.35">
      <c r="A57" s="4" t="s">
        <v>63</v>
      </c>
      <c r="B57" s="3" t="b">
        <v>0</v>
      </c>
      <c r="C57" s="3" t="b">
        <v>0</v>
      </c>
      <c r="D57" s="3" t="b">
        <v>0</v>
      </c>
      <c r="E57" s="3" t="b">
        <v>0</v>
      </c>
      <c r="F57" s="3" t="b">
        <v>0</v>
      </c>
      <c r="G57" s="3" t="b">
        <v>0</v>
      </c>
      <c r="H57" s="3" t="b">
        <v>0</v>
      </c>
      <c r="I57" s="3" t="b">
        <v>0</v>
      </c>
      <c r="J57" s="3" t="b">
        <v>0</v>
      </c>
      <c r="K57" s="3" t="b">
        <v>0</v>
      </c>
      <c r="L57" s="3" t="b">
        <v>0</v>
      </c>
      <c r="M57" s="3" t="b">
        <v>0</v>
      </c>
      <c r="N57" s="3" t="b">
        <v>0</v>
      </c>
      <c r="O57" s="3" t="b">
        <v>0</v>
      </c>
      <c r="P57" s="3" t="b">
        <v>0</v>
      </c>
      <c r="Q57" s="3" t="b">
        <v>0</v>
      </c>
    </row>
    <row r="58" spans="1:17" ht="15" thickTop="1" x14ac:dyDescent="0.3">
      <c r="A58" s="4" t="s">
        <v>64</v>
      </c>
      <c r="B58" s="3" t="b">
        <v>0</v>
      </c>
      <c r="C58" s="3" t="b">
        <v>0</v>
      </c>
      <c r="D58" s="3" t="b">
        <v>0</v>
      </c>
      <c r="E58" s="3" t="b">
        <v>0</v>
      </c>
      <c r="F58" s="3" t="b">
        <v>0</v>
      </c>
      <c r="G58" s="3" t="b">
        <v>0</v>
      </c>
      <c r="H58" s="3" t="b">
        <v>0</v>
      </c>
      <c r="I58" s="3" t="b">
        <v>0</v>
      </c>
      <c r="J58" s="3" t="b">
        <v>0</v>
      </c>
      <c r="K58" s="3" t="b">
        <v>0</v>
      </c>
      <c r="L58" s="3" t="b">
        <v>0</v>
      </c>
      <c r="M58" s="3" t="b">
        <v>0</v>
      </c>
      <c r="N58" s="3" t="b">
        <v>0</v>
      </c>
      <c r="O58" s="3" t="b">
        <v>0</v>
      </c>
      <c r="P58" s="3" t="b">
        <v>0</v>
      </c>
      <c r="Q58" s="3" t="b">
        <v>0</v>
      </c>
    </row>
    <row r="62" spans="1:17" x14ac:dyDescent="0.3">
      <c r="B62" s="2"/>
    </row>
  </sheetData>
  <mergeCells count="4">
    <mergeCell ref="A1:Q1"/>
    <mergeCell ref="A53:Q53"/>
    <mergeCell ref="A36:Q36"/>
    <mergeCell ref="A12:Q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"/>
    </sheetView>
  </sheetViews>
  <sheetFormatPr defaultRowHeight="14.4" x14ac:dyDescent="0.3"/>
  <cols>
    <col min="1" max="1" width="42.6640625" customWidth="1"/>
    <col min="2" max="2" width="13" bestFit="1" customWidth="1"/>
    <col min="3" max="3" width="15.88671875" bestFit="1" customWidth="1"/>
    <col min="4" max="4" width="16.44140625" customWidth="1"/>
    <col min="5" max="5" width="15.33203125" customWidth="1"/>
    <col min="6" max="6" width="12.33203125" customWidth="1"/>
    <col min="7" max="7" width="13.88671875" customWidth="1"/>
    <col min="8" max="8" width="14" customWidth="1"/>
    <col min="9" max="9" width="12.88671875" customWidth="1"/>
    <col min="10" max="10" width="12.44140625" customWidth="1"/>
    <col min="11" max="11" width="12.6640625" customWidth="1"/>
  </cols>
  <sheetData>
    <row r="1" spans="1:23" ht="42" customHeight="1" thickBot="1" x14ac:dyDescent="0.35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5.6" thickTop="1" thickBot="1" x14ac:dyDescent="0.35">
      <c r="A2" s="1" t="s">
        <v>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</row>
    <row r="3" spans="1:23" ht="15.6" thickTop="1" thickBot="1" x14ac:dyDescent="0.35">
      <c r="A3" s="1" t="s">
        <v>66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  <c r="J3" t="s">
        <v>81</v>
      </c>
      <c r="K3" t="s">
        <v>82</v>
      </c>
    </row>
    <row r="4" spans="1:23" ht="15.6" thickTop="1" thickBot="1" x14ac:dyDescent="0.35">
      <c r="A4" s="1" t="s">
        <v>10</v>
      </c>
      <c r="B4" s="6">
        <f>0.0026*80000000</f>
        <v>208000</v>
      </c>
      <c r="C4" s="6">
        <f>0.0026*17450000000</f>
        <v>45370000</v>
      </c>
      <c r="D4" s="6">
        <f>201118000000*0.0026</f>
        <v>522906800</v>
      </c>
      <c r="E4" s="6">
        <f>9520000000*0.0026</f>
        <v>24752000</v>
      </c>
      <c r="F4" s="6">
        <f>16000000*0.0026</f>
        <v>41600</v>
      </c>
      <c r="G4" s="6">
        <f>426000000*0.0026</f>
        <v>1107600</v>
      </c>
      <c r="H4" s="6">
        <f>1540000000*0.0026</f>
        <v>4004000</v>
      </c>
      <c r="I4" s="6">
        <f>198000000*0.0026</f>
        <v>514800</v>
      </c>
      <c r="J4" s="6">
        <f>257000000*0.0026</f>
        <v>668200</v>
      </c>
      <c r="K4" s="6">
        <f>96000000*0.0026</f>
        <v>249600</v>
      </c>
    </row>
    <row r="5" spans="1:23" ht="15.6" thickTop="1" thickBot="1" x14ac:dyDescent="0.35">
      <c r="A5" s="1" t="s">
        <v>11</v>
      </c>
      <c r="B5" s="6">
        <f>0.35*B4</f>
        <v>72800</v>
      </c>
      <c r="C5" s="6">
        <f>0.25*C4</f>
        <v>11342500</v>
      </c>
      <c r="D5" s="6">
        <f>0.15*D4</f>
        <v>78436020</v>
      </c>
      <c r="E5" s="6">
        <f>0.25*E4</f>
        <v>6188000</v>
      </c>
      <c r="F5" s="6">
        <f>0.35*F4</f>
        <v>14559.999999999998</v>
      </c>
      <c r="G5" s="6">
        <f>0.35*G4</f>
        <v>387660</v>
      </c>
      <c r="H5" s="6">
        <f>0.15*H4</f>
        <v>600600</v>
      </c>
      <c r="I5" s="6">
        <f>0.35*I4</f>
        <v>180180</v>
      </c>
      <c r="J5" s="6">
        <f>0.25*J4</f>
        <v>167050</v>
      </c>
      <c r="K5" s="6">
        <f>0.35*K4</f>
        <v>87360</v>
      </c>
    </row>
    <row r="6" spans="1:23" ht="30" thickTop="1" thickBot="1" x14ac:dyDescent="0.35">
      <c r="A6" s="4" t="s">
        <v>12</v>
      </c>
      <c r="B6" s="6">
        <f>0.25*B4</f>
        <v>52000</v>
      </c>
      <c r="C6" s="6">
        <f>0.55*C4</f>
        <v>24953500.000000004</v>
      </c>
      <c r="D6" s="6">
        <f>0.45*D4</f>
        <v>235308060</v>
      </c>
      <c r="E6" s="6">
        <f>0.45*E4</f>
        <v>11138400</v>
      </c>
      <c r="F6" s="6">
        <f>0.45*F4</f>
        <v>18720</v>
      </c>
      <c r="G6" s="6">
        <f>0.45*G4</f>
        <v>498420</v>
      </c>
      <c r="H6" s="6">
        <f>0.45*H4</f>
        <v>1801800</v>
      </c>
      <c r="I6" s="6">
        <f>0.25*I4</f>
        <v>128700</v>
      </c>
      <c r="J6" s="6">
        <f>0.45*J4</f>
        <v>300690</v>
      </c>
      <c r="K6" s="6">
        <f>0.25*K4</f>
        <v>62400</v>
      </c>
    </row>
    <row r="7" spans="1:23" ht="15.6" thickTop="1" thickBot="1" x14ac:dyDescent="0.35">
      <c r="A7" s="1" t="s">
        <v>13</v>
      </c>
      <c r="B7" s="6">
        <f t="shared" ref="B7:K7" si="0">B4-B5-B6</f>
        <v>83200</v>
      </c>
      <c r="C7" s="6">
        <f t="shared" si="0"/>
        <v>9073999.9999999963</v>
      </c>
      <c r="D7" s="6">
        <f t="shared" si="0"/>
        <v>209162720</v>
      </c>
      <c r="E7" s="6">
        <f t="shared" si="0"/>
        <v>7425600</v>
      </c>
      <c r="F7" s="6">
        <f t="shared" si="0"/>
        <v>8320</v>
      </c>
      <c r="G7" s="6">
        <f t="shared" si="0"/>
        <v>221520</v>
      </c>
      <c r="H7" s="6">
        <f t="shared" si="0"/>
        <v>1601600</v>
      </c>
      <c r="I7" s="6">
        <f t="shared" si="0"/>
        <v>205920</v>
      </c>
      <c r="J7" s="6">
        <f t="shared" si="0"/>
        <v>200460</v>
      </c>
      <c r="K7" s="6">
        <f t="shared" si="0"/>
        <v>99840</v>
      </c>
    </row>
    <row r="8" spans="1:23" ht="15.6" thickTop="1" thickBot="1" x14ac:dyDescent="0.35">
      <c r="A8" s="1" t="s">
        <v>14</v>
      </c>
      <c r="B8" s="6">
        <f>0.3*B4</f>
        <v>62400</v>
      </c>
      <c r="C8" s="6">
        <f>0.1*C4</f>
        <v>4537000</v>
      </c>
      <c r="D8" s="6">
        <f>0.3*D4</f>
        <v>156872040</v>
      </c>
      <c r="E8" s="6">
        <f>0.1*E4</f>
        <v>2475200</v>
      </c>
      <c r="F8" s="6">
        <f>0.1*F4</f>
        <v>4160</v>
      </c>
      <c r="G8" s="6">
        <f>0.1*G4</f>
        <v>110760</v>
      </c>
      <c r="H8" s="6">
        <f>0.3*H4</f>
        <v>1201200</v>
      </c>
      <c r="I8" s="6">
        <f>0.3*I4</f>
        <v>154440</v>
      </c>
      <c r="J8" s="6">
        <f>0.1*J4</f>
        <v>66820</v>
      </c>
      <c r="K8" s="6">
        <f>0.3*K4</f>
        <v>74880</v>
      </c>
    </row>
    <row r="9" spans="1:23" ht="30" thickTop="1" thickBot="1" x14ac:dyDescent="0.35">
      <c r="A9" s="4" t="s">
        <v>15</v>
      </c>
      <c r="B9" s="6">
        <f>0.1*B4</f>
        <v>20800</v>
      </c>
      <c r="C9" s="6">
        <f>0.1*C4</f>
        <v>4537000</v>
      </c>
      <c r="D9" s="6">
        <f>0.2*D4</f>
        <v>104581360</v>
      </c>
      <c r="E9" s="6">
        <f>0.3*E4</f>
        <v>7425600</v>
      </c>
      <c r="F9" s="6">
        <f>0.1*F4</f>
        <v>4160</v>
      </c>
      <c r="G9" s="6">
        <f>0.1*G4</f>
        <v>110760</v>
      </c>
      <c r="H9" s="6">
        <f>0.2*H4</f>
        <v>800800</v>
      </c>
      <c r="I9" s="6">
        <f>0.1*I4</f>
        <v>51480</v>
      </c>
      <c r="J9" s="6">
        <f>0.3*J4</f>
        <v>200460</v>
      </c>
      <c r="K9" s="6">
        <f>0.1*K4</f>
        <v>24960</v>
      </c>
    </row>
    <row r="10" spans="1:23" ht="15.6" thickTop="1" thickBot="1" x14ac:dyDescent="0.35">
      <c r="A10" s="1" t="s">
        <v>16</v>
      </c>
      <c r="B10">
        <f t="shared" ref="B10:K10" si="1">1-(B5+B6)/B4</f>
        <v>0.4</v>
      </c>
      <c r="C10">
        <f t="shared" si="1"/>
        <v>0.19999999999999996</v>
      </c>
      <c r="D10">
        <f t="shared" si="1"/>
        <v>0.4</v>
      </c>
      <c r="E10">
        <f t="shared" si="1"/>
        <v>0.30000000000000004</v>
      </c>
      <c r="F10">
        <f t="shared" si="1"/>
        <v>0.19999999999999996</v>
      </c>
      <c r="G10">
        <f t="shared" si="1"/>
        <v>0.19999999999999996</v>
      </c>
      <c r="H10">
        <f t="shared" si="1"/>
        <v>0.4</v>
      </c>
      <c r="I10">
        <f t="shared" si="1"/>
        <v>0.4</v>
      </c>
      <c r="J10">
        <f t="shared" si="1"/>
        <v>0.30000000000000004</v>
      </c>
      <c r="K10">
        <f t="shared" si="1"/>
        <v>0.4</v>
      </c>
    </row>
    <row r="11" spans="1:23" ht="15.6" thickTop="1" thickBot="1" x14ac:dyDescent="0.35">
      <c r="A11" s="1" t="s">
        <v>17</v>
      </c>
      <c r="B11" t="s">
        <v>67</v>
      </c>
    </row>
    <row r="12" spans="1:23" ht="15.6" thickTop="1" thickBot="1" x14ac:dyDescent="0.35">
      <c r="A12" s="12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30" thickTop="1" thickBot="1" x14ac:dyDescent="0.35">
      <c r="A13" s="4" t="s">
        <v>19</v>
      </c>
      <c r="B13" s="10" t="s">
        <v>72</v>
      </c>
      <c r="C13" s="10"/>
      <c r="D13" s="10"/>
      <c r="E13" s="10"/>
      <c r="F13" s="10"/>
      <c r="G13" s="10"/>
      <c r="H13" s="10"/>
      <c r="I13" s="10"/>
      <c r="J13" s="10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6" thickTop="1" thickBot="1" x14ac:dyDescent="0.35">
      <c r="A14" s="4" t="s">
        <v>20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6" thickTop="1" thickBot="1" x14ac:dyDescent="0.35">
      <c r="A15" s="4" t="s">
        <v>21</v>
      </c>
      <c r="B15" s="10"/>
      <c r="C15" s="10" t="s">
        <v>72</v>
      </c>
      <c r="D15" s="10"/>
      <c r="E15" s="10"/>
      <c r="F15" s="10"/>
      <c r="G15" s="10"/>
      <c r="H15" s="10"/>
      <c r="I15" s="10"/>
      <c r="J15" s="10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0" thickTop="1" thickBot="1" x14ac:dyDescent="0.35">
      <c r="A16" s="4" t="s">
        <v>22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0" thickTop="1" thickBot="1" x14ac:dyDescent="0.35">
      <c r="A17" s="4" t="s">
        <v>23</v>
      </c>
      <c r="B17" s="10"/>
      <c r="C17" s="10"/>
      <c r="D17" s="10"/>
      <c r="E17" s="10"/>
      <c r="F17" s="10"/>
      <c r="G17" s="10" t="s">
        <v>72</v>
      </c>
      <c r="H17" s="10"/>
      <c r="I17" s="10"/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0" thickTop="1" thickBot="1" x14ac:dyDescent="0.35">
      <c r="A18" s="4" t="s">
        <v>24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0" thickTop="1" thickBot="1" x14ac:dyDescent="0.35">
      <c r="A19" s="4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30" thickTop="1" thickBot="1" x14ac:dyDescent="0.35">
      <c r="A20" s="4" t="s">
        <v>26</v>
      </c>
      <c r="B20" s="10"/>
      <c r="C20" s="10"/>
      <c r="D20" s="10"/>
      <c r="E20" s="10"/>
      <c r="F20" s="10"/>
      <c r="G20" s="10"/>
      <c r="H20" s="10" t="s">
        <v>72</v>
      </c>
      <c r="I20" s="10"/>
      <c r="J20" s="10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30" thickTop="1" thickBot="1" x14ac:dyDescent="0.35">
      <c r="A21" s="4" t="s">
        <v>27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44.4" thickTop="1" thickBot="1" x14ac:dyDescent="0.35">
      <c r="A22" s="4" t="s">
        <v>28</v>
      </c>
      <c r="B22" s="10"/>
      <c r="C22" s="10"/>
      <c r="D22" s="10" t="s">
        <v>72</v>
      </c>
      <c r="E22" s="10"/>
      <c r="F22" s="10"/>
      <c r="G22" s="10"/>
      <c r="H22" s="10"/>
      <c r="I22" s="10"/>
      <c r="J22" s="10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0" thickTop="1" thickBot="1" x14ac:dyDescent="0.35">
      <c r="A23" s="4" t="s">
        <v>29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0" thickTop="1" thickBot="1" x14ac:dyDescent="0.35">
      <c r="A24" s="4" t="s">
        <v>30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44.4" thickTop="1" thickBot="1" x14ac:dyDescent="0.35">
      <c r="A25" s="4" t="s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0" thickTop="1" thickBot="1" x14ac:dyDescent="0.35">
      <c r="A26" s="4" t="s">
        <v>32</v>
      </c>
      <c r="B26" s="10"/>
      <c r="C26" s="10"/>
      <c r="D26" s="10"/>
      <c r="E26" s="10" t="s">
        <v>72</v>
      </c>
      <c r="F26" s="10"/>
      <c r="G26" s="10"/>
      <c r="H26" s="10"/>
      <c r="I26" s="10"/>
      <c r="J26" s="10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0" thickTop="1" thickBot="1" x14ac:dyDescent="0.35">
      <c r="A27" s="4" t="s">
        <v>33</v>
      </c>
      <c r="B27" s="10"/>
      <c r="C27" s="10"/>
      <c r="D27" s="10"/>
      <c r="E27" s="10"/>
      <c r="F27" s="10" t="s">
        <v>72</v>
      </c>
      <c r="G27" s="10"/>
      <c r="H27" s="10"/>
      <c r="I27" s="10"/>
      <c r="J27" s="10"/>
      <c r="K27" s="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0" thickTop="1" thickBot="1" x14ac:dyDescent="0.35">
      <c r="A28" s="4" t="s">
        <v>34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0" thickTop="1" thickBot="1" x14ac:dyDescent="0.35">
      <c r="A29" s="4" t="s">
        <v>35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44.4" thickTop="1" thickBot="1" x14ac:dyDescent="0.35">
      <c r="A30" s="4" t="s">
        <v>36</v>
      </c>
      <c r="B30" s="10"/>
      <c r="C30" s="10"/>
      <c r="D30" s="10"/>
      <c r="E30" s="10"/>
      <c r="F30" s="10"/>
      <c r="G30" s="10"/>
      <c r="H30" s="10"/>
      <c r="I30" s="10" t="s">
        <v>72</v>
      </c>
      <c r="J30" s="10"/>
      <c r="K30" s="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44.4" thickTop="1" thickBot="1" x14ac:dyDescent="0.35">
      <c r="A31" s="4" t="s">
        <v>37</v>
      </c>
      <c r="B31" s="10"/>
      <c r="C31" s="10"/>
      <c r="D31" s="10"/>
      <c r="E31" s="10"/>
      <c r="F31" s="10"/>
      <c r="G31" s="10"/>
      <c r="H31" s="10"/>
      <c r="I31" s="10"/>
      <c r="J31" s="10" t="s">
        <v>72</v>
      </c>
      <c r="K31" s="1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44.4" thickTop="1" thickBot="1" x14ac:dyDescent="0.35">
      <c r="A32" s="4" t="s">
        <v>38</v>
      </c>
      <c r="B32" s="10"/>
      <c r="C32" s="10"/>
      <c r="D32" s="10"/>
      <c r="E32" s="10"/>
      <c r="F32" s="10"/>
      <c r="G32" s="10"/>
      <c r="H32" s="10"/>
      <c r="I32" s="10"/>
      <c r="J32" s="10"/>
      <c r="K32" s="10" t="s">
        <v>72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30" thickTop="1" thickBot="1" x14ac:dyDescent="0.35">
      <c r="A33" s="4" t="s">
        <v>39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44.4" thickTop="1" thickBot="1" x14ac:dyDescent="0.35">
      <c r="A34" s="4" t="s">
        <v>40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30" thickTop="1" thickBot="1" x14ac:dyDescent="0.35">
      <c r="A35" s="4" t="s">
        <v>41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6" thickTop="1" thickBot="1" x14ac:dyDescent="0.35">
      <c r="A36" s="7" t="s">
        <v>68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9"/>
    </row>
    <row r="37" spans="1:23" ht="15.6" thickTop="1" thickBot="1" x14ac:dyDescent="0.35">
      <c r="A37" s="4" t="s">
        <v>43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6" thickTop="1" thickBot="1" x14ac:dyDescent="0.35">
      <c r="A38" s="4" t="s">
        <v>44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6" thickTop="1" thickBot="1" x14ac:dyDescent="0.35">
      <c r="A39" s="4" t="s">
        <v>45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30" thickTop="1" thickBot="1" x14ac:dyDescent="0.35">
      <c r="A40" s="4" t="s">
        <v>46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30" thickTop="1" thickBot="1" x14ac:dyDescent="0.35">
      <c r="A41" s="4" t="s">
        <v>47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6" thickTop="1" thickBot="1" x14ac:dyDescent="0.35">
      <c r="A42" s="4" t="s">
        <v>48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6" thickTop="1" thickBot="1" x14ac:dyDescent="0.35">
      <c r="A43" s="4" t="s">
        <v>49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30" thickTop="1" thickBot="1" x14ac:dyDescent="0.35">
      <c r="A44" s="4" t="s">
        <v>50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30" thickTop="1" thickBot="1" x14ac:dyDescent="0.35">
      <c r="A45" s="4" t="s">
        <v>51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30" thickTop="1" thickBot="1" x14ac:dyDescent="0.35">
      <c r="A46" s="4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30" thickTop="1" thickBot="1" x14ac:dyDescent="0.35">
      <c r="A47" s="4" t="s">
        <v>53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30" thickTop="1" thickBot="1" x14ac:dyDescent="0.35">
      <c r="A48" s="4" t="s">
        <v>54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6" thickTop="1" thickBot="1" x14ac:dyDescent="0.35">
      <c r="A49" s="7" t="s">
        <v>69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9"/>
    </row>
    <row r="50" spans="1:23" ht="15.6" thickTop="1" thickBot="1" x14ac:dyDescent="0.35">
      <c r="A50" s="4" t="s">
        <v>70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6" thickTop="1" thickBot="1" x14ac:dyDescent="0.35">
      <c r="A51" s="4" t="s">
        <v>56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6" thickTop="1" thickBot="1" x14ac:dyDescent="0.35">
      <c r="A52" s="4" t="s">
        <v>71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6" thickTop="1" thickBot="1" x14ac:dyDescent="0.35">
      <c r="A53" s="4" t="s">
        <v>58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6" thickTop="1" thickBot="1" x14ac:dyDescent="0.35">
      <c r="A54" s="7" t="s">
        <v>59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9"/>
    </row>
    <row r="55" spans="1:23" ht="15.6" thickTop="1" thickBot="1" x14ac:dyDescent="0.35">
      <c r="A55" s="4" t="s">
        <v>60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6" thickTop="1" thickBot="1" x14ac:dyDescent="0.35">
      <c r="A56" s="4" t="s">
        <v>61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6" thickTop="1" thickBot="1" x14ac:dyDescent="0.35">
      <c r="A57" s="4" t="s">
        <v>62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6" thickTop="1" thickBot="1" x14ac:dyDescent="0.35">
      <c r="A58" s="4" t="s">
        <v>63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" thickTop="1" x14ac:dyDescent="0.3">
      <c r="A59" s="4" t="s">
        <v>64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3">
      <c r="B60" s="3"/>
    </row>
  </sheetData>
  <mergeCells count="2">
    <mergeCell ref="A1:W1"/>
    <mergeCell ref="A12:W12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Respondent</vt:lpstr>
      <vt:lpstr>GEF8projects</vt:lpstr>
      <vt:lpstr>GEF9concepts</vt:lpstr>
      <vt:lpstr>FocalArea</vt:lpstr>
      <vt:lpstr>FocalAreas</vt:lpstr>
      <vt:lpstr>Programs</vt:lpstr>
      <vt:lpstr>Targets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Yibin Xiang</dc:creator>
  <cp:keywords/>
  <dc:description/>
  <cp:lastModifiedBy>Yibin Xiang</cp:lastModifiedBy>
  <cp:revision/>
  <dcterms:created xsi:type="dcterms:W3CDTF">2024-01-04T16:03:09Z</dcterms:created>
  <dcterms:modified xsi:type="dcterms:W3CDTF">2025-07-31T17:38:51Z</dcterms:modified>
  <cp:category/>
  <cp:contentStatus/>
</cp:coreProperties>
</file>