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defaultThemeVersion="124226"/>
  <bookViews>
    <workbookView xWindow="0" yWindow="48" windowWidth="7248" windowHeight="11340" tabRatio="919" activeTab="1"/>
  </bookViews>
  <sheets>
    <sheet name="Main" sheetId="8" r:id="rId1"/>
    <sheet name="Notifications" sheetId="4" r:id="rId2"/>
    <sheet name="TPRs" sheetId="10" r:id="rId3"/>
    <sheet name="Summary" sheetId="31" r:id="rId4"/>
  </sheets>
  <definedNames>
    <definedName name="_xlnm._FilterDatabase" localSheetId="1" hidden="1">Notifications!$A$1:$T$1278</definedName>
    <definedName name="_xlnm._FilterDatabase" localSheetId="3" hidden="1">Summary!#REF!</definedName>
    <definedName name="_xlnm._FilterDatabase" localSheetId="2" hidden="1">TPRs!$A$1:$M$976</definedName>
    <definedName name="_ftn1" localSheetId="0">Main!#REF!</definedName>
    <definedName name="_ftn2" localSheetId="0">Main!$A$40</definedName>
    <definedName name="_ftn3" localSheetId="0">Main!$A$42</definedName>
    <definedName name="_ftnref1" localSheetId="0">Main!#REF!</definedName>
    <definedName name="_ftnref2" localSheetId="0">Main!#REF!</definedName>
    <definedName name="_ftnref3" localSheetId="0">Main!#REF!</definedName>
    <definedName name="_Toc338415872" localSheetId="0">Main!#REF!</definedName>
    <definedName name="_Toc347045477" localSheetId="0">Main!#REF!</definedName>
    <definedName name="_Toc347045478" localSheetId="0">Main!#REF!</definedName>
    <definedName name="_Toc347045479" localSheetId="0">Main!#REF!</definedName>
    <definedName name="_Toc347045480" localSheetId="0">Main!#REF!</definedName>
    <definedName name="_Toc347045481" localSheetId="0">Main!#REF!</definedName>
    <definedName name="_Toc381782635" localSheetId="3">Summary!#REF!</definedName>
    <definedName name="_Toc381782636" localSheetId="3">Summary!$D$1234</definedName>
    <definedName name="_xlnm.Extract" localSheetId="1">Notifications!$W$1274:$AP$1274</definedName>
    <definedName name="III" localSheetId="0">Main!$A$154</definedName>
    <definedName name="_xlnm.Print_Area" localSheetId="0">Main!$A$1:$J$259</definedName>
    <definedName name="_xlnm.Print_Area" localSheetId="3">Summary!$A$1:$S$1378</definedName>
  </definedNames>
  <calcPr calcId="145621"/>
</workbook>
</file>

<file path=xl/calcChain.xml><?xml version="1.0" encoding="utf-8"?>
<calcChain xmlns="http://schemas.openxmlformats.org/spreadsheetml/2006/main">
  <c r="P288" i="31" l="1"/>
  <c r="P250" i="31"/>
  <c r="P246" i="31"/>
  <c r="P240" i="31"/>
  <c r="P249" i="31"/>
  <c r="P256" i="31"/>
  <c r="P284" i="31"/>
  <c r="P283" i="31"/>
  <c r="P282" i="31"/>
  <c r="P287" i="31"/>
  <c r="P281" i="31"/>
  <c r="P280" i="31"/>
  <c r="P286" i="31"/>
  <c r="P285" i="31"/>
  <c r="P279" i="31"/>
  <c r="P295" i="31"/>
  <c r="P296" i="31"/>
  <c r="P297" i="31"/>
  <c r="P298" i="31"/>
  <c r="P299" i="31"/>
  <c r="P300" i="31"/>
  <c r="P301" i="31"/>
  <c r="P302" i="31"/>
  <c r="P303" i="31"/>
  <c r="P304" i="31"/>
  <c r="P305" i="31"/>
  <c r="P306" i="31"/>
  <c r="P307" i="31"/>
  <c r="P308" i="31"/>
  <c r="P309" i="31"/>
  <c r="P310" i="31"/>
  <c r="P311" i="31"/>
  <c r="P312" i="31"/>
  <c r="N313" i="31"/>
  <c r="O313" i="31"/>
  <c r="P263" i="31"/>
  <c r="P258" i="31"/>
  <c r="P243" i="31"/>
  <c r="P247" i="31"/>
  <c r="P251" i="31"/>
  <c r="P245" i="31"/>
  <c r="P259" i="31"/>
  <c r="P255" i="31"/>
  <c r="P248" i="31"/>
  <c r="P239" i="31"/>
  <c r="P238" i="31"/>
  <c r="P252" i="31"/>
  <c r="P261" i="31"/>
  <c r="P262" i="31"/>
  <c r="P242" i="31"/>
  <c r="P257" i="31"/>
  <c r="P244" i="31"/>
  <c r="P253" i="31"/>
  <c r="P260" i="31"/>
  <c r="P254" i="31"/>
  <c r="P241" i="31"/>
  <c r="P313" i="31" l="1"/>
  <c r="P203" i="31" l="1"/>
  <c r="N1135" i="31" l="1"/>
  <c r="O1111" i="31" s="1"/>
  <c r="P644" i="31" l="1"/>
  <c r="P1280" i="31" l="1"/>
  <c r="N1247" i="31"/>
  <c r="N675" i="31"/>
  <c r="P200" i="31" l="1"/>
  <c r="O171" i="31"/>
  <c r="Q170" i="31"/>
  <c r="P24" i="31" l="1"/>
  <c r="P1274" i="31" l="1"/>
  <c r="P1275" i="31"/>
  <c r="P1276" i="31"/>
  <c r="P1277" i="31"/>
  <c r="P1278" i="31"/>
  <c r="P1279" i="31"/>
  <c r="P1281" i="31"/>
  <c r="P1282" i="31"/>
  <c r="P1283" i="31"/>
  <c r="P1284" i="31"/>
  <c r="P1285" i="31"/>
  <c r="P1286" i="31"/>
  <c r="P1287" i="31"/>
  <c r="P1288" i="31"/>
  <c r="P1289" i="31"/>
  <c r="P1290" i="31"/>
  <c r="P1291" i="31"/>
  <c r="P1292" i="31"/>
  <c r="P1293" i="31"/>
  <c r="P1294" i="31"/>
  <c r="P1295" i="31"/>
  <c r="P1296" i="31"/>
  <c r="P1297" i="31"/>
  <c r="P1298" i="31"/>
  <c r="P1299" i="31"/>
  <c r="P1300" i="31"/>
  <c r="P1301" i="31"/>
  <c r="P1302" i="31"/>
  <c r="P1303" i="31"/>
  <c r="P1304" i="31"/>
  <c r="P1305" i="31"/>
  <c r="P1306" i="31"/>
  <c r="P1307" i="31"/>
  <c r="P1308" i="31"/>
  <c r="P1309" i="31"/>
  <c r="P1310" i="31"/>
  <c r="P1311" i="31"/>
  <c r="P1312" i="31"/>
  <c r="P1313" i="31"/>
  <c r="P1314" i="31"/>
  <c r="P1315" i="31"/>
  <c r="P1316" i="31"/>
  <c r="P1273" i="31"/>
  <c r="M1247" i="31" l="1"/>
  <c r="N770" i="31" l="1"/>
  <c r="O542" i="31"/>
  <c r="N542" i="31"/>
  <c r="P218" i="31" l="1"/>
  <c r="P219" i="31"/>
  <c r="P220" i="31"/>
  <c r="P209" i="31"/>
  <c r="P215" i="31"/>
  <c r="P208" i="31"/>
  <c r="P222" i="31"/>
  <c r="P214" i="31"/>
  <c r="P217" i="31"/>
  <c r="P216" i="31"/>
  <c r="P206" i="31"/>
  <c r="P213" i="31"/>
  <c r="P204" i="31"/>
  <c r="P211" i="31"/>
  <c r="P212" i="31"/>
  <c r="P201" i="31"/>
  <c r="P221" i="31"/>
  <c r="P205" i="31"/>
  <c r="P202" i="31"/>
  <c r="P207" i="31"/>
  <c r="P210" i="31"/>
  <c r="P199" i="31"/>
  <c r="P198" i="31"/>
  <c r="R138" i="31" l="1"/>
  <c r="Q138" i="31"/>
  <c r="P138" i="31"/>
  <c r="O138" i="31"/>
  <c r="N138" i="31"/>
  <c r="O25" i="31" l="1"/>
  <c r="N25" i="31"/>
  <c r="O808" i="31" l="1"/>
  <c r="P807" i="31"/>
  <c r="N808" i="31"/>
  <c r="O713" i="31" l="1"/>
  <c r="P712" i="31"/>
  <c r="N713" i="31"/>
  <c r="P1368" i="31" l="1"/>
  <c r="Q1368" i="31" s="1"/>
  <c r="O1368" i="31" s="1"/>
  <c r="P1367" i="31"/>
  <c r="Q1367" i="31" s="1"/>
  <c r="O1367" i="31" s="1"/>
  <c r="P1366" i="31"/>
  <c r="Q1366" i="31" s="1"/>
  <c r="O1366" i="31" s="1"/>
  <c r="P1365" i="31"/>
  <c r="Q1365" i="31" s="1"/>
  <c r="O1365" i="31" s="1"/>
  <c r="P1364" i="31"/>
  <c r="Q1364" i="31" s="1"/>
  <c r="O1364" i="31" s="1"/>
  <c r="P1363" i="31"/>
  <c r="Q1363" i="31" s="1"/>
  <c r="O1363" i="31" s="1"/>
  <c r="P1362" i="31"/>
  <c r="Q1362" i="31" s="1"/>
  <c r="O1362" i="31" s="1"/>
  <c r="P1361" i="31"/>
  <c r="Q1361" i="31" s="1"/>
  <c r="O1361" i="31" s="1"/>
  <c r="P1360" i="31"/>
  <c r="Q1360" i="31" s="1"/>
  <c r="O1360" i="31" s="1"/>
  <c r="P1359" i="31"/>
  <c r="Q1359" i="31" s="1"/>
  <c r="O1359" i="31" s="1"/>
  <c r="P1358" i="31"/>
  <c r="Q1358" i="31" s="1"/>
  <c r="O1358" i="31" s="1"/>
  <c r="P1357" i="31"/>
  <c r="Q1357" i="31" s="1"/>
  <c r="O1357" i="31" s="1"/>
  <c r="P1356" i="31"/>
  <c r="Q1356" i="31" s="1"/>
  <c r="O1356" i="31" s="1"/>
  <c r="P1355" i="31"/>
  <c r="Q1355" i="31" s="1"/>
  <c r="O1355" i="31" s="1"/>
  <c r="P1354" i="31"/>
  <c r="Q1354" i="31" s="1"/>
  <c r="O1354" i="31" s="1"/>
  <c r="P1353" i="31"/>
  <c r="Q1353" i="31" s="1"/>
  <c r="O1353" i="31" s="1"/>
  <c r="P1352" i="31"/>
  <c r="Q1352" i="31" s="1"/>
  <c r="O1352" i="31" s="1"/>
  <c r="P1351" i="31"/>
  <c r="Q1351" i="31" s="1"/>
  <c r="O1351" i="31" s="1"/>
  <c r="P1350" i="31"/>
  <c r="Q1350" i="31" s="1"/>
  <c r="O1350" i="31" s="1"/>
  <c r="P1349" i="31"/>
  <c r="Q1349" i="31" s="1"/>
  <c r="O1349" i="31" s="1"/>
  <c r="P1348" i="31"/>
  <c r="Q1348" i="31" s="1"/>
  <c r="O1348" i="31" s="1"/>
  <c r="P1347" i="31"/>
  <c r="Q1347" i="31" s="1"/>
  <c r="O1347" i="31" s="1"/>
  <c r="P1346" i="31"/>
  <c r="Q1346" i="31" s="1"/>
  <c r="O1346" i="31" s="1"/>
  <c r="P1345" i="31"/>
  <c r="Q1345" i="31" s="1"/>
  <c r="O1345" i="31" s="1"/>
  <c r="P1344" i="31"/>
  <c r="Q1344" i="31" s="1"/>
  <c r="O1344" i="31" s="1"/>
  <c r="P1343" i="31"/>
  <c r="Q1343" i="31" s="1"/>
  <c r="O1343" i="31" s="1"/>
  <c r="P1342" i="31"/>
  <c r="Q1342" i="31" s="1"/>
  <c r="O1342" i="31" s="1"/>
  <c r="P1341" i="31"/>
  <c r="Q1341" i="31" s="1"/>
  <c r="O1341" i="31" s="1"/>
  <c r="P1340" i="31"/>
  <c r="Q1340" i="31" s="1"/>
  <c r="O1340" i="31" s="1"/>
  <c r="P1339" i="31"/>
  <c r="Q1339" i="31" s="1"/>
  <c r="O1339" i="31" s="1"/>
  <c r="P1338" i="31"/>
  <c r="Q1338" i="31" s="1"/>
  <c r="O1338" i="31" s="1"/>
  <c r="P1337" i="31"/>
  <c r="Q1337" i="31" s="1"/>
  <c r="O1337" i="31" s="1"/>
  <c r="P1336" i="31"/>
  <c r="Q1336" i="31" s="1"/>
  <c r="O1336" i="31" s="1"/>
  <c r="P1335" i="31"/>
  <c r="Q1335" i="31" s="1"/>
  <c r="O1335" i="31" s="1"/>
  <c r="P1334" i="31"/>
  <c r="Q1334" i="31" s="1"/>
  <c r="O1334" i="31" s="1"/>
  <c r="P1333" i="31"/>
  <c r="Q1333" i="31" s="1"/>
  <c r="O1333" i="31" s="1"/>
  <c r="P1332" i="31"/>
  <c r="Q1332" i="31" s="1"/>
  <c r="O1332" i="31" s="1"/>
  <c r="P1331" i="31"/>
  <c r="Q1331" i="31" s="1"/>
  <c r="O1331" i="31" s="1"/>
  <c r="P1330" i="31"/>
  <c r="Q1330" i="31" s="1"/>
  <c r="O1330" i="31" s="1"/>
  <c r="P1329" i="31"/>
  <c r="Q1329" i="31" s="1"/>
  <c r="O1329" i="31" s="1"/>
  <c r="P1328" i="31"/>
  <c r="Q1328" i="31" s="1"/>
  <c r="O1328" i="31" s="1"/>
  <c r="P1327" i="31"/>
  <c r="Q1327" i="31" s="1"/>
  <c r="O1327" i="31" s="1"/>
  <c r="P1326" i="31"/>
  <c r="Q1326" i="31" s="1"/>
  <c r="O1326" i="31" s="1"/>
  <c r="P1325" i="31"/>
  <c r="Q1325" i="31" s="1"/>
  <c r="O1325" i="31" s="1"/>
  <c r="P1324" i="31"/>
  <c r="Q1324" i="31" s="1"/>
  <c r="O1324" i="31" s="1"/>
  <c r="P1323" i="31"/>
  <c r="Q1323" i="31" s="1"/>
  <c r="O1323" i="31" s="1"/>
  <c r="P1322" i="31"/>
  <c r="Q1322" i="31" s="1"/>
  <c r="O1322" i="31" s="1"/>
  <c r="P1321" i="31"/>
  <c r="Q1321" i="31" s="1"/>
  <c r="O1321" i="31" s="1"/>
  <c r="N1162" i="31"/>
  <c r="O1155" i="31" s="1"/>
  <c r="O1115" i="31"/>
  <c r="D976" i="10"/>
  <c r="D975" i="10"/>
  <c r="D974" i="10"/>
  <c r="D973" i="10"/>
  <c r="D972" i="10"/>
  <c r="D971" i="10"/>
  <c r="D970" i="10"/>
  <c r="D969" i="10"/>
  <c r="D968" i="10"/>
  <c r="D967" i="10"/>
  <c r="D966" i="10"/>
  <c r="D965" i="10"/>
  <c r="D964" i="10"/>
  <c r="D963" i="10"/>
  <c r="D962" i="10"/>
  <c r="D961" i="10"/>
  <c r="D960" i="10"/>
  <c r="D959" i="10"/>
  <c r="D958" i="10"/>
  <c r="D957" i="10"/>
  <c r="D956" i="10"/>
  <c r="D955" i="10"/>
  <c r="D954" i="10"/>
  <c r="D953" i="10"/>
  <c r="D952" i="10"/>
  <c r="D951" i="10"/>
  <c r="D950" i="10"/>
  <c r="D949" i="10"/>
  <c r="D948" i="10"/>
  <c r="D947" i="10"/>
  <c r="D946" i="10"/>
  <c r="D945" i="10"/>
  <c r="D944" i="10"/>
  <c r="D943" i="10"/>
  <c r="D942" i="10"/>
  <c r="D941" i="10"/>
  <c r="D940" i="10"/>
  <c r="D939" i="10"/>
  <c r="D938" i="10"/>
  <c r="D937" i="10"/>
  <c r="D936" i="10"/>
  <c r="D935" i="10"/>
  <c r="D934" i="10"/>
  <c r="D933" i="10"/>
  <c r="D932" i="10"/>
  <c r="D931" i="10"/>
  <c r="D930" i="10"/>
  <c r="D929" i="10"/>
  <c r="D928" i="10"/>
  <c r="D927" i="10"/>
  <c r="D926" i="10"/>
  <c r="D925" i="10"/>
  <c r="D924" i="10"/>
  <c r="D923" i="10"/>
  <c r="D922" i="10"/>
  <c r="D921" i="10"/>
  <c r="D920" i="10"/>
  <c r="D919" i="10"/>
  <c r="D918" i="10"/>
  <c r="D917" i="10"/>
  <c r="D916" i="10"/>
  <c r="D915" i="10"/>
  <c r="D914" i="10"/>
  <c r="D913" i="10"/>
  <c r="D912" i="10"/>
  <c r="D911" i="10"/>
  <c r="D910" i="10"/>
  <c r="D909" i="10"/>
  <c r="D908" i="10"/>
  <c r="D907" i="10"/>
  <c r="D906" i="10"/>
  <c r="D905" i="10"/>
  <c r="D904" i="10"/>
  <c r="D903" i="10"/>
  <c r="D902" i="10"/>
  <c r="D901" i="10"/>
  <c r="D900" i="10"/>
  <c r="D899" i="10"/>
  <c r="D898" i="10"/>
  <c r="D897" i="10"/>
  <c r="D896" i="10"/>
  <c r="D895" i="10"/>
  <c r="D894" i="10"/>
  <c r="D893" i="10"/>
  <c r="D892" i="10"/>
  <c r="D891" i="10"/>
  <c r="D890" i="10"/>
  <c r="D889" i="10"/>
  <c r="D888" i="10"/>
  <c r="D887" i="10"/>
  <c r="D886" i="10"/>
  <c r="D885" i="10"/>
  <c r="D884" i="10"/>
  <c r="D883" i="10"/>
  <c r="D882" i="10"/>
  <c r="D881" i="10"/>
  <c r="D880" i="10"/>
  <c r="D879" i="10"/>
  <c r="D878" i="10"/>
  <c r="D877" i="10"/>
  <c r="D876" i="10"/>
  <c r="D875" i="10"/>
  <c r="D874" i="10"/>
  <c r="D873" i="10"/>
  <c r="D872" i="10"/>
  <c r="D871" i="10"/>
  <c r="D870" i="10"/>
  <c r="D869" i="10"/>
  <c r="D868" i="10"/>
  <c r="D867" i="10"/>
  <c r="D866" i="10"/>
  <c r="D865" i="10"/>
  <c r="D864" i="10"/>
  <c r="D863" i="10"/>
  <c r="D862" i="10"/>
  <c r="D861" i="10"/>
  <c r="D860" i="10"/>
  <c r="D859" i="10"/>
  <c r="D858" i="10"/>
  <c r="D857" i="10"/>
  <c r="D856" i="10"/>
  <c r="D855" i="10"/>
  <c r="D854" i="10"/>
  <c r="D853" i="10"/>
  <c r="D852" i="10"/>
  <c r="D851" i="10"/>
  <c r="D850" i="10"/>
  <c r="D849" i="10"/>
  <c r="D848" i="10"/>
  <c r="D847" i="10"/>
  <c r="D846" i="10"/>
  <c r="D845" i="10"/>
  <c r="D844" i="10"/>
  <c r="D843" i="10"/>
  <c r="D842" i="10"/>
  <c r="D841" i="10"/>
  <c r="D840" i="10"/>
  <c r="D839" i="10"/>
  <c r="D838" i="10"/>
  <c r="D837" i="10"/>
  <c r="D836" i="10"/>
  <c r="D835" i="10"/>
  <c r="D834" i="10"/>
  <c r="D833" i="10"/>
  <c r="D832" i="10"/>
  <c r="D831" i="10"/>
  <c r="D830" i="10"/>
  <c r="D829" i="10"/>
  <c r="D828" i="10"/>
  <c r="D827" i="10"/>
  <c r="D826" i="10"/>
  <c r="D825" i="10"/>
  <c r="D824" i="10"/>
  <c r="D823" i="10"/>
  <c r="D822" i="10"/>
  <c r="D821" i="10"/>
  <c r="D820" i="10"/>
  <c r="D819" i="10"/>
  <c r="D818" i="10"/>
  <c r="D817" i="10"/>
  <c r="D816" i="10"/>
  <c r="D815" i="10"/>
  <c r="D814" i="10"/>
  <c r="D813" i="10"/>
  <c r="D812" i="10"/>
  <c r="D811" i="10"/>
  <c r="D810" i="10"/>
  <c r="D809" i="10"/>
  <c r="D808" i="10"/>
  <c r="D807" i="10"/>
  <c r="D806" i="10"/>
  <c r="D805" i="10"/>
  <c r="D804" i="10"/>
  <c r="D803" i="10"/>
  <c r="D802" i="10"/>
  <c r="D801" i="10"/>
  <c r="D800" i="10"/>
  <c r="D799" i="10"/>
  <c r="D798" i="10"/>
  <c r="D797" i="10"/>
  <c r="D796" i="10"/>
  <c r="D795" i="10"/>
  <c r="D794" i="10"/>
  <c r="D793" i="10"/>
  <c r="D792" i="10"/>
  <c r="D791" i="10"/>
  <c r="D790" i="10"/>
  <c r="D789" i="10"/>
  <c r="D788" i="10"/>
  <c r="D787" i="10"/>
  <c r="D786" i="10"/>
  <c r="D785" i="10"/>
  <c r="D784" i="10"/>
  <c r="D783" i="10"/>
  <c r="D782" i="10"/>
  <c r="D781" i="10"/>
  <c r="D780" i="10"/>
  <c r="D779" i="10"/>
  <c r="D778" i="10"/>
  <c r="D777" i="10"/>
  <c r="D776" i="10"/>
  <c r="D775" i="10"/>
  <c r="D774" i="10"/>
  <c r="D773" i="10"/>
  <c r="D772" i="10"/>
  <c r="D771" i="10"/>
  <c r="D770" i="10"/>
  <c r="D769" i="10"/>
  <c r="D768" i="10"/>
  <c r="D767" i="10"/>
  <c r="D766" i="10"/>
  <c r="D765" i="10"/>
  <c r="D764" i="10"/>
  <c r="D763" i="10"/>
  <c r="D762" i="10"/>
  <c r="D761" i="10"/>
  <c r="D760" i="10"/>
  <c r="D759" i="10"/>
  <c r="D758" i="10"/>
  <c r="D757" i="10"/>
  <c r="D756" i="10"/>
  <c r="D755" i="10"/>
  <c r="D754" i="10"/>
  <c r="D753" i="10"/>
  <c r="D752" i="10"/>
  <c r="D751" i="10"/>
  <c r="D750" i="10"/>
  <c r="D749" i="10"/>
  <c r="D748" i="10"/>
  <c r="D747" i="10"/>
  <c r="D746" i="10"/>
  <c r="D745" i="10"/>
  <c r="D744" i="10"/>
  <c r="D743" i="10"/>
  <c r="D742" i="10"/>
  <c r="D741" i="10"/>
  <c r="D740" i="10"/>
  <c r="D739" i="10"/>
  <c r="D738" i="10"/>
  <c r="D737" i="10"/>
  <c r="D736" i="10"/>
  <c r="D735" i="10"/>
  <c r="D734" i="10"/>
  <c r="D733" i="10"/>
  <c r="D732" i="10"/>
  <c r="D731" i="10"/>
  <c r="D730" i="10"/>
  <c r="D729" i="10"/>
  <c r="D728" i="10"/>
  <c r="D727" i="10"/>
  <c r="D726" i="10"/>
  <c r="D725" i="10"/>
  <c r="D724" i="10"/>
  <c r="D723" i="10"/>
  <c r="D722" i="10"/>
  <c r="D721" i="10"/>
  <c r="D720" i="10"/>
  <c r="D719" i="10"/>
  <c r="D718" i="10"/>
  <c r="D717" i="10"/>
  <c r="D716" i="10"/>
  <c r="D715" i="10"/>
  <c r="D714" i="10"/>
  <c r="D713" i="10"/>
  <c r="D712" i="10"/>
  <c r="D711" i="10"/>
  <c r="D710" i="10"/>
  <c r="D709" i="10"/>
  <c r="D708" i="10"/>
  <c r="D707" i="10"/>
  <c r="D706" i="10"/>
  <c r="D705" i="10"/>
  <c r="D704" i="10"/>
  <c r="D703" i="10"/>
  <c r="D702" i="10"/>
  <c r="D701" i="10"/>
  <c r="D700" i="10"/>
  <c r="D699" i="10"/>
  <c r="D698" i="10"/>
  <c r="D697" i="10"/>
  <c r="D696" i="10"/>
  <c r="D695" i="10"/>
  <c r="D694" i="10"/>
  <c r="D693" i="10"/>
  <c r="D692" i="10"/>
  <c r="D691" i="10"/>
  <c r="D690" i="10"/>
  <c r="D689" i="10"/>
  <c r="D688" i="10"/>
  <c r="D687" i="10"/>
  <c r="D686" i="10"/>
  <c r="D685" i="10"/>
  <c r="D684" i="10"/>
  <c r="D683" i="10"/>
  <c r="D682" i="10"/>
  <c r="D681" i="10"/>
  <c r="D680" i="10"/>
  <c r="D679" i="10"/>
  <c r="D678" i="10"/>
  <c r="D677" i="10"/>
  <c r="D676" i="10"/>
  <c r="D675" i="10"/>
  <c r="D674" i="10"/>
  <c r="D673" i="10"/>
  <c r="D672" i="10"/>
  <c r="D671" i="10"/>
  <c r="D670" i="10"/>
  <c r="D669" i="10"/>
  <c r="D668" i="10"/>
  <c r="D667" i="10"/>
  <c r="D666" i="10"/>
  <c r="D665" i="10"/>
  <c r="D664" i="10"/>
  <c r="D663" i="10"/>
  <c r="D662" i="10"/>
  <c r="D661" i="10"/>
  <c r="D660" i="10"/>
  <c r="D659" i="10"/>
  <c r="D658" i="10"/>
  <c r="D657" i="10"/>
  <c r="D656" i="10"/>
  <c r="D655" i="10"/>
  <c r="D654" i="10"/>
  <c r="D653" i="10"/>
  <c r="D652" i="10"/>
  <c r="D651" i="10"/>
  <c r="D650" i="10"/>
  <c r="D649" i="10"/>
  <c r="D648" i="10"/>
  <c r="D647" i="10"/>
  <c r="D646" i="10"/>
  <c r="D645" i="10"/>
  <c r="D644" i="10"/>
  <c r="D643" i="10"/>
  <c r="D642" i="10"/>
  <c r="D641" i="10"/>
  <c r="D640" i="10"/>
  <c r="D639" i="10"/>
  <c r="D638" i="10"/>
  <c r="D637" i="10"/>
  <c r="D636" i="10"/>
  <c r="D635" i="10"/>
  <c r="D634" i="10"/>
  <c r="D633" i="10"/>
  <c r="D632" i="10"/>
  <c r="D631" i="10"/>
  <c r="D630" i="10"/>
  <c r="D629" i="10"/>
  <c r="D628" i="10"/>
  <c r="D627" i="10"/>
  <c r="D626" i="10"/>
  <c r="D625" i="10"/>
  <c r="D624" i="10"/>
  <c r="D623" i="10"/>
  <c r="D622" i="10"/>
  <c r="D621" i="10"/>
  <c r="D620" i="10"/>
  <c r="D619" i="10"/>
  <c r="D618" i="10"/>
  <c r="D617" i="10"/>
  <c r="D616" i="10"/>
  <c r="D615" i="10"/>
  <c r="D614" i="10"/>
  <c r="D613" i="10"/>
  <c r="D612" i="10"/>
  <c r="D611" i="10"/>
  <c r="D610" i="10"/>
  <c r="D609" i="10"/>
  <c r="D608" i="10"/>
  <c r="D607" i="10"/>
  <c r="D606" i="10"/>
  <c r="D605" i="10"/>
  <c r="D604" i="10"/>
  <c r="D603" i="10"/>
  <c r="D602" i="10"/>
  <c r="D601" i="10"/>
  <c r="D600" i="10"/>
  <c r="D599" i="10"/>
  <c r="D598" i="10"/>
  <c r="D597" i="10"/>
  <c r="D596" i="10"/>
  <c r="D595" i="10"/>
  <c r="D594" i="10"/>
  <c r="D593" i="10"/>
  <c r="D592" i="10"/>
  <c r="D591" i="10"/>
  <c r="D590" i="10"/>
  <c r="D589" i="10"/>
  <c r="D588" i="10"/>
  <c r="D587" i="10"/>
  <c r="D586" i="10"/>
  <c r="D585" i="10"/>
  <c r="D584" i="10"/>
  <c r="D583" i="10"/>
  <c r="D582" i="10"/>
  <c r="D581" i="10"/>
  <c r="D580" i="10"/>
  <c r="D579" i="10"/>
  <c r="D578" i="10"/>
  <c r="D577" i="10"/>
  <c r="D576" i="10"/>
  <c r="D575" i="10"/>
  <c r="D574" i="10"/>
  <c r="D573" i="10"/>
  <c r="D572" i="10"/>
  <c r="D571" i="10"/>
  <c r="D570" i="10"/>
  <c r="D569" i="10"/>
  <c r="D568" i="10"/>
  <c r="D567" i="10"/>
  <c r="D566" i="10"/>
  <c r="D565" i="10"/>
  <c r="D564" i="10"/>
  <c r="D563" i="10"/>
  <c r="D562" i="10"/>
  <c r="D561" i="10"/>
  <c r="D560" i="10"/>
  <c r="D559" i="10"/>
  <c r="D558" i="10"/>
  <c r="D557" i="10"/>
  <c r="D556" i="10"/>
  <c r="D555" i="10"/>
  <c r="D554" i="10"/>
  <c r="D553" i="10"/>
  <c r="D552" i="10"/>
  <c r="D551" i="10"/>
  <c r="D550" i="10"/>
  <c r="D549" i="10"/>
  <c r="D548" i="10"/>
  <c r="D547" i="10"/>
  <c r="D546" i="10"/>
  <c r="D545" i="10"/>
  <c r="D544" i="10"/>
  <c r="D543" i="10"/>
  <c r="D542" i="10"/>
  <c r="D541" i="10"/>
  <c r="D540" i="10"/>
  <c r="D539" i="10"/>
  <c r="D538" i="10"/>
  <c r="D537" i="10"/>
  <c r="D536" i="10"/>
  <c r="D535" i="10"/>
  <c r="D534" i="10"/>
  <c r="D533" i="10"/>
  <c r="D532" i="10"/>
  <c r="D531" i="10"/>
  <c r="D530" i="10"/>
  <c r="D529" i="10"/>
  <c r="D528" i="10"/>
  <c r="D527" i="10"/>
  <c r="D526" i="10"/>
  <c r="D525" i="10"/>
  <c r="D524" i="10"/>
  <c r="D523" i="10"/>
  <c r="D522" i="10"/>
  <c r="D521" i="10"/>
  <c r="D520" i="10"/>
  <c r="D519" i="10"/>
  <c r="D518" i="10"/>
  <c r="D517" i="10"/>
  <c r="D516" i="10"/>
  <c r="D515" i="10"/>
  <c r="D514" i="10"/>
  <c r="D513" i="10"/>
  <c r="D512" i="10"/>
  <c r="D511" i="10"/>
  <c r="D510" i="10"/>
  <c r="D509" i="10"/>
  <c r="D508" i="10"/>
  <c r="D507" i="10"/>
  <c r="D506" i="10"/>
  <c r="D505" i="10"/>
  <c r="D504" i="10"/>
  <c r="D503" i="10"/>
  <c r="D502" i="10"/>
  <c r="D501" i="10"/>
  <c r="D500" i="10"/>
  <c r="D499" i="10"/>
  <c r="D498" i="10"/>
  <c r="D497" i="10"/>
  <c r="D496" i="10"/>
  <c r="D495" i="10"/>
  <c r="D494" i="10"/>
  <c r="D493" i="10"/>
  <c r="D492" i="10"/>
  <c r="D491" i="10"/>
  <c r="D490" i="10"/>
  <c r="D489" i="10"/>
  <c r="D488" i="10"/>
  <c r="D487" i="10"/>
  <c r="D486" i="10"/>
  <c r="D485" i="10"/>
  <c r="D484" i="10"/>
  <c r="D483" i="10"/>
  <c r="D482" i="10"/>
  <c r="D481" i="10"/>
  <c r="D480" i="10"/>
  <c r="D479" i="10"/>
  <c r="D478" i="10"/>
  <c r="D477" i="10"/>
  <c r="D476" i="10"/>
  <c r="D475" i="10"/>
  <c r="D474" i="10"/>
  <c r="D473" i="10"/>
  <c r="D472" i="10"/>
  <c r="D471" i="10"/>
  <c r="D470" i="10"/>
  <c r="D469" i="10"/>
  <c r="D468" i="10"/>
  <c r="D467" i="10"/>
  <c r="D466" i="10"/>
  <c r="D465" i="10"/>
  <c r="D464" i="10"/>
  <c r="D463" i="10"/>
  <c r="D462" i="10"/>
  <c r="D461" i="10"/>
  <c r="D460" i="10"/>
  <c r="D459" i="10"/>
  <c r="D458" i="10"/>
  <c r="D457" i="10"/>
  <c r="D456" i="10"/>
  <c r="D455" i="10"/>
  <c r="D454" i="10"/>
  <c r="D453" i="10"/>
  <c r="D452" i="10"/>
  <c r="D451" i="10"/>
  <c r="D450" i="10"/>
  <c r="D449" i="10"/>
  <c r="D448" i="10"/>
  <c r="D447" i="10"/>
  <c r="D446" i="10"/>
  <c r="D445" i="10"/>
  <c r="D444" i="10"/>
  <c r="D443" i="10"/>
  <c r="D442" i="10"/>
  <c r="D441" i="10"/>
  <c r="D440" i="10"/>
  <c r="D439" i="10"/>
  <c r="D438" i="10"/>
  <c r="D437" i="10"/>
  <c r="D436" i="10"/>
  <c r="D435" i="10"/>
  <c r="D434" i="10"/>
  <c r="D433" i="10"/>
  <c r="D432" i="10"/>
  <c r="D431" i="10"/>
  <c r="D430" i="10"/>
  <c r="D429" i="10"/>
  <c r="D428" i="10"/>
  <c r="D427" i="10"/>
  <c r="D426" i="10"/>
  <c r="D425" i="10"/>
  <c r="D424" i="10"/>
  <c r="D423" i="10"/>
  <c r="D422" i="10"/>
  <c r="D421" i="10"/>
  <c r="D420" i="10"/>
  <c r="D419" i="10"/>
  <c r="D418" i="10"/>
  <c r="D417" i="10"/>
  <c r="D416" i="10"/>
  <c r="D415" i="10"/>
  <c r="D414" i="10"/>
  <c r="D413" i="10"/>
  <c r="D412" i="10"/>
  <c r="D411" i="10"/>
  <c r="D410" i="10"/>
  <c r="D409" i="10"/>
  <c r="D408" i="10"/>
  <c r="D407" i="10"/>
  <c r="D406" i="10"/>
  <c r="D405" i="10"/>
  <c r="D404" i="10"/>
  <c r="D403" i="10"/>
  <c r="D402" i="10"/>
  <c r="D401" i="10"/>
  <c r="D400" i="10"/>
  <c r="D399" i="10"/>
  <c r="D398" i="10"/>
  <c r="D397" i="10"/>
  <c r="D396" i="10"/>
  <c r="D395" i="10"/>
  <c r="D394" i="10"/>
  <c r="D393" i="10"/>
  <c r="D392" i="10"/>
  <c r="D391" i="10"/>
  <c r="D390" i="10"/>
  <c r="D389" i="10"/>
  <c r="D388" i="10"/>
  <c r="D387" i="10"/>
  <c r="D386" i="10"/>
  <c r="D385" i="10"/>
  <c r="D384" i="10"/>
  <c r="D383" i="10"/>
  <c r="D382" i="10"/>
  <c r="D381" i="10"/>
  <c r="D380" i="10"/>
  <c r="D379" i="10"/>
  <c r="D378" i="10"/>
  <c r="D377" i="10"/>
  <c r="D376" i="10"/>
  <c r="D375" i="10"/>
  <c r="D374" i="10"/>
  <c r="D373" i="10"/>
  <c r="D372" i="10"/>
  <c r="D371" i="10"/>
  <c r="D370" i="10"/>
  <c r="D369" i="10"/>
  <c r="D368" i="10"/>
  <c r="D367" i="10"/>
  <c r="D366" i="10"/>
  <c r="D365" i="10"/>
  <c r="D364" i="10"/>
  <c r="D363" i="10"/>
  <c r="D362" i="10"/>
  <c r="D361" i="10"/>
  <c r="D360" i="10"/>
  <c r="D359" i="10"/>
  <c r="D358" i="10"/>
  <c r="D357" i="10"/>
  <c r="D356" i="10"/>
  <c r="D355" i="10"/>
  <c r="D354" i="10"/>
  <c r="D353" i="10"/>
  <c r="D352" i="10"/>
  <c r="D351" i="10"/>
  <c r="D350" i="10"/>
  <c r="D349" i="10"/>
  <c r="D348" i="10"/>
  <c r="D347" i="10"/>
  <c r="D346" i="10"/>
  <c r="D345" i="10"/>
  <c r="D344" i="10"/>
  <c r="D343" i="10"/>
  <c r="D342" i="10"/>
  <c r="D341" i="10"/>
  <c r="D340" i="10"/>
  <c r="D339" i="10"/>
  <c r="D338" i="10"/>
  <c r="D337" i="10"/>
  <c r="D336" i="10"/>
  <c r="D335" i="10"/>
  <c r="D334" i="10"/>
  <c r="D333" i="10"/>
  <c r="D332" i="10"/>
  <c r="D331" i="10"/>
  <c r="D330" i="10"/>
  <c r="D329" i="10"/>
  <c r="D328" i="10"/>
  <c r="D327" i="10"/>
  <c r="D326" i="10"/>
  <c r="D325" i="10"/>
  <c r="D324" i="10"/>
  <c r="D323" i="10"/>
  <c r="D322" i="10"/>
  <c r="D321" i="10"/>
  <c r="D320" i="10"/>
  <c r="D319" i="10"/>
  <c r="D318" i="10"/>
  <c r="D317" i="10"/>
  <c r="D316" i="10"/>
  <c r="D315" i="10"/>
  <c r="D314" i="10"/>
  <c r="D313" i="10"/>
  <c r="D312" i="10"/>
  <c r="D311" i="10"/>
  <c r="D310" i="10"/>
  <c r="D309" i="10"/>
  <c r="D308" i="10"/>
  <c r="D307" i="10"/>
  <c r="D306" i="10"/>
  <c r="D305" i="10"/>
  <c r="D304" i="10"/>
  <c r="D303" i="10"/>
  <c r="D302" i="10"/>
  <c r="D301" i="10"/>
  <c r="D300" i="10"/>
  <c r="D299" i="10"/>
  <c r="D298" i="10"/>
  <c r="D297" i="10"/>
  <c r="D296" i="10"/>
  <c r="D295" i="10"/>
  <c r="D294" i="10"/>
  <c r="D293" i="10"/>
  <c r="D292" i="10"/>
  <c r="D291" i="10"/>
  <c r="D290" i="10"/>
  <c r="D289" i="10"/>
  <c r="D288" i="10"/>
  <c r="D287" i="10"/>
  <c r="D286" i="10"/>
  <c r="D285" i="10"/>
  <c r="D284" i="10"/>
  <c r="D283" i="10"/>
  <c r="D282" i="10"/>
  <c r="D281" i="10"/>
  <c r="D280" i="10"/>
  <c r="D279" i="10"/>
  <c r="D278" i="10"/>
  <c r="D277" i="10"/>
  <c r="D276" i="10"/>
  <c r="D275" i="10"/>
  <c r="D274" i="10"/>
  <c r="D273" i="10"/>
  <c r="D272" i="10"/>
  <c r="D271" i="10"/>
  <c r="D270" i="10"/>
  <c r="D269" i="10"/>
  <c r="D268" i="10"/>
  <c r="D267" i="10"/>
  <c r="D266" i="10"/>
  <c r="D265" i="10"/>
  <c r="D264" i="10"/>
  <c r="D263" i="10"/>
  <c r="D262" i="10"/>
  <c r="D261" i="10"/>
  <c r="D260" i="10"/>
  <c r="D259" i="10"/>
  <c r="D258" i="10"/>
  <c r="D257" i="10"/>
  <c r="D256" i="10"/>
  <c r="D255" i="10"/>
  <c r="D254" i="10"/>
  <c r="D253" i="10"/>
  <c r="D252" i="10"/>
  <c r="D251" i="10"/>
  <c r="D250" i="10"/>
  <c r="D249" i="10"/>
  <c r="D248" i="10"/>
  <c r="D247" i="10"/>
  <c r="D246" i="10"/>
  <c r="D245" i="10"/>
  <c r="D244" i="10"/>
  <c r="D243" i="10"/>
  <c r="D242" i="10"/>
  <c r="D241" i="10"/>
  <c r="D240" i="10"/>
  <c r="D239" i="10"/>
  <c r="D238" i="10"/>
  <c r="D237" i="10"/>
  <c r="D236" i="10"/>
  <c r="D235" i="10"/>
  <c r="D234" i="10"/>
  <c r="D233" i="10"/>
  <c r="D232" i="10"/>
  <c r="D231" i="10"/>
  <c r="D230" i="10"/>
  <c r="D229" i="10"/>
  <c r="D228" i="10"/>
  <c r="D227" i="10"/>
  <c r="D226" i="10"/>
  <c r="D225" i="10"/>
  <c r="D224" i="10"/>
  <c r="D223" i="10"/>
  <c r="D222" i="10"/>
  <c r="D221" i="10"/>
  <c r="D220" i="10"/>
  <c r="D219" i="10"/>
  <c r="D218" i="10"/>
  <c r="D217" i="10"/>
  <c r="D216" i="10"/>
  <c r="D215" i="10"/>
  <c r="D214" i="10"/>
  <c r="D213" i="10"/>
  <c r="D212" i="10"/>
  <c r="D211" i="10"/>
  <c r="D210" i="10"/>
  <c r="D209" i="10"/>
  <c r="D208" i="10"/>
  <c r="D207" i="10"/>
  <c r="D206" i="10"/>
  <c r="D205" i="10"/>
  <c r="D204" i="10"/>
  <c r="D203"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8" i="10"/>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D5" i="10"/>
  <c r="D4" i="10"/>
  <c r="D3" i="10"/>
  <c r="D2" i="10"/>
  <c r="O1160" i="31" l="1"/>
  <c r="O1156" i="31"/>
  <c r="O1130" i="31"/>
  <c r="O1125" i="31"/>
  <c r="O1120" i="31"/>
  <c r="O1114" i="31"/>
  <c r="O1162" i="31"/>
  <c r="O1158" i="31"/>
  <c r="O1154" i="31"/>
  <c r="O1134" i="31"/>
  <c r="O1129" i="31"/>
  <c r="O1124" i="31"/>
  <c r="O1118" i="31"/>
  <c r="O1113" i="31"/>
  <c r="O1161" i="31"/>
  <c r="O1157" i="31"/>
  <c r="O1133" i="31"/>
  <c r="O1128" i="31"/>
  <c r="O1122" i="31"/>
  <c r="O1117" i="31"/>
  <c r="O1112" i="31"/>
  <c r="O1132" i="31"/>
  <c r="O1126" i="31"/>
  <c r="O1121" i="31"/>
  <c r="O1116" i="31"/>
  <c r="O1153" i="31"/>
  <c r="O1159" i="31"/>
  <c r="O1135" i="31"/>
  <c r="O1131" i="31"/>
  <c r="O1127" i="31"/>
  <c r="O1123" i="31"/>
  <c r="O1119" i="31"/>
  <c r="E1278" i="4" l="1"/>
  <c r="D1278" i="4"/>
  <c r="E1277" i="4"/>
  <c r="D1277" i="4"/>
  <c r="E1276" i="4"/>
  <c r="D1276" i="4"/>
  <c r="E1275" i="4"/>
  <c r="D1275" i="4"/>
  <c r="E1274" i="4"/>
  <c r="D1274" i="4"/>
  <c r="E1273" i="4"/>
  <c r="D1273" i="4"/>
  <c r="E1272" i="4"/>
  <c r="D1272" i="4"/>
  <c r="E1271" i="4"/>
  <c r="D1271" i="4"/>
  <c r="E1270" i="4"/>
  <c r="D1270" i="4"/>
  <c r="E1269" i="4"/>
  <c r="D1269" i="4"/>
  <c r="E1268" i="4"/>
  <c r="D1268" i="4"/>
  <c r="E1267" i="4"/>
  <c r="D1267" i="4"/>
  <c r="E1266" i="4"/>
  <c r="D1266" i="4"/>
  <c r="E1265" i="4"/>
  <c r="D1265" i="4"/>
  <c r="E1264" i="4"/>
  <c r="D1264" i="4"/>
  <c r="E1263" i="4"/>
  <c r="D1263" i="4"/>
  <c r="E1262" i="4"/>
  <c r="D1262" i="4"/>
  <c r="E1261" i="4"/>
  <c r="D1261" i="4"/>
  <c r="E1260" i="4"/>
  <c r="D1260" i="4"/>
  <c r="E1259" i="4"/>
  <c r="D1259" i="4"/>
  <c r="E1258" i="4"/>
  <c r="D1258" i="4"/>
  <c r="E1257" i="4"/>
  <c r="D1257" i="4"/>
  <c r="E1256" i="4"/>
  <c r="D1256" i="4"/>
  <c r="E1255" i="4"/>
  <c r="D1255" i="4"/>
  <c r="E1254" i="4"/>
  <c r="D1254" i="4"/>
  <c r="E1253" i="4"/>
  <c r="D1253" i="4"/>
  <c r="E1252" i="4"/>
  <c r="D1252" i="4"/>
  <c r="E1251" i="4"/>
  <c r="D1251" i="4"/>
  <c r="E1250" i="4"/>
  <c r="D1250" i="4"/>
  <c r="E1249" i="4"/>
  <c r="D1249" i="4"/>
  <c r="E1248" i="4"/>
  <c r="D1248" i="4"/>
  <c r="E1247" i="4"/>
  <c r="D1247" i="4"/>
  <c r="E1246" i="4"/>
  <c r="D1246" i="4"/>
  <c r="E1245" i="4"/>
  <c r="D1245" i="4"/>
  <c r="E1244" i="4"/>
  <c r="D1244" i="4"/>
  <c r="E1243" i="4"/>
  <c r="D1243" i="4"/>
  <c r="E1242" i="4"/>
  <c r="D1242" i="4"/>
  <c r="E1241" i="4"/>
  <c r="D1241" i="4"/>
  <c r="E1240" i="4"/>
  <c r="D1240" i="4"/>
  <c r="E1239" i="4"/>
  <c r="D1239" i="4"/>
  <c r="E1238" i="4"/>
  <c r="D1238" i="4"/>
  <c r="E1237" i="4"/>
  <c r="D1237" i="4"/>
  <c r="E1236" i="4"/>
  <c r="D1236" i="4"/>
  <c r="E1235" i="4"/>
  <c r="D1235" i="4"/>
  <c r="E1234" i="4"/>
  <c r="D1234" i="4"/>
  <c r="E1233" i="4"/>
  <c r="D1233" i="4"/>
  <c r="E1232" i="4"/>
  <c r="D1232" i="4"/>
  <c r="E1231" i="4"/>
  <c r="D1231" i="4"/>
  <c r="E1230" i="4"/>
  <c r="D1230" i="4"/>
  <c r="E1229" i="4"/>
  <c r="D1229" i="4"/>
  <c r="E1228" i="4"/>
  <c r="D1228" i="4"/>
  <c r="E1227" i="4"/>
  <c r="D1227" i="4"/>
  <c r="E1226" i="4"/>
  <c r="D1226" i="4"/>
  <c r="E1225" i="4"/>
  <c r="D1225" i="4"/>
  <c r="E1224" i="4"/>
  <c r="D1224" i="4"/>
  <c r="E1223" i="4"/>
  <c r="D1223" i="4"/>
  <c r="E1222" i="4"/>
  <c r="D1222" i="4"/>
  <c r="E1221" i="4"/>
  <c r="D1221" i="4"/>
  <c r="E1220" i="4"/>
  <c r="D1220" i="4"/>
  <c r="E1219" i="4"/>
  <c r="D1219" i="4"/>
  <c r="E1218" i="4"/>
  <c r="D1218" i="4"/>
  <c r="E1217" i="4"/>
  <c r="D1217" i="4"/>
  <c r="E1216" i="4"/>
  <c r="D1216" i="4"/>
  <c r="E1215" i="4"/>
  <c r="D1215" i="4"/>
  <c r="E1214" i="4"/>
  <c r="D1214" i="4"/>
  <c r="E1213" i="4"/>
  <c r="D1213" i="4"/>
  <c r="E1212" i="4"/>
  <c r="D1212" i="4"/>
  <c r="E1211" i="4"/>
  <c r="D1211" i="4"/>
  <c r="E1210" i="4"/>
  <c r="D1210" i="4"/>
  <c r="E1209" i="4"/>
  <c r="D1209" i="4"/>
  <c r="E1208" i="4"/>
  <c r="D1208" i="4"/>
  <c r="E1207" i="4"/>
  <c r="D1207" i="4"/>
  <c r="E1206" i="4"/>
  <c r="D1206" i="4"/>
  <c r="E1205" i="4"/>
  <c r="D1205" i="4"/>
  <c r="E1204" i="4"/>
  <c r="D1204" i="4"/>
  <c r="E1203" i="4"/>
  <c r="D1203" i="4"/>
  <c r="E1202" i="4"/>
  <c r="D1202" i="4"/>
  <c r="E1201" i="4"/>
  <c r="D1201" i="4"/>
  <c r="E1200" i="4"/>
  <c r="D1200" i="4"/>
  <c r="E1199" i="4"/>
  <c r="D1199" i="4"/>
  <c r="E1198" i="4"/>
  <c r="D1198" i="4"/>
  <c r="E1197" i="4"/>
  <c r="D1197" i="4"/>
  <c r="E1196" i="4"/>
  <c r="D1196" i="4"/>
  <c r="E1195" i="4"/>
  <c r="D1195" i="4"/>
  <c r="E1194" i="4"/>
  <c r="D1194" i="4"/>
  <c r="E1193" i="4"/>
  <c r="D1193" i="4"/>
  <c r="E1192" i="4"/>
  <c r="D1192" i="4"/>
  <c r="E1191" i="4"/>
  <c r="D1191" i="4"/>
  <c r="E1190" i="4"/>
  <c r="D1190" i="4"/>
  <c r="E1189" i="4"/>
  <c r="D1189" i="4"/>
  <c r="E1188" i="4"/>
  <c r="D1188" i="4"/>
  <c r="E1187" i="4"/>
  <c r="D1187" i="4"/>
  <c r="E1186" i="4"/>
  <c r="D1186" i="4"/>
  <c r="E1185" i="4"/>
  <c r="D1185" i="4"/>
  <c r="E1184" i="4"/>
  <c r="D1184" i="4"/>
  <c r="E1183" i="4"/>
  <c r="D1183" i="4"/>
  <c r="E1182" i="4"/>
  <c r="D1182" i="4"/>
  <c r="E1181" i="4"/>
  <c r="D1181" i="4"/>
  <c r="E1180" i="4"/>
  <c r="D1180" i="4"/>
  <c r="E1179" i="4"/>
  <c r="D1179" i="4"/>
  <c r="E1178" i="4"/>
  <c r="D1178" i="4"/>
  <c r="E1177" i="4"/>
  <c r="D1177" i="4"/>
  <c r="E1176" i="4"/>
  <c r="D1176" i="4"/>
  <c r="E1175" i="4"/>
  <c r="D1175" i="4"/>
  <c r="E1174" i="4"/>
  <c r="D1174" i="4"/>
  <c r="E1173" i="4"/>
  <c r="D1173" i="4"/>
  <c r="E1172" i="4"/>
  <c r="D1172" i="4"/>
  <c r="E1171" i="4"/>
  <c r="D1171" i="4"/>
  <c r="E1170" i="4"/>
  <c r="D1170" i="4"/>
  <c r="E1169" i="4"/>
  <c r="D1169" i="4"/>
  <c r="E1168" i="4"/>
  <c r="D1168" i="4"/>
  <c r="E1167" i="4"/>
  <c r="D1167" i="4"/>
  <c r="E1166" i="4"/>
  <c r="D1166" i="4"/>
  <c r="E1165" i="4"/>
  <c r="D1165" i="4"/>
  <c r="E1164" i="4"/>
  <c r="D1164" i="4"/>
  <c r="E1163" i="4"/>
  <c r="D1163" i="4"/>
  <c r="E1162" i="4"/>
  <c r="D1162" i="4"/>
  <c r="E1161" i="4"/>
  <c r="D1161" i="4"/>
  <c r="E1160" i="4"/>
  <c r="D1160" i="4"/>
  <c r="E1159" i="4"/>
  <c r="D1159" i="4"/>
  <c r="E1158" i="4"/>
  <c r="D1158" i="4"/>
  <c r="E1157" i="4"/>
  <c r="D1157" i="4"/>
  <c r="E1156" i="4"/>
  <c r="D1156" i="4"/>
  <c r="E1155" i="4"/>
  <c r="D1155" i="4"/>
  <c r="E1154" i="4"/>
  <c r="D1154" i="4"/>
  <c r="E1153" i="4"/>
  <c r="D1153" i="4"/>
  <c r="E1152" i="4"/>
  <c r="D1152" i="4"/>
  <c r="E1151" i="4"/>
  <c r="D1151" i="4"/>
  <c r="E1150" i="4"/>
  <c r="D1150" i="4"/>
  <c r="E1149" i="4"/>
  <c r="D1149" i="4"/>
  <c r="E1148" i="4"/>
  <c r="D1148" i="4"/>
  <c r="E1147" i="4"/>
  <c r="D1147" i="4"/>
  <c r="E1146" i="4"/>
  <c r="D1146" i="4"/>
  <c r="E1145" i="4"/>
  <c r="D1145" i="4"/>
  <c r="E1144" i="4"/>
  <c r="D1144" i="4"/>
  <c r="E1143" i="4"/>
  <c r="D1143" i="4"/>
  <c r="E1142" i="4"/>
  <c r="D1142" i="4"/>
  <c r="E1141" i="4"/>
  <c r="D1141" i="4"/>
  <c r="E1140" i="4"/>
  <c r="D1140" i="4"/>
  <c r="E1139" i="4"/>
  <c r="D1139" i="4"/>
  <c r="E1138" i="4"/>
  <c r="D1138" i="4"/>
  <c r="E1137" i="4"/>
  <c r="D1137" i="4"/>
  <c r="E1136" i="4"/>
  <c r="D1136" i="4"/>
  <c r="E1135" i="4"/>
  <c r="D1135" i="4"/>
  <c r="E1134" i="4"/>
  <c r="D1134" i="4"/>
  <c r="E1133" i="4"/>
  <c r="D1133" i="4"/>
  <c r="E1132" i="4"/>
  <c r="D1132" i="4"/>
  <c r="E1131" i="4"/>
  <c r="D1131" i="4"/>
  <c r="E1130" i="4"/>
  <c r="D1130" i="4"/>
  <c r="E1129" i="4"/>
  <c r="D1129" i="4"/>
  <c r="E1128" i="4"/>
  <c r="D1128" i="4"/>
  <c r="E1127" i="4"/>
  <c r="D1127" i="4"/>
  <c r="E1126" i="4"/>
  <c r="D1126" i="4"/>
  <c r="E1125" i="4"/>
  <c r="D1125" i="4"/>
  <c r="E1124" i="4"/>
  <c r="D1124" i="4"/>
  <c r="E1123" i="4"/>
  <c r="D1123" i="4"/>
  <c r="E1122" i="4"/>
  <c r="D1122" i="4"/>
  <c r="E1121" i="4"/>
  <c r="D1121" i="4"/>
  <c r="E1120" i="4"/>
  <c r="D1120" i="4"/>
  <c r="E1119" i="4"/>
  <c r="D1119" i="4"/>
  <c r="E1118" i="4"/>
  <c r="D1118" i="4"/>
  <c r="E1117" i="4"/>
  <c r="D1117" i="4"/>
  <c r="E1116" i="4"/>
  <c r="D1116" i="4"/>
  <c r="E1115" i="4"/>
  <c r="D1115" i="4"/>
  <c r="E1114" i="4"/>
  <c r="D1114" i="4"/>
  <c r="E1113" i="4"/>
  <c r="D1113" i="4"/>
  <c r="E1112" i="4"/>
  <c r="D1112" i="4"/>
  <c r="E1111" i="4"/>
  <c r="D1111" i="4"/>
  <c r="E1110" i="4"/>
  <c r="D1110" i="4"/>
  <c r="E1109" i="4"/>
  <c r="D1109" i="4"/>
  <c r="E1108" i="4"/>
  <c r="D1108" i="4"/>
  <c r="E1107" i="4"/>
  <c r="D1107" i="4"/>
  <c r="E1106" i="4"/>
  <c r="D1106" i="4"/>
  <c r="E1105" i="4"/>
  <c r="D1105" i="4"/>
  <c r="E1104" i="4"/>
  <c r="D1104" i="4"/>
  <c r="E1103" i="4"/>
  <c r="D1103" i="4"/>
  <c r="E1102" i="4"/>
  <c r="D1102" i="4"/>
  <c r="E1101" i="4"/>
  <c r="D1101" i="4"/>
  <c r="E1100" i="4"/>
  <c r="D1100" i="4"/>
  <c r="E1099" i="4"/>
  <c r="D1099" i="4"/>
  <c r="E1098" i="4"/>
  <c r="D1098" i="4"/>
  <c r="E1097" i="4"/>
  <c r="D1097" i="4"/>
  <c r="E1096" i="4"/>
  <c r="D1096" i="4"/>
  <c r="E1095" i="4"/>
  <c r="D1095" i="4"/>
  <c r="E1094" i="4"/>
  <c r="D1094" i="4"/>
  <c r="E1093" i="4"/>
  <c r="D1093" i="4"/>
  <c r="E1092" i="4"/>
  <c r="D1092" i="4"/>
  <c r="E1091" i="4"/>
  <c r="D1091" i="4"/>
  <c r="E1090" i="4"/>
  <c r="D1090" i="4"/>
  <c r="E1089" i="4"/>
  <c r="D1089" i="4"/>
  <c r="E1088" i="4"/>
  <c r="D1088" i="4"/>
  <c r="E1087" i="4"/>
  <c r="D1087" i="4"/>
  <c r="E1086" i="4"/>
  <c r="D1086" i="4"/>
  <c r="E1085" i="4"/>
  <c r="D1085" i="4"/>
  <c r="E1084" i="4"/>
  <c r="D1084" i="4"/>
  <c r="E1083" i="4"/>
  <c r="D1083" i="4"/>
  <c r="E1082" i="4"/>
  <c r="D1082" i="4"/>
  <c r="E1081" i="4"/>
  <c r="D1081" i="4"/>
  <c r="E1080" i="4"/>
  <c r="D1080" i="4"/>
  <c r="E1079" i="4"/>
  <c r="D1079" i="4"/>
  <c r="E1078" i="4"/>
  <c r="D1078" i="4"/>
  <c r="E1077" i="4"/>
  <c r="D1077" i="4"/>
  <c r="E1076" i="4"/>
  <c r="D1076" i="4"/>
  <c r="E1075" i="4"/>
  <c r="D1075" i="4"/>
  <c r="E1074" i="4"/>
  <c r="D1074" i="4"/>
  <c r="E1073" i="4"/>
  <c r="D1073" i="4"/>
  <c r="E1072" i="4"/>
  <c r="D1072" i="4"/>
  <c r="E1071" i="4"/>
  <c r="D1071" i="4"/>
  <c r="E1070" i="4"/>
  <c r="D1070" i="4"/>
  <c r="E1069" i="4"/>
  <c r="D1069" i="4"/>
  <c r="E1068" i="4"/>
  <c r="D1068" i="4"/>
  <c r="E1067" i="4"/>
  <c r="D1067" i="4"/>
  <c r="E1066" i="4"/>
  <c r="D1066" i="4"/>
  <c r="E1065" i="4"/>
  <c r="D1065" i="4"/>
  <c r="E1064" i="4"/>
  <c r="D1064" i="4"/>
  <c r="E1063" i="4"/>
  <c r="D1063" i="4"/>
  <c r="E1062" i="4"/>
  <c r="D1062" i="4"/>
  <c r="E1061" i="4"/>
  <c r="D1061" i="4"/>
  <c r="E1060" i="4"/>
  <c r="D1060" i="4"/>
  <c r="E1059" i="4"/>
  <c r="D1059" i="4"/>
  <c r="E1058" i="4"/>
  <c r="D1058" i="4"/>
  <c r="E1057" i="4"/>
  <c r="D1057" i="4"/>
  <c r="E1056" i="4"/>
  <c r="D1056" i="4"/>
  <c r="E1055" i="4"/>
  <c r="D1055" i="4"/>
  <c r="E1054" i="4"/>
  <c r="D1054" i="4"/>
  <c r="E1053" i="4"/>
  <c r="D1053" i="4"/>
  <c r="E1052" i="4"/>
  <c r="D1052" i="4"/>
  <c r="E1051" i="4"/>
  <c r="D1051" i="4"/>
  <c r="E1050" i="4"/>
  <c r="D1050" i="4"/>
  <c r="E1049" i="4"/>
  <c r="D1049" i="4"/>
  <c r="E1048" i="4"/>
  <c r="D1048" i="4"/>
  <c r="E1047" i="4"/>
  <c r="D1047" i="4"/>
  <c r="E1046" i="4"/>
  <c r="D1046" i="4"/>
  <c r="E1045" i="4"/>
  <c r="D1045" i="4"/>
  <c r="E1044" i="4"/>
  <c r="D1044" i="4"/>
  <c r="E1043" i="4"/>
  <c r="D1043" i="4"/>
  <c r="E1042" i="4"/>
  <c r="D1042" i="4"/>
  <c r="E1041" i="4"/>
  <c r="D1041" i="4"/>
  <c r="E1040" i="4"/>
  <c r="D1040" i="4"/>
  <c r="E1039" i="4"/>
  <c r="D1039" i="4"/>
  <c r="E1038" i="4"/>
  <c r="D1038" i="4"/>
  <c r="E1037" i="4"/>
  <c r="D1037" i="4"/>
  <c r="E1036" i="4"/>
  <c r="D1036" i="4"/>
  <c r="E1035" i="4"/>
  <c r="D1035" i="4"/>
  <c r="E1034" i="4"/>
  <c r="D1034" i="4"/>
  <c r="E1033" i="4"/>
  <c r="D1033" i="4"/>
  <c r="E1032" i="4"/>
  <c r="D1032" i="4"/>
  <c r="E1031" i="4"/>
  <c r="D1031" i="4"/>
  <c r="E1030" i="4"/>
  <c r="D1030" i="4"/>
  <c r="E1029" i="4"/>
  <c r="D1029" i="4"/>
  <c r="E1028" i="4"/>
  <c r="D1028" i="4"/>
  <c r="E1027" i="4"/>
  <c r="D1027" i="4"/>
  <c r="E1026" i="4"/>
  <c r="D1026" i="4"/>
  <c r="E1025" i="4"/>
  <c r="D1025" i="4"/>
  <c r="E1024" i="4"/>
  <c r="D1024" i="4"/>
  <c r="E1023" i="4"/>
  <c r="D1023" i="4"/>
  <c r="E1022" i="4"/>
  <c r="D1022" i="4"/>
  <c r="E1021" i="4"/>
  <c r="D1021" i="4"/>
  <c r="E1020" i="4"/>
  <c r="D1020" i="4"/>
  <c r="E1019" i="4"/>
  <c r="D1019" i="4"/>
  <c r="E1018" i="4"/>
  <c r="D1018" i="4"/>
  <c r="E1017" i="4"/>
  <c r="D1017" i="4"/>
  <c r="E1016" i="4"/>
  <c r="D1016" i="4"/>
  <c r="E1015" i="4"/>
  <c r="D1015" i="4"/>
  <c r="E1014" i="4"/>
  <c r="D1014" i="4"/>
  <c r="E1013" i="4"/>
  <c r="D1013" i="4"/>
  <c r="E1012" i="4"/>
  <c r="D1012" i="4"/>
  <c r="E1011" i="4"/>
  <c r="D1011" i="4"/>
  <c r="E1010" i="4"/>
  <c r="D1010" i="4"/>
  <c r="E1009" i="4"/>
  <c r="D1009" i="4"/>
  <c r="E1008" i="4"/>
  <c r="D1008" i="4"/>
  <c r="E1007" i="4"/>
  <c r="D1007" i="4"/>
  <c r="E1006" i="4"/>
  <c r="D1006" i="4"/>
  <c r="E1005" i="4"/>
  <c r="D1005" i="4"/>
  <c r="E1004" i="4"/>
  <c r="D1004" i="4"/>
  <c r="E1003" i="4"/>
  <c r="D1003" i="4"/>
  <c r="E1002" i="4"/>
  <c r="D1002" i="4"/>
  <c r="E1001" i="4"/>
  <c r="D1001" i="4"/>
  <c r="E1000" i="4"/>
  <c r="D1000" i="4"/>
  <c r="E999" i="4"/>
  <c r="D999" i="4"/>
  <c r="E998" i="4"/>
  <c r="D998" i="4"/>
  <c r="E997" i="4"/>
  <c r="D997" i="4"/>
  <c r="E996" i="4"/>
  <c r="D996" i="4"/>
  <c r="E995" i="4"/>
  <c r="D995" i="4"/>
  <c r="E994" i="4"/>
  <c r="D994" i="4"/>
  <c r="E993" i="4"/>
  <c r="D993" i="4"/>
  <c r="E992" i="4"/>
  <c r="D992" i="4"/>
  <c r="E991" i="4"/>
  <c r="D991" i="4"/>
  <c r="E990" i="4"/>
  <c r="D990" i="4"/>
  <c r="E989" i="4"/>
  <c r="D989" i="4"/>
  <c r="E988" i="4"/>
  <c r="D988" i="4"/>
  <c r="E987" i="4"/>
  <c r="D987" i="4"/>
  <c r="E986" i="4"/>
  <c r="D986" i="4"/>
  <c r="E985" i="4"/>
  <c r="D985" i="4"/>
  <c r="E984" i="4"/>
  <c r="D984" i="4"/>
  <c r="E983" i="4"/>
  <c r="D983" i="4"/>
  <c r="E982" i="4"/>
  <c r="D982" i="4"/>
  <c r="E981" i="4"/>
  <c r="D981" i="4"/>
  <c r="E980" i="4"/>
  <c r="D980" i="4"/>
  <c r="E979" i="4"/>
  <c r="D979" i="4"/>
  <c r="E978" i="4"/>
  <c r="D978" i="4"/>
  <c r="E977" i="4"/>
  <c r="D977" i="4"/>
  <c r="E976" i="4"/>
  <c r="D976" i="4"/>
  <c r="E975" i="4"/>
  <c r="D975" i="4"/>
  <c r="E974" i="4"/>
  <c r="D974" i="4"/>
  <c r="E973" i="4"/>
  <c r="D973" i="4"/>
  <c r="E972" i="4"/>
  <c r="D972" i="4"/>
  <c r="E971" i="4"/>
  <c r="D971" i="4"/>
  <c r="E970" i="4"/>
  <c r="D970" i="4"/>
  <c r="E969" i="4"/>
  <c r="D969" i="4"/>
  <c r="E968" i="4"/>
  <c r="D968" i="4"/>
  <c r="E967" i="4"/>
  <c r="D967" i="4"/>
  <c r="E966" i="4"/>
  <c r="D966" i="4"/>
  <c r="E965" i="4"/>
  <c r="D965" i="4"/>
  <c r="E964" i="4"/>
  <c r="D964" i="4"/>
  <c r="E963" i="4"/>
  <c r="D963" i="4"/>
  <c r="E962" i="4"/>
  <c r="D962" i="4"/>
  <c r="E961" i="4"/>
  <c r="D961" i="4"/>
  <c r="E960" i="4"/>
  <c r="D960" i="4"/>
  <c r="E959" i="4"/>
  <c r="D959" i="4"/>
  <c r="E958" i="4"/>
  <c r="D958" i="4"/>
  <c r="E957" i="4"/>
  <c r="D957" i="4"/>
  <c r="E956" i="4"/>
  <c r="D956" i="4"/>
  <c r="E955" i="4"/>
  <c r="D955" i="4"/>
  <c r="E954" i="4"/>
  <c r="D954" i="4"/>
  <c r="E953" i="4"/>
  <c r="D953" i="4"/>
  <c r="E952" i="4"/>
  <c r="D952" i="4"/>
  <c r="E951" i="4"/>
  <c r="D951" i="4"/>
  <c r="E950" i="4"/>
  <c r="D950" i="4"/>
  <c r="E949" i="4"/>
  <c r="D949" i="4"/>
  <c r="E948" i="4"/>
  <c r="D948" i="4"/>
  <c r="E947" i="4"/>
  <c r="D947" i="4"/>
  <c r="E946" i="4"/>
  <c r="D946" i="4"/>
  <c r="E945" i="4"/>
  <c r="D945" i="4"/>
  <c r="E944" i="4" l="1"/>
  <c r="D944" i="4"/>
  <c r="E943" i="4"/>
  <c r="D943" i="4"/>
  <c r="E942" i="4"/>
  <c r="D942" i="4"/>
  <c r="E941" i="4"/>
  <c r="D941" i="4"/>
  <c r="E940" i="4"/>
  <c r="D940" i="4"/>
  <c r="E939" i="4"/>
  <c r="D939" i="4"/>
  <c r="E938" i="4"/>
  <c r="D938" i="4"/>
  <c r="E937" i="4"/>
  <c r="D937" i="4"/>
  <c r="E936" i="4"/>
  <c r="D936" i="4"/>
  <c r="E935" i="4"/>
  <c r="D935" i="4"/>
  <c r="E934" i="4"/>
  <c r="D934" i="4"/>
  <c r="E933" i="4"/>
  <c r="D933" i="4"/>
  <c r="E932" i="4"/>
  <c r="D932" i="4"/>
  <c r="E931" i="4"/>
  <c r="D931" i="4"/>
  <c r="E930" i="4"/>
  <c r="D930" i="4"/>
  <c r="E929" i="4"/>
  <c r="D929" i="4"/>
  <c r="E928" i="4"/>
  <c r="D928" i="4"/>
  <c r="E927" i="4"/>
  <c r="D927" i="4"/>
  <c r="E926" i="4"/>
  <c r="D926" i="4"/>
  <c r="E925" i="4"/>
  <c r="D925" i="4"/>
  <c r="E924" i="4"/>
  <c r="D924" i="4"/>
  <c r="E923" i="4"/>
  <c r="D923" i="4"/>
  <c r="E922" i="4"/>
  <c r="D922" i="4"/>
  <c r="E921" i="4"/>
  <c r="D921" i="4"/>
  <c r="E920" i="4"/>
  <c r="D920" i="4"/>
  <c r="E919" i="4"/>
  <c r="D919" i="4"/>
  <c r="E918" i="4"/>
  <c r="D918" i="4"/>
  <c r="E917" i="4"/>
  <c r="D917" i="4"/>
  <c r="E916" i="4"/>
  <c r="D916" i="4"/>
  <c r="E915" i="4"/>
  <c r="D915" i="4"/>
  <c r="E914" i="4"/>
  <c r="D914" i="4"/>
  <c r="E913" i="4"/>
  <c r="D913" i="4"/>
  <c r="E912" i="4"/>
  <c r="D912" i="4"/>
  <c r="E911" i="4"/>
  <c r="D911" i="4"/>
  <c r="E910" i="4"/>
  <c r="D910" i="4"/>
  <c r="E909" i="4"/>
  <c r="D909" i="4"/>
  <c r="E908" i="4"/>
  <c r="D908" i="4"/>
  <c r="E907" i="4"/>
  <c r="D907" i="4"/>
  <c r="E906" i="4"/>
  <c r="D906" i="4"/>
  <c r="E905" i="4"/>
  <c r="D905" i="4"/>
  <c r="E904" i="4"/>
  <c r="D904" i="4"/>
  <c r="E903" i="4"/>
  <c r="D903" i="4"/>
  <c r="E902" i="4"/>
  <c r="D902" i="4"/>
  <c r="E901" i="4"/>
  <c r="D901" i="4"/>
  <c r="E900" i="4"/>
  <c r="D900" i="4"/>
  <c r="E899" i="4"/>
  <c r="D899" i="4"/>
  <c r="E898" i="4"/>
  <c r="D898" i="4"/>
  <c r="E897" i="4"/>
  <c r="D897" i="4"/>
  <c r="E896" i="4"/>
  <c r="D896" i="4"/>
  <c r="E895" i="4"/>
  <c r="D895" i="4"/>
  <c r="E894" i="4"/>
  <c r="D894" i="4"/>
  <c r="E893" i="4"/>
  <c r="D893" i="4"/>
  <c r="E892" i="4"/>
  <c r="D892" i="4"/>
  <c r="E891" i="4"/>
  <c r="D891" i="4"/>
  <c r="E890" i="4"/>
  <c r="D890" i="4"/>
  <c r="E889" i="4"/>
  <c r="D889" i="4"/>
  <c r="E888" i="4"/>
  <c r="D888" i="4"/>
  <c r="E887" i="4"/>
  <c r="D887" i="4"/>
  <c r="E886" i="4"/>
  <c r="D886" i="4"/>
  <c r="E885" i="4"/>
  <c r="D885" i="4"/>
  <c r="E884" i="4"/>
  <c r="D884" i="4"/>
  <c r="E883" i="4"/>
  <c r="D883" i="4"/>
  <c r="E882" i="4"/>
  <c r="D882" i="4"/>
  <c r="E881" i="4"/>
  <c r="D881" i="4"/>
  <c r="E880" i="4"/>
  <c r="D880" i="4"/>
  <c r="E879" i="4"/>
  <c r="D879" i="4"/>
  <c r="E878" i="4"/>
  <c r="D878" i="4"/>
  <c r="E877" i="4"/>
  <c r="D877" i="4"/>
  <c r="E876" i="4"/>
  <c r="D876" i="4"/>
  <c r="E875" i="4"/>
  <c r="D875" i="4"/>
  <c r="E874" i="4"/>
  <c r="D874" i="4"/>
  <c r="E873" i="4"/>
  <c r="D873" i="4"/>
  <c r="E872" i="4"/>
  <c r="D872" i="4"/>
  <c r="E871" i="4"/>
  <c r="D871" i="4"/>
  <c r="E870" i="4"/>
  <c r="D870" i="4"/>
  <c r="E869" i="4"/>
  <c r="D869" i="4"/>
  <c r="E868" i="4"/>
  <c r="D868" i="4"/>
  <c r="E867" i="4"/>
  <c r="D867" i="4"/>
  <c r="E866" i="4"/>
  <c r="D866" i="4"/>
  <c r="E865" i="4"/>
  <c r="D865" i="4"/>
  <c r="E864" i="4"/>
  <c r="D864" i="4"/>
  <c r="E863" i="4"/>
  <c r="D863" i="4"/>
  <c r="E862" i="4"/>
  <c r="D862" i="4"/>
  <c r="E861" i="4"/>
  <c r="D861" i="4"/>
  <c r="E860" i="4"/>
  <c r="D860" i="4"/>
  <c r="E859" i="4"/>
  <c r="D859" i="4"/>
  <c r="E858" i="4"/>
  <c r="D858" i="4"/>
  <c r="E857" i="4"/>
  <c r="D857" i="4"/>
  <c r="E856" i="4"/>
  <c r="D856" i="4"/>
  <c r="E855" i="4"/>
  <c r="D855" i="4"/>
  <c r="E854" i="4"/>
  <c r="D854" i="4"/>
  <c r="E853" i="4"/>
  <c r="D853" i="4"/>
  <c r="E852" i="4"/>
  <c r="D852" i="4"/>
  <c r="E851" i="4"/>
  <c r="D851" i="4"/>
  <c r="E850" i="4"/>
  <c r="D850" i="4"/>
  <c r="E849" i="4"/>
  <c r="D849" i="4"/>
  <c r="E848" i="4"/>
  <c r="D848" i="4"/>
  <c r="E847" i="4"/>
  <c r="D847" i="4"/>
  <c r="E846" i="4"/>
  <c r="D846" i="4"/>
  <c r="E845" i="4"/>
  <c r="D845" i="4"/>
  <c r="E844" i="4"/>
  <c r="D844" i="4"/>
  <c r="E843" i="4"/>
  <c r="D843" i="4"/>
  <c r="E842" i="4"/>
  <c r="D842" i="4"/>
  <c r="E841" i="4"/>
  <c r="D841" i="4"/>
  <c r="E840" i="4"/>
  <c r="D840" i="4"/>
  <c r="E839" i="4"/>
  <c r="D839" i="4"/>
  <c r="E838" i="4"/>
  <c r="D838" i="4"/>
  <c r="E837" i="4"/>
  <c r="D837" i="4"/>
  <c r="E836" i="4"/>
  <c r="D836" i="4"/>
  <c r="E835" i="4"/>
  <c r="D835" i="4"/>
  <c r="E834" i="4"/>
  <c r="D834" i="4"/>
  <c r="E833" i="4"/>
  <c r="D833" i="4"/>
  <c r="E832" i="4"/>
  <c r="D832" i="4"/>
  <c r="E831" i="4"/>
  <c r="D831" i="4"/>
  <c r="E830" i="4"/>
  <c r="D830" i="4"/>
  <c r="E829" i="4"/>
  <c r="D829" i="4"/>
  <c r="E828" i="4"/>
  <c r="D828" i="4"/>
  <c r="E827" i="4"/>
  <c r="D827" i="4"/>
  <c r="E826" i="4"/>
  <c r="D826" i="4"/>
  <c r="E825" i="4"/>
  <c r="D825" i="4"/>
  <c r="E824" i="4"/>
  <c r="D824" i="4"/>
  <c r="E823" i="4"/>
  <c r="D823" i="4"/>
  <c r="E822" i="4"/>
  <c r="D822" i="4"/>
  <c r="E821" i="4"/>
  <c r="D821" i="4"/>
  <c r="E820" i="4"/>
  <c r="D820" i="4"/>
  <c r="E819" i="4"/>
  <c r="D819" i="4"/>
  <c r="E818" i="4"/>
  <c r="D818" i="4"/>
  <c r="E817" i="4"/>
  <c r="D817" i="4"/>
  <c r="E816" i="4"/>
  <c r="D816" i="4"/>
  <c r="E815" i="4"/>
  <c r="D815" i="4"/>
  <c r="E814" i="4"/>
  <c r="D814" i="4"/>
  <c r="E813" i="4"/>
  <c r="D813" i="4"/>
  <c r="E812" i="4"/>
  <c r="D812" i="4"/>
  <c r="E811" i="4"/>
  <c r="D811" i="4"/>
  <c r="E810" i="4"/>
  <c r="D810" i="4"/>
  <c r="E809" i="4"/>
  <c r="D809" i="4"/>
  <c r="E808" i="4"/>
  <c r="D808" i="4"/>
  <c r="E807" i="4"/>
  <c r="D807" i="4"/>
  <c r="E806" i="4"/>
  <c r="D806" i="4"/>
  <c r="E805" i="4"/>
  <c r="D805" i="4"/>
  <c r="E804" i="4"/>
  <c r="D804" i="4"/>
  <c r="E803" i="4"/>
  <c r="D803" i="4"/>
  <c r="E802" i="4"/>
  <c r="D802" i="4"/>
  <c r="E801" i="4"/>
  <c r="D801" i="4"/>
  <c r="E800" i="4"/>
  <c r="D800" i="4"/>
  <c r="E799" i="4"/>
  <c r="D799" i="4"/>
  <c r="E798" i="4"/>
  <c r="D798" i="4"/>
  <c r="E797" i="4"/>
  <c r="D797" i="4"/>
  <c r="E796" i="4"/>
  <c r="D796" i="4"/>
  <c r="E795" i="4"/>
  <c r="D795" i="4"/>
  <c r="E794" i="4"/>
  <c r="D794" i="4"/>
  <c r="E793" i="4"/>
  <c r="D793" i="4"/>
  <c r="E792" i="4"/>
  <c r="D792" i="4"/>
  <c r="E791" i="4"/>
  <c r="D791" i="4"/>
  <c r="E790" i="4"/>
  <c r="D790" i="4"/>
  <c r="E789" i="4"/>
  <c r="D789" i="4"/>
  <c r="E788" i="4"/>
  <c r="D788" i="4"/>
  <c r="E787" i="4"/>
  <c r="D787" i="4"/>
  <c r="E786" i="4"/>
  <c r="D786" i="4"/>
  <c r="E785" i="4"/>
  <c r="D785" i="4"/>
  <c r="E784" i="4"/>
  <c r="D784" i="4"/>
  <c r="E783" i="4"/>
  <c r="D783" i="4"/>
  <c r="E782" i="4"/>
  <c r="D782" i="4"/>
  <c r="E781" i="4"/>
  <c r="D781" i="4"/>
  <c r="E780" i="4"/>
  <c r="D780" i="4"/>
  <c r="E779" i="4"/>
  <c r="D779" i="4"/>
  <c r="E778" i="4"/>
  <c r="D778" i="4"/>
  <c r="E777" i="4"/>
  <c r="D777" i="4"/>
  <c r="E776" i="4"/>
  <c r="D776" i="4"/>
  <c r="E775" i="4"/>
  <c r="D775" i="4"/>
  <c r="E774" i="4"/>
  <c r="D774" i="4"/>
  <c r="E773" i="4"/>
  <c r="D773" i="4"/>
  <c r="E772" i="4"/>
  <c r="D772" i="4"/>
  <c r="E771" i="4"/>
  <c r="D771" i="4"/>
  <c r="E770" i="4"/>
  <c r="D770" i="4"/>
  <c r="E769" i="4"/>
  <c r="D769" i="4"/>
  <c r="E768" i="4"/>
  <c r="D768" i="4"/>
  <c r="E767" i="4"/>
  <c r="D767" i="4"/>
  <c r="E766" i="4"/>
  <c r="D766" i="4"/>
  <c r="E765" i="4"/>
  <c r="D765" i="4"/>
  <c r="E764" i="4"/>
  <c r="D764" i="4"/>
  <c r="E763" i="4"/>
  <c r="D763" i="4"/>
  <c r="E762" i="4"/>
  <c r="D762" i="4"/>
  <c r="E761" i="4"/>
  <c r="D761" i="4"/>
  <c r="E760" i="4"/>
  <c r="D760" i="4"/>
  <c r="E759" i="4"/>
  <c r="D759" i="4"/>
  <c r="E758" i="4"/>
  <c r="D758" i="4"/>
  <c r="E757" i="4"/>
  <c r="D757" i="4"/>
  <c r="E756" i="4"/>
  <c r="D756" i="4"/>
  <c r="E755" i="4"/>
  <c r="D755" i="4"/>
  <c r="E754" i="4"/>
  <c r="D754" i="4"/>
  <c r="E753" i="4"/>
  <c r="D753" i="4"/>
  <c r="E752" i="4"/>
  <c r="D752" i="4"/>
  <c r="E751" i="4"/>
  <c r="D751" i="4"/>
  <c r="E750" i="4"/>
  <c r="D750" i="4"/>
  <c r="E749" i="4"/>
  <c r="D749" i="4"/>
  <c r="E748" i="4"/>
  <c r="D748" i="4"/>
  <c r="E747" i="4"/>
  <c r="D747" i="4"/>
  <c r="E746" i="4"/>
  <c r="D746" i="4"/>
  <c r="E745" i="4"/>
  <c r="D745" i="4"/>
  <c r="E744" i="4"/>
  <c r="D744" i="4"/>
  <c r="E743" i="4"/>
  <c r="D743" i="4"/>
  <c r="E742" i="4"/>
  <c r="D742" i="4"/>
  <c r="E741" i="4"/>
  <c r="D741" i="4"/>
  <c r="E740" i="4"/>
  <c r="D740" i="4"/>
  <c r="E739" i="4"/>
  <c r="D739" i="4"/>
  <c r="E738" i="4"/>
  <c r="D738" i="4"/>
  <c r="E737" i="4"/>
  <c r="D737" i="4"/>
  <c r="E736" i="4"/>
  <c r="D736" i="4"/>
  <c r="E735" i="4"/>
  <c r="D735" i="4"/>
  <c r="E734" i="4"/>
  <c r="D734" i="4"/>
  <c r="E733" i="4"/>
  <c r="D733" i="4"/>
  <c r="E732" i="4"/>
  <c r="D732" i="4"/>
  <c r="E731" i="4"/>
  <c r="D731" i="4"/>
  <c r="E730" i="4"/>
  <c r="D730" i="4"/>
  <c r="E729" i="4"/>
  <c r="D729" i="4"/>
  <c r="E728" i="4"/>
  <c r="D728" i="4"/>
  <c r="E727" i="4"/>
  <c r="D727" i="4"/>
  <c r="E726" i="4"/>
  <c r="D726" i="4"/>
  <c r="E725" i="4"/>
  <c r="D725" i="4"/>
  <c r="E724" i="4"/>
  <c r="D724" i="4"/>
  <c r="E723" i="4"/>
  <c r="D723" i="4"/>
  <c r="E722" i="4"/>
  <c r="D722" i="4"/>
  <c r="E721" i="4"/>
  <c r="D721" i="4"/>
  <c r="E720" i="4"/>
  <c r="D720" i="4"/>
  <c r="E719" i="4"/>
  <c r="D719" i="4"/>
  <c r="E718" i="4"/>
  <c r="D718" i="4"/>
  <c r="E717" i="4"/>
  <c r="D717" i="4"/>
  <c r="E716" i="4"/>
  <c r="D716" i="4"/>
  <c r="E715" i="4"/>
  <c r="D715" i="4"/>
  <c r="E714" i="4"/>
  <c r="D714" i="4"/>
  <c r="E713" i="4"/>
  <c r="D713" i="4"/>
  <c r="E712" i="4"/>
  <c r="D712" i="4"/>
  <c r="E711" i="4"/>
  <c r="D711" i="4"/>
  <c r="E710" i="4"/>
  <c r="D710" i="4"/>
  <c r="E709" i="4"/>
  <c r="D709" i="4"/>
  <c r="E708" i="4"/>
  <c r="D708" i="4"/>
  <c r="E707" i="4"/>
  <c r="D707" i="4"/>
  <c r="E706" i="4"/>
  <c r="D706" i="4"/>
  <c r="E705" i="4"/>
  <c r="D705" i="4"/>
  <c r="E704" i="4"/>
  <c r="D704" i="4"/>
  <c r="E703" i="4"/>
  <c r="D703" i="4"/>
  <c r="E702" i="4"/>
  <c r="D702" i="4"/>
  <c r="E701" i="4"/>
  <c r="D701" i="4"/>
  <c r="E700" i="4"/>
  <c r="D700" i="4"/>
  <c r="E699" i="4"/>
  <c r="D699" i="4"/>
  <c r="E698" i="4"/>
  <c r="D698" i="4"/>
  <c r="E697" i="4"/>
  <c r="D697" i="4"/>
  <c r="E696" i="4"/>
  <c r="D696" i="4"/>
  <c r="E695" i="4"/>
  <c r="D695" i="4"/>
  <c r="E694" i="4"/>
  <c r="D694" i="4"/>
  <c r="E693" i="4"/>
  <c r="D693" i="4"/>
  <c r="E692" i="4"/>
  <c r="D692" i="4"/>
  <c r="E691" i="4"/>
  <c r="D691" i="4"/>
  <c r="E690" i="4"/>
  <c r="D690" i="4"/>
  <c r="E689" i="4"/>
  <c r="D689" i="4"/>
  <c r="E688" i="4"/>
  <c r="D688" i="4"/>
  <c r="E687" i="4"/>
  <c r="D687" i="4"/>
  <c r="E686" i="4"/>
  <c r="D686" i="4"/>
  <c r="E685" i="4"/>
  <c r="D685" i="4"/>
  <c r="E684" i="4"/>
  <c r="D684" i="4"/>
  <c r="E683" i="4"/>
  <c r="D683" i="4"/>
  <c r="E682" i="4"/>
  <c r="D682" i="4"/>
  <c r="E681" i="4"/>
  <c r="D681" i="4"/>
  <c r="E680" i="4"/>
  <c r="D680" i="4"/>
  <c r="E679" i="4"/>
  <c r="D679" i="4"/>
  <c r="E678" i="4"/>
  <c r="D678" i="4"/>
  <c r="E677" i="4"/>
  <c r="D677" i="4"/>
  <c r="E676" i="4"/>
  <c r="D676" i="4"/>
  <c r="E675" i="4"/>
  <c r="D675" i="4"/>
  <c r="E674" i="4"/>
  <c r="D674" i="4"/>
  <c r="E673" i="4"/>
  <c r="D673" i="4"/>
  <c r="E672" i="4"/>
  <c r="D672" i="4"/>
  <c r="E671" i="4"/>
  <c r="D671" i="4"/>
  <c r="E670" i="4"/>
  <c r="D670" i="4"/>
  <c r="E669" i="4"/>
  <c r="D669" i="4"/>
  <c r="P541" i="31"/>
  <c r="P518" i="31"/>
  <c r="P542" i="31"/>
  <c r="O387" i="31"/>
  <c r="N387" i="31"/>
  <c r="P1047" i="31"/>
  <c r="O671" i="31"/>
  <c r="E24" i="4"/>
  <c r="P7" i="31"/>
  <c r="P8" i="31"/>
  <c r="P9" i="31"/>
  <c r="P10" i="31"/>
  <c r="P11" i="31"/>
  <c r="P12" i="31"/>
  <c r="P13" i="31"/>
  <c r="P14" i="31"/>
  <c r="P15" i="31"/>
  <c r="P16" i="31"/>
  <c r="P17" i="31"/>
  <c r="P18" i="31"/>
  <c r="P19" i="31"/>
  <c r="P20" i="31"/>
  <c r="P21" i="31"/>
  <c r="P22" i="31"/>
  <c r="P23" i="31"/>
  <c r="N160" i="31"/>
  <c r="O170" i="31"/>
  <c r="R170" i="31"/>
  <c r="Q171" i="31"/>
  <c r="R171" i="31" s="1"/>
  <c r="O172" i="31"/>
  <c r="Q172" i="31"/>
  <c r="R172" i="31" s="1"/>
  <c r="O173" i="31"/>
  <c r="Q173" i="31"/>
  <c r="R173" i="31" s="1"/>
  <c r="O174" i="31"/>
  <c r="Q174" i="31"/>
  <c r="R174" i="31" s="1"/>
  <c r="O175" i="31"/>
  <c r="Q175" i="31"/>
  <c r="R175" i="31" s="1"/>
  <c r="O176" i="31"/>
  <c r="Q176" i="31"/>
  <c r="R176" i="31" s="1"/>
  <c r="O177" i="31"/>
  <c r="Q177" i="31"/>
  <c r="R177" i="31" s="1"/>
  <c r="O178" i="31"/>
  <c r="Q178" i="31"/>
  <c r="R178" i="31" s="1"/>
  <c r="O179" i="31"/>
  <c r="Q179" i="31"/>
  <c r="R179" i="31" s="1"/>
  <c r="O180" i="31"/>
  <c r="Q180" i="31"/>
  <c r="R180" i="31" s="1"/>
  <c r="N356" i="31"/>
  <c r="O353" i="31" s="1"/>
  <c r="P369" i="31"/>
  <c r="P370" i="31"/>
  <c r="P371" i="31"/>
  <c r="P372" i="31"/>
  <c r="P373" i="31"/>
  <c r="P374" i="31"/>
  <c r="P375" i="31"/>
  <c r="P376" i="31"/>
  <c r="P377" i="31"/>
  <c r="P378" i="31"/>
  <c r="P379" i="31"/>
  <c r="P380" i="31"/>
  <c r="P381" i="31"/>
  <c r="P382" i="31"/>
  <c r="P383" i="31"/>
  <c r="P384" i="31"/>
  <c r="P385" i="31"/>
  <c r="P386" i="31"/>
  <c r="N453" i="31"/>
  <c r="O444" i="31" s="1"/>
  <c r="P466" i="31"/>
  <c r="P467" i="31"/>
  <c r="P468" i="31"/>
  <c r="P469" i="31"/>
  <c r="P470" i="31"/>
  <c r="P471" i="31"/>
  <c r="P472" i="31"/>
  <c r="P473" i="31"/>
  <c r="P474" i="31"/>
  <c r="P475" i="31"/>
  <c r="P476" i="31"/>
  <c r="P477" i="31"/>
  <c r="P478" i="31"/>
  <c r="P479" i="31"/>
  <c r="P480" i="31"/>
  <c r="P481" i="31"/>
  <c r="P482" i="31"/>
  <c r="P483" i="31"/>
  <c r="N484" i="31"/>
  <c r="O484" i="31"/>
  <c r="P517" i="31"/>
  <c r="P519" i="31"/>
  <c r="P520" i="31"/>
  <c r="P521" i="31"/>
  <c r="P522" i="31"/>
  <c r="P523" i="31"/>
  <c r="P524" i="31"/>
  <c r="P525" i="31"/>
  <c r="P526" i="31"/>
  <c r="P527" i="31"/>
  <c r="P528" i="31"/>
  <c r="P529" i="31"/>
  <c r="P530" i="31"/>
  <c r="P531" i="31"/>
  <c r="P532" i="31"/>
  <c r="P533" i="31"/>
  <c r="P534" i="31"/>
  <c r="P535" i="31"/>
  <c r="P536" i="31"/>
  <c r="P537" i="31"/>
  <c r="P538" i="31"/>
  <c r="P539" i="31"/>
  <c r="P540" i="31"/>
  <c r="N590" i="31"/>
  <c r="O586" i="31" s="1"/>
  <c r="P608" i="31"/>
  <c r="P609" i="31"/>
  <c r="P610" i="31"/>
  <c r="P611" i="31"/>
  <c r="P612" i="31"/>
  <c r="P613" i="31"/>
  <c r="P614" i="31"/>
  <c r="P615" i="31"/>
  <c r="P616" i="31"/>
  <c r="P617" i="31"/>
  <c r="P618" i="31"/>
  <c r="P619" i="31"/>
  <c r="P620" i="31"/>
  <c r="P621" i="31"/>
  <c r="P622" i="31"/>
  <c r="P623" i="31"/>
  <c r="P624" i="31"/>
  <c r="P625" i="31"/>
  <c r="N626" i="31"/>
  <c r="O626" i="31"/>
  <c r="P695" i="31"/>
  <c r="P696" i="31"/>
  <c r="P697" i="31"/>
  <c r="P698" i="31"/>
  <c r="P699" i="31"/>
  <c r="P700" i="31"/>
  <c r="P701" i="31"/>
  <c r="P702" i="31"/>
  <c r="P703" i="31"/>
  <c r="P704" i="31"/>
  <c r="P705" i="31"/>
  <c r="P706" i="31"/>
  <c r="P707" i="31"/>
  <c r="P708" i="31"/>
  <c r="P709" i="31"/>
  <c r="P710" i="31"/>
  <c r="P711" i="31"/>
  <c r="O767" i="31"/>
  <c r="P790" i="31"/>
  <c r="P791" i="31"/>
  <c r="P792" i="31"/>
  <c r="P793" i="31"/>
  <c r="P794" i="31"/>
  <c r="P795" i="31"/>
  <c r="P796" i="31"/>
  <c r="P797" i="31"/>
  <c r="P798" i="31"/>
  <c r="P799" i="31"/>
  <c r="P800" i="31"/>
  <c r="P801" i="31"/>
  <c r="P802" i="31"/>
  <c r="P803" i="31"/>
  <c r="P804" i="31"/>
  <c r="P805" i="31"/>
  <c r="P806" i="31"/>
  <c r="N856" i="31"/>
  <c r="O855" i="31" s="1"/>
  <c r="P876" i="31"/>
  <c r="P877" i="31"/>
  <c r="P878" i="31"/>
  <c r="P879" i="31"/>
  <c r="P880" i="31"/>
  <c r="P881" i="31"/>
  <c r="P882" i="31"/>
  <c r="P883" i="31"/>
  <c r="P884" i="31"/>
  <c r="P885" i="31"/>
  <c r="P886" i="31"/>
  <c r="P887" i="31"/>
  <c r="P888" i="31"/>
  <c r="P889" i="31"/>
  <c r="P890" i="31"/>
  <c r="P891" i="31"/>
  <c r="P892" i="31"/>
  <c r="P893" i="31"/>
  <c r="N894" i="31"/>
  <c r="O894" i="31"/>
  <c r="P900" i="31"/>
  <c r="P901" i="31"/>
  <c r="P902" i="31"/>
  <c r="P903" i="31"/>
  <c r="P904" i="31"/>
  <c r="P905" i="31"/>
  <c r="P906" i="31"/>
  <c r="P907" i="31"/>
  <c r="P908" i="31"/>
  <c r="P909" i="31"/>
  <c r="P910" i="31"/>
  <c r="P911" i="31"/>
  <c r="P912" i="31"/>
  <c r="P913" i="31"/>
  <c r="P914" i="31"/>
  <c r="P915" i="31"/>
  <c r="P916" i="31"/>
  <c r="P917" i="31"/>
  <c r="N918" i="31"/>
  <c r="O918" i="31"/>
  <c r="P924" i="31"/>
  <c r="P925" i="31"/>
  <c r="P926" i="31"/>
  <c r="P927" i="31"/>
  <c r="P928" i="31"/>
  <c r="P929" i="31"/>
  <c r="P930" i="31"/>
  <c r="P931" i="31"/>
  <c r="P932" i="31"/>
  <c r="P933" i="31"/>
  <c r="P934" i="31"/>
  <c r="P935" i="31"/>
  <c r="P936" i="31"/>
  <c r="P937" i="31"/>
  <c r="P938" i="31"/>
  <c r="P939" i="31"/>
  <c r="P940" i="31"/>
  <c r="P941" i="31"/>
  <c r="N942" i="31"/>
  <c r="O942" i="31"/>
  <c r="O953" i="31"/>
  <c r="O954" i="31"/>
  <c r="P978" i="31"/>
  <c r="P979" i="31"/>
  <c r="P980" i="31"/>
  <c r="P981" i="31"/>
  <c r="P982" i="31"/>
  <c r="P983" i="31"/>
  <c r="P984" i="31"/>
  <c r="P985" i="31"/>
  <c r="P986" i="31"/>
  <c r="P987" i="31"/>
  <c r="P988" i="31"/>
  <c r="P989" i="31"/>
  <c r="P990" i="31"/>
  <c r="P991" i="31"/>
  <c r="P992" i="31"/>
  <c r="P993" i="31"/>
  <c r="P995" i="31"/>
  <c r="N996" i="31"/>
  <c r="O996" i="31"/>
  <c r="P1030" i="31"/>
  <c r="P1031" i="31"/>
  <c r="P1032" i="31"/>
  <c r="P1033" i="31"/>
  <c r="P1034" i="31"/>
  <c r="P1035" i="31"/>
  <c r="P1036" i="31"/>
  <c r="P1037" i="31"/>
  <c r="P1038" i="31"/>
  <c r="P1039" i="31"/>
  <c r="P1040" i="31"/>
  <c r="P1041" i="31"/>
  <c r="P1042" i="31"/>
  <c r="P1043" i="31"/>
  <c r="P1044" i="31"/>
  <c r="P1045" i="31"/>
  <c r="P1046" i="31"/>
  <c r="N1048" i="31"/>
  <c r="O1048" i="31"/>
  <c r="P492" i="31"/>
  <c r="P493" i="31"/>
  <c r="P494" i="31"/>
  <c r="P495" i="31"/>
  <c r="P496" i="31"/>
  <c r="P497" i="31"/>
  <c r="P498" i="31"/>
  <c r="P499" i="31"/>
  <c r="P500" i="31"/>
  <c r="P501" i="31"/>
  <c r="P502" i="31"/>
  <c r="P503" i="31"/>
  <c r="P504" i="31"/>
  <c r="P505" i="31"/>
  <c r="P506" i="31"/>
  <c r="P507" i="31"/>
  <c r="P508" i="31"/>
  <c r="P509" i="31"/>
  <c r="N510" i="31"/>
  <c r="O510" i="31"/>
  <c r="P1004" i="31"/>
  <c r="P1005" i="31"/>
  <c r="P1006" i="31"/>
  <c r="P1007" i="31"/>
  <c r="P1008" i="31"/>
  <c r="P1009" i="31"/>
  <c r="P1010" i="31"/>
  <c r="P1011" i="31"/>
  <c r="P1012" i="31"/>
  <c r="P1013" i="31"/>
  <c r="P1014" i="31"/>
  <c r="P1015" i="31"/>
  <c r="P1016" i="31"/>
  <c r="P1017" i="31"/>
  <c r="P1018" i="31"/>
  <c r="P1019" i="31"/>
  <c r="P1020" i="31"/>
  <c r="P1021" i="31"/>
  <c r="N1022" i="31"/>
  <c r="O1022" i="31"/>
  <c r="P1085" i="31"/>
  <c r="P1086" i="31"/>
  <c r="P1087" i="31"/>
  <c r="P1088" i="31"/>
  <c r="P1089" i="31"/>
  <c r="P1090" i="31"/>
  <c r="P1091" i="31"/>
  <c r="P1092" i="31"/>
  <c r="P1093" i="31"/>
  <c r="P1094" i="31"/>
  <c r="P1095" i="31"/>
  <c r="P1096" i="31"/>
  <c r="P1097" i="31"/>
  <c r="P1098" i="31"/>
  <c r="P1099" i="31"/>
  <c r="P1100" i="31"/>
  <c r="P1101" i="31"/>
  <c r="P1102" i="31"/>
  <c r="N1103" i="31"/>
  <c r="O1103" i="31"/>
  <c r="E668" i="4"/>
  <c r="D668" i="4"/>
  <c r="E667" i="4"/>
  <c r="D667" i="4"/>
  <c r="E666" i="4"/>
  <c r="D666" i="4"/>
  <c r="E665" i="4"/>
  <c r="D665" i="4"/>
  <c r="E664" i="4"/>
  <c r="D664" i="4"/>
  <c r="E663" i="4"/>
  <c r="D663" i="4"/>
  <c r="E662" i="4"/>
  <c r="D662" i="4"/>
  <c r="E661" i="4"/>
  <c r="D661" i="4"/>
  <c r="E660" i="4"/>
  <c r="D660" i="4"/>
  <c r="E659" i="4"/>
  <c r="D659" i="4"/>
  <c r="E658" i="4"/>
  <c r="D658" i="4"/>
  <c r="E657" i="4"/>
  <c r="D657" i="4"/>
  <c r="E656" i="4"/>
  <c r="D656" i="4"/>
  <c r="E655" i="4"/>
  <c r="D655" i="4"/>
  <c r="E654" i="4"/>
  <c r="D654" i="4"/>
  <c r="E653" i="4"/>
  <c r="D653" i="4"/>
  <c r="E652" i="4"/>
  <c r="D652" i="4"/>
  <c r="E651" i="4"/>
  <c r="D651" i="4"/>
  <c r="E650" i="4"/>
  <c r="D650" i="4"/>
  <c r="E649" i="4"/>
  <c r="D649" i="4"/>
  <c r="E648" i="4"/>
  <c r="D648" i="4"/>
  <c r="E647" i="4"/>
  <c r="D647" i="4"/>
  <c r="E646" i="4"/>
  <c r="D646" i="4"/>
  <c r="E645" i="4"/>
  <c r="D645" i="4"/>
  <c r="E644" i="4"/>
  <c r="D644" i="4"/>
  <c r="E643" i="4"/>
  <c r="D643" i="4"/>
  <c r="E642" i="4"/>
  <c r="D642" i="4"/>
  <c r="E641" i="4"/>
  <c r="D641" i="4"/>
  <c r="E640" i="4"/>
  <c r="D640" i="4"/>
  <c r="E639" i="4"/>
  <c r="D639" i="4"/>
  <c r="E638" i="4"/>
  <c r="D638" i="4"/>
  <c r="E637" i="4"/>
  <c r="D637" i="4"/>
  <c r="E636" i="4"/>
  <c r="D636" i="4"/>
  <c r="E635" i="4"/>
  <c r="D635" i="4"/>
  <c r="E634" i="4"/>
  <c r="D634" i="4"/>
  <c r="E633" i="4"/>
  <c r="D633" i="4"/>
  <c r="E632" i="4"/>
  <c r="D632" i="4"/>
  <c r="E631" i="4"/>
  <c r="D631" i="4"/>
  <c r="E630" i="4"/>
  <c r="D630" i="4"/>
  <c r="E629" i="4"/>
  <c r="D629" i="4"/>
  <c r="E628" i="4"/>
  <c r="D628" i="4"/>
  <c r="E627" i="4"/>
  <c r="D627" i="4"/>
  <c r="E626" i="4"/>
  <c r="D626" i="4"/>
  <c r="E625" i="4"/>
  <c r="D625" i="4"/>
  <c r="E624" i="4"/>
  <c r="D624" i="4"/>
  <c r="E623" i="4"/>
  <c r="D623" i="4"/>
  <c r="E622" i="4"/>
  <c r="D622" i="4"/>
  <c r="E621" i="4"/>
  <c r="D621" i="4"/>
  <c r="E620" i="4"/>
  <c r="D620" i="4"/>
  <c r="E619" i="4"/>
  <c r="D619" i="4"/>
  <c r="E618" i="4"/>
  <c r="D618" i="4"/>
  <c r="E617" i="4"/>
  <c r="D617" i="4"/>
  <c r="E616" i="4"/>
  <c r="D616" i="4"/>
  <c r="E615" i="4"/>
  <c r="D615" i="4"/>
  <c r="E614" i="4"/>
  <c r="D614" i="4"/>
  <c r="E613" i="4"/>
  <c r="D613" i="4"/>
  <c r="E612" i="4"/>
  <c r="D612" i="4"/>
  <c r="E611" i="4"/>
  <c r="D611" i="4"/>
  <c r="E610" i="4"/>
  <c r="D610" i="4"/>
  <c r="E609" i="4"/>
  <c r="D609" i="4"/>
  <c r="E608" i="4"/>
  <c r="D608" i="4"/>
  <c r="E607" i="4"/>
  <c r="D607" i="4"/>
  <c r="E606" i="4"/>
  <c r="D606" i="4"/>
  <c r="E605" i="4"/>
  <c r="D605" i="4"/>
  <c r="E604" i="4"/>
  <c r="D604" i="4"/>
  <c r="E603" i="4"/>
  <c r="D603" i="4"/>
  <c r="E602" i="4"/>
  <c r="D602" i="4"/>
  <c r="E601" i="4"/>
  <c r="D601" i="4"/>
  <c r="E600" i="4"/>
  <c r="D600" i="4"/>
  <c r="E599" i="4"/>
  <c r="D599" i="4"/>
  <c r="E598" i="4"/>
  <c r="D598" i="4"/>
  <c r="E597" i="4"/>
  <c r="D597" i="4"/>
  <c r="E596" i="4"/>
  <c r="D596" i="4"/>
  <c r="E595" i="4"/>
  <c r="D595" i="4"/>
  <c r="E594" i="4"/>
  <c r="D594" i="4"/>
  <c r="E593" i="4"/>
  <c r="D593" i="4"/>
  <c r="E592" i="4"/>
  <c r="D592" i="4"/>
  <c r="E591" i="4"/>
  <c r="D591" i="4"/>
  <c r="E590" i="4"/>
  <c r="D590" i="4"/>
  <c r="E589" i="4"/>
  <c r="D589" i="4"/>
  <c r="E588" i="4"/>
  <c r="D588" i="4"/>
  <c r="E587" i="4"/>
  <c r="D587" i="4"/>
  <c r="E586" i="4"/>
  <c r="D586" i="4"/>
  <c r="E585" i="4"/>
  <c r="D585" i="4"/>
  <c r="E584" i="4"/>
  <c r="D584" i="4"/>
  <c r="E583" i="4"/>
  <c r="D583" i="4"/>
  <c r="E582" i="4"/>
  <c r="D582" i="4"/>
  <c r="E581" i="4"/>
  <c r="D581" i="4"/>
  <c r="E580" i="4"/>
  <c r="D580" i="4"/>
  <c r="E579" i="4"/>
  <c r="D579" i="4"/>
  <c r="E578" i="4"/>
  <c r="D578" i="4"/>
  <c r="E577" i="4"/>
  <c r="D577" i="4"/>
  <c r="E576" i="4"/>
  <c r="D576" i="4"/>
  <c r="E575" i="4"/>
  <c r="D575" i="4"/>
  <c r="E574" i="4"/>
  <c r="D574" i="4"/>
  <c r="E573" i="4"/>
  <c r="D573" i="4"/>
  <c r="E572" i="4"/>
  <c r="D572" i="4"/>
  <c r="E571" i="4"/>
  <c r="D571" i="4"/>
  <c r="E570" i="4"/>
  <c r="D570" i="4"/>
  <c r="E569" i="4"/>
  <c r="D569" i="4"/>
  <c r="E568" i="4"/>
  <c r="D568" i="4"/>
  <c r="E567" i="4"/>
  <c r="D567" i="4"/>
  <c r="E566" i="4"/>
  <c r="D566" i="4"/>
  <c r="E565" i="4"/>
  <c r="D565" i="4"/>
  <c r="E564" i="4"/>
  <c r="D564" i="4"/>
  <c r="E563" i="4"/>
  <c r="D563" i="4"/>
  <c r="E562" i="4"/>
  <c r="D562" i="4"/>
  <c r="E561" i="4"/>
  <c r="D561" i="4"/>
  <c r="E560" i="4"/>
  <c r="D560" i="4"/>
  <c r="E559" i="4"/>
  <c r="D559" i="4"/>
  <c r="E558" i="4"/>
  <c r="D558" i="4"/>
  <c r="E557" i="4"/>
  <c r="D557" i="4"/>
  <c r="E556" i="4"/>
  <c r="D556" i="4"/>
  <c r="E555" i="4"/>
  <c r="D555" i="4"/>
  <c r="E554" i="4"/>
  <c r="D554" i="4"/>
  <c r="E553" i="4"/>
  <c r="D553" i="4"/>
  <c r="E552" i="4"/>
  <c r="D552" i="4"/>
  <c r="E551" i="4"/>
  <c r="D551" i="4"/>
  <c r="E550" i="4"/>
  <c r="D550" i="4"/>
  <c r="E549" i="4"/>
  <c r="D549" i="4"/>
  <c r="E548" i="4"/>
  <c r="D548" i="4"/>
  <c r="E547" i="4"/>
  <c r="D547" i="4"/>
  <c r="E546" i="4"/>
  <c r="D546" i="4"/>
  <c r="E545" i="4"/>
  <c r="D545" i="4"/>
  <c r="E544" i="4"/>
  <c r="D544" i="4"/>
  <c r="E543" i="4"/>
  <c r="D543" i="4"/>
  <c r="E542" i="4"/>
  <c r="D542" i="4"/>
  <c r="E541" i="4"/>
  <c r="D541" i="4"/>
  <c r="E540" i="4"/>
  <c r="D540" i="4"/>
  <c r="E539" i="4"/>
  <c r="D539" i="4"/>
  <c r="E538" i="4"/>
  <c r="D538" i="4"/>
  <c r="E537" i="4"/>
  <c r="D537" i="4"/>
  <c r="E536" i="4"/>
  <c r="D536" i="4"/>
  <c r="E535" i="4"/>
  <c r="D535" i="4"/>
  <c r="E534" i="4"/>
  <c r="D534" i="4"/>
  <c r="E533" i="4"/>
  <c r="D533" i="4"/>
  <c r="E532" i="4"/>
  <c r="D532" i="4"/>
  <c r="E531" i="4"/>
  <c r="D531" i="4"/>
  <c r="E530" i="4"/>
  <c r="D530" i="4"/>
  <c r="E529" i="4"/>
  <c r="D529" i="4"/>
  <c r="E528" i="4"/>
  <c r="D528" i="4"/>
  <c r="E527" i="4"/>
  <c r="D527" i="4"/>
  <c r="E526" i="4"/>
  <c r="D526" i="4"/>
  <c r="E525" i="4"/>
  <c r="D525" i="4"/>
  <c r="E524" i="4"/>
  <c r="D524" i="4"/>
  <c r="E523" i="4"/>
  <c r="D523" i="4"/>
  <c r="E522" i="4"/>
  <c r="D522" i="4"/>
  <c r="E521" i="4"/>
  <c r="D521" i="4"/>
  <c r="E520" i="4"/>
  <c r="D520" i="4"/>
  <c r="E519" i="4"/>
  <c r="D519" i="4"/>
  <c r="E518" i="4"/>
  <c r="D518" i="4"/>
  <c r="E517" i="4"/>
  <c r="D517" i="4"/>
  <c r="E516" i="4"/>
  <c r="D516" i="4"/>
  <c r="E515" i="4"/>
  <c r="D515" i="4"/>
  <c r="E514" i="4"/>
  <c r="D514" i="4"/>
  <c r="E513" i="4"/>
  <c r="D513" i="4"/>
  <c r="E512" i="4"/>
  <c r="D512" i="4"/>
  <c r="E511" i="4"/>
  <c r="D511" i="4"/>
  <c r="E510" i="4"/>
  <c r="D510" i="4"/>
  <c r="E509" i="4"/>
  <c r="D509" i="4"/>
  <c r="E508" i="4"/>
  <c r="D508" i="4"/>
  <c r="E507" i="4"/>
  <c r="D507" i="4"/>
  <c r="E506" i="4"/>
  <c r="D506" i="4"/>
  <c r="E505" i="4"/>
  <c r="D505" i="4"/>
  <c r="E504" i="4"/>
  <c r="D504" i="4"/>
  <c r="E503" i="4"/>
  <c r="D503" i="4"/>
  <c r="E502" i="4"/>
  <c r="D502" i="4"/>
  <c r="E501" i="4"/>
  <c r="D501" i="4"/>
  <c r="E500" i="4"/>
  <c r="D500" i="4"/>
  <c r="E499" i="4"/>
  <c r="D499" i="4"/>
  <c r="E498" i="4"/>
  <c r="D498" i="4"/>
  <c r="E497" i="4"/>
  <c r="D497" i="4"/>
  <c r="E496" i="4"/>
  <c r="D496" i="4"/>
  <c r="E495" i="4"/>
  <c r="D495" i="4"/>
  <c r="E494" i="4"/>
  <c r="D494" i="4"/>
  <c r="E493" i="4"/>
  <c r="D493" i="4"/>
  <c r="E492" i="4"/>
  <c r="D492" i="4"/>
  <c r="E491" i="4"/>
  <c r="D491" i="4"/>
  <c r="E490" i="4"/>
  <c r="D490" i="4"/>
  <c r="E489" i="4"/>
  <c r="D489" i="4"/>
  <c r="E488" i="4"/>
  <c r="D488" i="4"/>
  <c r="E487" i="4"/>
  <c r="D487" i="4"/>
  <c r="E486" i="4"/>
  <c r="D486" i="4"/>
  <c r="E485" i="4"/>
  <c r="D485" i="4"/>
  <c r="E484" i="4"/>
  <c r="D484" i="4"/>
  <c r="E483" i="4"/>
  <c r="D483" i="4"/>
  <c r="E482" i="4"/>
  <c r="D482" i="4"/>
  <c r="E481" i="4"/>
  <c r="D481" i="4"/>
  <c r="E480" i="4"/>
  <c r="D480" i="4"/>
  <c r="E479" i="4"/>
  <c r="D479" i="4"/>
  <c r="E478" i="4"/>
  <c r="D478" i="4"/>
  <c r="E477" i="4"/>
  <c r="D477" i="4"/>
  <c r="E476" i="4"/>
  <c r="D476" i="4"/>
  <c r="E475" i="4"/>
  <c r="D475" i="4"/>
  <c r="E474" i="4"/>
  <c r="D474" i="4"/>
  <c r="E473" i="4"/>
  <c r="D473" i="4"/>
  <c r="E472" i="4"/>
  <c r="D472" i="4"/>
  <c r="E471" i="4"/>
  <c r="D471" i="4"/>
  <c r="E470" i="4"/>
  <c r="D470" i="4"/>
  <c r="E469" i="4"/>
  <c r="D469" i="4"/>
  <c r="E468" i="4"/>
  <c r="D468" i="4"/>
  <c r="E467" i="4"/>
  <c r="D467" i="4"/>
  <c r="E466" i="4"/>
  <c r="D466" i="4"/>
  <c r="E465" i="4"/>
  <c r="D465" i="4"/>
  <c r="E464" i="4"/>
  <c r="D464" i="4"/>
  <c r="E463" i="4"/>
  <c r="D463" i="4"/>
  <c r="E462" i="4"/>
  <c r="D462" i="4"/>
  <c r="E461" i="4"/>
  <c r="D461" i="4"/>
  <c r="E460" i="4"/>
  <c r="D460" i="4"/>
  <c r="E459" i="4"/>
  <c r="D459" i="4"/>
  <c r="E458" i="4"/>
  <c r="D458" i="4"/>
  <c r="E457" i="4"/>
  <c r="D457" i="4"/>
  <c r="E456" i="4"/>
  <c r="D456" i="4"/>
  <c r="E455" i="4"/>
  <c r="D455" i="4"/>
  <c r="E454" i="4"/>
  <c r="D454" i="4"/>
  <c r="E453" i="4"/>
  <c r="D453" i="4"/>
  <c r="E452" i="4"/>
  <c r="D452" i="4"/>
  <c r="E451" i="4"/>
  <c r="D451" i="4"/>
  <c r="E450" i="4"/>
  <c r="D450" i="4"/>
  <c r="E449" i="4"/>
  <c r="D449" i="4"/>
  <c r="E448" i="4"/>
  <c r="D448" i="4"/>
  <c r="E447" i="4"/>
  <c r="D447" i="4"/>
  <c r="E446" i="4"/>
  <c r="D446" i="4"/>
  <c r="E445" i="4"/>
  <c r="D445" i="4"/>
  <c r="E444" i="4"/>
  <c r="D444" i="4"/>
  <c r="E443" i="4"/>
  <c r="D443" i="4"/>
  <c r="E442" i="4"/>
  <c r="D442" i="4"/>
  <c r="E441" i="4"/>
  <c r="D441" i="4"/>
  <c r="E440" i="4"/>
  <c r="D440" i="4"/>
  <c r="E439" i="4"/>
  <c r="D439" i="4"/>
  <c r="E438" i="4"/>
  <c r="D438" i="4"/>
  <c r="E437" i="4"/>
  <c r="D437" i="4"/>
  <c r="E436" i="4"/>
  <c r="D436" i="4"/>
  <c r="E435" i="4"/>
  <c r="D435" i="4"/>
  <c r="E434" i="4"/>
  <c r="D434" i="4"/>
  <c r="E433" i="4"/>
  <c r="D433" i="4"/>
  <c r="E432" i="4"/>
  <c r="D432" i="4"/>
  <c r="E431" i="4"/>
  <c r="D431" i="4"/>
  <c r="E430" i="4"/>
  <c r="D430" i="4"/>
  <c r="E429" i="4"/>
  <c r="D429" i="4"/>
  <c r="E428" i="4"/>
  <c r="D428" i="4"/>
  <c r="E427" i="4"/>
  <c r="D427" i="4"/>
  <c r="E426" i="4"/>
  <c r="D426" i="4"/>
  <c r="E425" i="4"/>
  <c r="D425" i="4"/>
  <c r="E424" i="4"/>
  <c r="D424" i="4"/>
  <c r="E423" i="4"/>
  <c r="D423" i="4"/>
  <c r="E422" i="4"/>
  <c r="D422" i="4"/>
  <c r="E421" i="4"/>
  <c r="D421" i="4"/>
  <c r="E420" i="4"/>
  <c r="D420" i="4"/>
  <c r="E419" i="4"/>
  <c r="D419" i="4"/>
  <c r="E418" i="4"/>
  <c r="D418" i="4"/>
  <c r="E417" i="4"/>
  <c r="D417" i="4"/>
  <c r="E416" i="4"/>
  <c r="D416" i="4"/>
  <c r="E415" i="4"/>
  <c r="D415" i="4"/>
  <c r="E414" i="4"/>
  <c r="D414" i="4"/>
  <c r="E413" i="4"/>
  <c r="D413" i="4"/>
  <c r="E412" i="4"/>
  <c r="D412" i="4"/>
  <c r="E411" i="4"/>
  <c r="D411" i="4"/>
  <c r="E410" i="4"/>
  <c r="D410" i="4"/>
  <c r="E409" i="4"/>
  <c r="D409" i="4"/>
  <c r="E408" i="4"/>
  <c r="D408" i="4"/>
  <c r="E407" i="4"/>
  <c r="D407" i="4"/>
  <c r="E406" i="4"/>
  <c r="D406" i="4"/>
  <c r="E405" i="4"/>
  <c r="D405" i="4"/>
  <c r="E404" i="4"/>
  <c r="D404" i="4"/>
  <c r="E403" i="4"/>
  <c r="D403" i="4"/>
  <c r="E402" i="4"/>
  <c r="D402" i="4"/>
  <c r="E401" i="4"/>
  <c r="D401" i="4"/>
  <c r="E400" i="4"/>
  <c r="D400" i="4"/>
  <c r="E399" i="4"/>
  <c r="D399" i="4"/>
  <c r="E398" i="4"/>
  <c r="D398" i="4"/>
  <c r="E397" i="4"/>
  <c r="D397" i="4"/>
  <c r="E396" i="4"/>
  <c r="D396" i="4"/>
  <c r="E395" i="4"/>
  <c r="D395" i="4"/>
  <c r="E394" i="4"/>
  <c r="D394" i="4"/>
  <c r="E393" i="4"/>
  <c r="D393" i="4"/>
  <c r="E392" i="4"/>
  <c r="D392" i="4"/>
  <c r="E391" i="4"/>
  <c r="D391" i="4"/>
  <c r="E390" i="4"/>
  <c r="D390" i="4"/>
  <c r="E389" i="4"/>
  <c r="D389" i="4"/>
  <c r="E388" i="4"/>
  <c r="D388" i="4"/>
  <c r="E387" i="4"/>
  <c r="D387" i="4"/>
  <c r="E386" i="4"/>
  <c r="D386" i="4"/>
  <c r="E385" i="4"/>
  <c r="D385" i="4"/>
  <c r="E384" i="4"/>
  <c r="D384" i="4"/>
  <c r="E383" i="4"/>
  <c r="D383" i="4"/>
  <c r="E382" i="4"/>
  <c r="D382" i="4"/>
  <c r="E381" i="4"/>
  <c r="D381" i="4"/>
  <c r="E380" i="4"/>
  <c r="D380" i="4"/>
  <c r="E379" i="4"/>
  <c r="D379" i="4"/>
  <c r="E378" i="4"/>
  <c r="D378" i="4"/>
  <c r="E377" i="4"/>
  <c r="D377" i="4"/>
  <c r="E376" i="4"/>
  <c r="D376" i="4"/>
  <c r="E375" i="4"/>
  <c r="D375" i="4"/>
  <c r="E374" i="4"/>
  <c r="D374" i="4"/>
  <c r="E373" i="4"/>
  <c r="D373" i="4"/>
  <c r="E372" i="4"/>
  <c r="D372" i="4"/>
  <c r="E371" i="4"/>
  <c r="D371" i="4"/>
  <c r="E370" i="4"/>
  <c r="D370" i="4"/>
  <c r="E369" i="4"/>
  <c r="D369" i="4"/>
  <c r="E368" i="4"/>
  <c r="D368" i="4"/>
  <c r="E367" i="4"/>
  <c r="D367" i="4"/>
  <c r="E366" i="4"/>
  <c r="D366" i="4"/>
  <c r="E365" i="4"/>
  <c r="D365" i="4"/>
  <c r="E364" i="4"/>
  <c r="D364" i="4"/>
  <c r="E363" i="4"/>
  <c r="D363" i="4"/>
  <c r="E362" i="4"/>
  <c r="D362" i="4"/>
  <c r="E361" i="4"/>
  <c r="D361" i="4"/>
  <c r="E360" i="4"/>
  <c r="D360" i="4"/>
  <c r="E359" i="4"/>
  <c r="D359" i="4"/>
  <c r="E358" i="4"/>
  <c r="D358" i="4"/>
  <c r="E357" i="4"/>
  <c r="D357" i="4"/>
  <c r="E356" i="4"/>
  <c r="D356" i="4"/>
  <c r="E355" i="4"/>
  <c r="D355" i="4"/>
  <c r="E354" i="4"/>
  <c r="D354" i="4"/>
  <c r="E353" i="4"/>
  <c r="D353" i="4"/>
  <c r="E352" i="4"/>
  <c r="D352" i="4"/>
  <c r="E351" i="4"/>
  <c r="D351" i="4"/>
  <c r="E350" i="4"/>
  <c r="D350" i="4"/>
  <c r="E349" i="4"/>
  <c r="D349" i="4"/>
  <c r="E348" i="4"/>
  <c r="D348" i="4"/>
  <c r="E347" i="4"/>
  <c r="D347" i="4"/>
  <c r="E346" i="4"/>
  <c r="D346" i="4"/>
  <c r="E345" i="4"/>
  <c r="D345" i="4"/>
  <c r="E344" i="4"/>
  <c r="D344" i="4"/>
  <c r="E343" i="4"/>
  <c r="D343" i="4"/>
  <c r="E342" i="4"/>
  <c r="D342" i="4"/>
  <c r="E341" i="4"/>
  <c r="D341" i="4"/>
  <c r="E340" i="4"/>
  <c r="D340" i="4"/>
  <c r="E339" i="4"/>
  <c r="D339" i="4"/>
  <c r="E338" i="4"/>
  <c r="D338" i="4"/>
  <c r="E337" i="4"/>
  <c r="D337" i="4"/>
  <c r="E336" i="4"/>
  <c r="D336" i="4"/>
  <c r="E335" i="4"/>
  <c r="D335" i="4"/>
  <c r="E334" i="4"/>
  <c r="D334" i="4"/>
  <c r="E333" i="4"/>
  <c r="D333" i="4"/>
  <c r="E332" i="4"/>
  <c r="D332" i="4"/>
  <c r="E331" i="4"/>
  <c r="D331" i="4"/>
  <c r="E330" i="4"/>
  <c r="D330" i="4"/>
  <c r="E329" i="4"/>
  <c r="D329" i="4"/>
  <c r="E328" i="4"/>
  <c r="D328" i="4"/>
  <c r="E327" i="4"/>
  <c r="D327" i="4"/>
  <c r="E326" i="4"/>
  <c r="D326" i="4"/>
  <c r="E325" i="4"/>
  <c r="D325" i="4"/>
  <c r="E324" i="4"/>
  <c r="D324" i="4"/>
  <c r="E323" i="4"/>
  <c r="D323" i="4"/>
  <c r="E322" i="4"/>
  <c r="D322" i="4"/>
  <c r="E321" i="4"/>
  <c r="D321" i="4"/>
  <c r="E320" i="4"/>
  <c r="D320" i="4"/>
  <c r="E319" i="4"/>
  <c r="D319" i="4"/>
  <c r="E318" i="4"/>
  <c r="D318" i="4"/>
  <c r="E317" i="4"/>
  <c r="D317" i="4"/>
  <c r="E316" i="4"/>
  <c r="D316" i="4"/>
  <c r="E315" i="4"/>
  <c r="D315" i="4"/>
  <c r="E314" i="4"/>
  <c r="D314" i="4"/>
  <c r="E313" i="4"/>
  <c r="D313" i="4"/>
  <c r="E312" i="4"/>
  <c r="D312" i="4"/>
  <c r="E311" i="4"/>
  <c r="D311" i="4"/>
  <c r="E310" i="4"/>
  <c r="D310" i="4"/>
  <c r="E309" i="4"/>
  <c r="D309" i="4"/>
  <c r="E308" i="4"/>
  <c r="D308" i="4"/>
  <c r="E307" i="4"/>
  <c r="D307" i="4"/>
  <c r="E306" i="4"/>
  <c r="D306" i="4"/>
  <c r="E305" i="4"/>
  <c r="D305" i="4"/>
  <c r="E304" i="4"/>
  <c r="D304" i="4"/>
  <c r="E303" i="4"/>
  <c r="D303" i="4"/>
  <c r="E302" i="4"/>
  <c r="D302" i="4"/>
  <c r="E301" i="4"/>
  <c r="D301" i="4"/>
  <c r="E300" i="4"/>
  <c r="D300" i="4"/>
  <c r="E299" i="4"/>
  <c r="D299" i="4"/>
  <c r="E298" i="4"/>
  <c r="D298" i="4"/>
  <c r="E297" i="4"/>
  <c r="D297" i="4"/>
  <c r="E296" i="4"/>
  <c r="D296" i="4"/>
  <c r="E295" i="4"/>
  <c r="D295" i="4"/>
  <c r="E294" i="4"/>
  <c r="D294" i="4"/>
  <c r="E293" i="4"/>
  <c r="D293" i="4"/>
  <c r="E292" i="4"/>
  <c r="D292" i="4"/>
  <c r="E291" i="4"/>
  <c r="D291" i="4"/>
  <c r="E290" i="4"/>
  <c r="D290" i="4"/>
  <c r="E289" i="4"/>
  <c r="D289" i="4"/>
  <c r="E288" i="4"/>
  <c r="D288" i="4"/>
  <c r="E287" i="4"/>
  <c r="D287" i="4"/>
  <c r="E286" i="4"/>
  <c r="D286" i="4"/>
  <c r="E285" i="4"/>
  <c r="D285" i="4"/>
  <c r="E284" i="4"/>
  <c r="D284" i="4"/>
  <c r="E283" i="4"/>
  <c r="D283" i="4"/>
  <c r="E282" i="4"/>
  <c r="D282" i="4"/>
  <c r="E281" i="4"/>
  <c r="D281" i="4"/>
  <c r="E280" i="4"/>
  <c r="D280" i="4"/>
  <c r="E279" i="4"/>
  <c r="D279" i="4"/>
  <c r="E278" i="4"/>
  <c r="D278" i="4"/>
  <c r="E277" i="4"/>
  <c r="D277" i="4"/>
  <c r="E276" i="4"/>
  <c r="D276" i="4"/>
  <c r="E275" i="4"/>
  <c r="D275" i="4"/>
  <c r="E274" i="4"/>
  <c r="D274" i="4"/>
  <c r="E273" i="4"/>
  <c r="D273" i="4"/>
  <c r="E272" i="4"/>
  <c r="D272" i="4"/>
  <c r="E271" i="4"/>
  <c r="D271" i="4"/>
  <c r="E270" i="4"/>
  <c r="D270" i="4"/>
  <c r="E269" i="4"/>
  <c r="D269" i="4"/>
  <c r="E268" i="4"/>
  <c r="D268" i="4"/>
  <c r="E267" i="4"/>
  <c r="D267" i="4"/>
  <c r="E266" i="4"/>
  <c r="D266" i="4"/>
  <c r="E265" i="4"/>
  <c r="D265" i="4"/>
  <c r="E264" i="4"/>
  <c r="D264" i="4"/>
  <c r="E263" i="4"/>
  <c r="D263" i="4"/>
  <c r="E262" i="4"/>
  <c r="D262" i="4"/>
  <c r="E261" i="4"/>
  <c r="D261" i="4"/>
  <c r="E260" i="4"/>
  <c r="D260" i="4"/>
  <c r="E259" i="4"/>
  <c r="D259" i="4"/>
  <c r="E258" i="4"/>
  <c r="D258" i="4"/>
  <c r="E257" i="4"/>
  <c r="D257" i="4"/>
  <c r="E256" i="4"/>
  <c r="D256" i="4"/>
  <c r="E255" i="4"/>
  <c r="D255" i="4"/>
  <c r="E254" i="4"/>
  <c r="D254" i="4"/>
  <c r="E253" i="4"/>
  <c r="D253" i="4"/>
  <c r="E252" i="4"/>
  <c r="D252" i="4"/>
  <c r="E251" i="4"/>
  <c r="D251" i="4"/>
  <c r="E250" i="4"/>
  <c r="D250" i="4"/>
  <c r="E249" i="4"/>
  <c r="D249" i="4"/>
  <c r="E248" i="4"/>
  <c r="D248" i="4"/>
  <c r="E247" i="4"/>
  <c r="D247" i="4"/>
  <c r="E246" i="4"/>
  <c r="D246" i="4"/>
  <c r="E245" i="4"/>
  <c r="D245" i="4"/>
  <c r="E244" i="4"/>
  <c r="D244" i="4"/>
  <c r="E243" i="4"/>
  <c r="D243" i="4"/>
  <c r="E242" i="4"/>
  <c r="D242" i="4"/>
  <c r="E241" i="4"/>
  <c r="D241" i="4"/>
  <c r="E240" i="4"/>
  <c r="D240" i="4"/>
  <c r="E239" i="4"/>
  <c r="D239" i="4"/>
  <c r="E238" i="4"/>
  <c r="D238" i="4"/>
  <c r="E237" i="4"/>
  <c r="D237" i="4"/>
  <c r="E236" i="4"/>
  <c r="D236" i="4"/>
  <c r="E235" i="4"/>
  <c r="D235" i="4"/>
  <c r="E234" i="4"/>
  <c r="D234" i="4"/>
  <c r="E233" i="4"/>
  <c r="D233" i="4"/>
  <c r="E232" i="4"/>
  <c r="D232" i="4"/>
  <c r="E231" i="4"/>
  <c r="D231" i="4"/>
  <c r="E230" i="4"/>
  <c r="D230" i="4"/>
  <c r="E229" i="4"/>
  <c r="D229" i="4"/>
  <c r="E228" i="4"/>
  <c r="D228" i="4"/>
  <c r="E227" i="4"/>
  <c r="D227" i="4"/>
  <c r="E226" i="4"/>
  <c r="D226" i="4"/>
  <c r="E225" i="4"/>
  <c r="D225" i="4"/>
  <c r="E224" i="4"/>
  <c r="D224" i="4"/>
  <c r="E223" i="4"/>
  <c r="D223" i="4"/>
  <c r="E222" i="4"/>
  <c r="D222" i="4"/>
  <c r="E221" i="4"/>
  <c r="D221" i="4"/>
  <c r="E220" i="4"/>
  <c r="D220" i="4"/>
  <c r="E219" i="4"/>
  <c r="D219" i="4"/>
  <c r="E218" i="4"/>
  <c r="D218"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E4" i="4"/>
  <c r="D4" i="4"/>
  <c r="E3" i="4"/>
  <c r="D3" i="4"/>
  <c r="E2" i="4"/>
  <c r="D2" i="4"/>
  <c r="O853" i="31"/>
  <c r="O354" i="31"/>
  <c r="O443" i="31" l="1"/>
  <c r="O355" i="31"/>
  <c r="O589" i="31"/>
  <c r="O673" i="31"/>
  <c r="O588" i="31"/>
  <c r="O587" i="31"/>
  <c r="P25" i="31"/>
  <c r="O352" i="31"/>
  <c r="P484" i="31"/>
  <c r="O769" i="31"/>
  <c r="P996" i="31"/>
  <c r="O672" i="31"/>
  <c r="P1103" i="31"/>
  <c r="P510" i="31"/>
  <c r="P1048" i="31"/>
  <c r="P894" i="31"/>
  <c r="O674" i="31"/>
  <c r="P1022" i="31"/>
  <c r="P942" i="31"/>
  <c r="P918" i="31"/>
  <c r="P808" i="31"/>
  <c r="P387" i="31"/>
  <c r="P626" i="31"/>
  <c r="P713" i="31"/>
  <c r="O451" i="31"/>
  <c r="O854" i="31"/>
  <c r="O856" i="31" s="1"/>
  <c r="O768" i="31"/>
  <c r="O452" i="31"/>
  <c r="O356" i="31" l="1"/>
  <c r="O770" i="31"/>
  <c r="O675" i="31"/>
  <c r="O590" i="31"/>
  <c r="O453" i="31"/>
</calcChain>
</file>

<file path=xl/comments1.xml><?xml version="1.0" encoding="utf-8"?>
<comments xmlns="http://schemas.openxmlformats.org/spreadsheetml/2006/main">
  <authors>
    <author>Author</author>
  </authors>
  <commentList>
    <comment ref="A1" authorId="0">
      <text>
        <r>
          <rPr>
            <b/>
            <sz val="9"/>
            <color indexed="81"/>
            <rFont val="Tahoma"/>
            <family val="2"/>
          </rPr>
          <t>WTO: Entry number</t>
        </r>
        <r>
          <rPr>
            <sz val="9"/>
            <color indexed="81"/>
            <rFont val="Tahoma"/>
            <family val="2"/>
          </rPr>
          <t xml:space="preserve">
</t>
        </r>
      </text>
    </comment>
    <comment ref="B1" authorId="0">
      <text>
        <r>
          <rPr>
            <b/>
            <sz val="9"/>
            <color indexed="81"/>
            <rFont val="Tahoma"/>
            <family val="2"/>
          </rPr>
          <t>WTO: Relevant WTO Agreement.</t>
        </r>
        <r>
          <rPr>
            <sz val="9"/>
            <color indexed="81"/>
            <rFont val="Tahoma"/>
            <family val="2"/>
          </rPr>
          <t xml:space="preserve">
</t>
        </r>
      </text>
    </comment>
    <comment ref="C1" authorId="0">
      <text>
        <r>
          <rPr>
            <b/>
            <sz val="9"/>
            <color indexed="81"/>
            <rFont val="Tahoma"/>
            <family val="2"/>
          </rPr>
          <t>WTO: Symbol of the notification document.</t>
        </r>
        <r>
          <rPr>
            <sz val="9"/>
            <color indexed="81"/>
            <rFont val="Tahoma"/>
            <family val="2"/>
          </rPr>
          <t xml:space="preserve">
</t>
        </r>
      </text>
    </comment>
    <comment ref="D1" authorId="0">
      <text>
        <r>
          <rPr>
            <b/>
            <sz val="9"/>
            <color indexed="81"/>
            <rFont val="Tahoma"/>
            <family val="2"/>
          </rPr>
          <t>WTO: Web link to the notification document through WTO docsonline.</t>
        </r>
        <r>
          <rPr>
            <sz val="9"/>
            <color indexed="81"/>
            <rFont val="Tahoma"/>
            <family val="2"/>
          </rPr>
          <t xml:space="preserve">
</t>
        </r>
      </text>
    </comment>
    <comment ref="E1" authorId="0">
      <text>
        <r>
          <rPr>
            <b/>
            <sz val="9"/>
            <color indexed="81"/>
            <rFont val="Tahoma"/>
            <family val="2"/>
          </rPr>
          <t>WTO: Web link to the 2nd notification document through WTO docsonline.</t>
        </r>
      </text>
    </comment>
    <comment ref="F1" authorId="0">
      <text>
        <r>
          <rPr>
            <b/>
            <sz val="9"/>
            <color indexed="81"/>
            <rFont val="Tahoma"/>
            <family val="2"/>
          </rPr>
          <t>WTO: Member who made the notification.</t>
        </r>
        <r>
          <rPr>
            <sz val="9"/>
            <color indexed="81"/>
            <rFont val="Tahoma"/>
            <family val="2"/>
          </rPr>
          <t xml:space="preserve">
</t>
        </r>
      </text>
    </comment>
    <comment ref="G1" authorId="0">
      <text>
        <r>
          <rPr>
            <b/>
            <sz val="9"/>
            <color indexed="81"/>
            <rFont val="Tahoma"/>
            <family val="2"/>
          </rPr>
          <t>WTO: Region of the notifying Member according to International Trade Statistics 2015 (https://www.wto.org/english/res_e/statis_e/its2015_e/its2015_e.pdf)</t>
        </r>
        <r>
          <rPr>
            <sz val="9"/>
            <color indexed="81"/>
            <rFont val="Tahoma"/>
            <family val="2"/>
          </rPr>
          <t xml:space="preserve">
</t>
        </r>
      </text>
    </comment>
    <comment ref="H1" authorId="0">
      <text>
        <r>
          <rPr>
            <b/>
            <sz val="9"/>
            <color indexed="81"/>
            <rFont val="Tahoma"/>
            <family val="2"/>
          </rPr>
          <t>WTO: Development status of the notifying Member according to International Trade Statistics 2015 (https://www.wto.org/english/res_e/statis_e/its2015_e/its2015_e.pdf)</t>
        </r>
        <r>
          <rPr>
            <sz val="9"/>
            <color indexed="81"/>
            <rFont val="Tahoma"/>
            <family val="2"/>
          </rPr>
          <t xml:space="preserve">
</t>
        </r>
      </text>
    </comment>
    <comment ref="I1" authorId="0">
      <text>
        <r>
          <rPr>
            <b/>
            <sz val="9"/>
            <color indexed="81"/>
            <rFont val="Tahoma"/>
            <family val="2"/>
          </rPr>
          <t>WTO: Year of notification.</t>
        </r>
        <r>
          <rPr>
            <sz val="9"/>
            <color indexed="81"/>
            <rFont val="Tahoma"/>
            <family val="2"/>
          </rPr>
          <t xml:space="preserve">
</t>
        </r>
      </text>
    </comment>
    <comment ref="J1" authorId="0">
      <text>
        <r>
          <rPr>
            <b/>
            <sz val="9"/>
            <color indexed="81"/>
            <rFont val="Tahoma"/>
            <family val="2"/>
          </rPr>
          <t>WTO: Relevant disposition associated with the notification.</t>
        </r>
        <r>
          <rPr>
            <sz val="9"/>
            <color indexed="81"/>
            <rFont val="Tahoma"/>
            <family val="2"/>
          </rPr>
          <t xml:space="preserve">
</t>
        </r>
      </text>
    </comment>
    <comment ref="K1" authorId="0">
      <text>
        <r>
          <rPr>
            <b/>
            <sz val="9"/>
            <color indexed="81"/>
            <rFont val="Tahoma"/>
            <family val="2"/>
          </rPr>
          <t>WTO: Definition of the measure as provided in the notification.</t>
        </r>
        <r>
          <rPr>
            <sz val="9"/>
            <color indexed="81"/>
            <rFont val="Tahoma"/>
            <family val="2"/>
          </rPr>
          <t xml:space="preserve">
</t>
        </r>
      </text>
    </comment>
    <comment ref="L1" authorId="0">
      <text>
        <r>
          <rPr>
            <b/>
            <sz val="9"/>
            <color indexed="81"/>
            <rFont val="Tahoma"/>
            <family val="2"/>
          </rPr>
          <t>WTO: Type of measure as stated in the notification.</t>
        </r>
      </text>
    </comment>
    <comment ref="M1" authorId="0">
      <text>
        <r>
          <rPr>
            <b/>
            <sz val="9"/>
            <color indexed="81"/>
            <rFont val="Tahoma"/>
            <family val="2"/>
          </rPr>
          <t>WTO: Products or activities covered by the notified measure.</t>
        </r>
      </text>
    </comment>
    <comment ref="N1" authorId="0">
      <text>
        <r>
          <rPr>
            <b/>
            <sz val="9"/>
            <color indexed="81"/>
            <rFont val="Tahoma"/>
            <family val="2"/>
          </rPr>
          <t>WTO: ICS and/or HS classification provided in TBT/SPS notifications (when available).</t>
        </r>
      </text>
    </comment>
    <comment ref="O1" authorId="0">
      <text>
        <r>
          <rPr>
            <b/>
            <sz val="9"/>
            <color indexed="81"/>
            <rFont val="Tahoma"/>
            <family val="2"/>
          </rPr>
          <t>WTO: implementation period or date of entry into force of notified measure.</t>
        </r>
        <r>
          <rPr>
            <sz val="9"/>
            <color indexed="81"/>
            <rFont val="Tahoma"/>
            <family val="2"/>
          </rPr>
          <t xml:space="preserve">
</t>
        </r>
      </text>
    </comment>
    <comment ref="P1" authorId="0">
      <text>
        <r>
          <rPr>
            <b/>
            <sz val="9"/>
            <color indexed="81"/>
            <rFont val="Tahoma"/>
            <family val="2"/>
          </rPr>
          <t>WTO: Environment-related objective of the notified measure.</t>
        </r>
        <r>
          <rPr>
            <sz val="9"/>
            <color indexed="81"/>
            <rFont val="Tahoma"/>
            <family val="2"/>
          </rPr>
          <t xml:space="preserve">
</t>
        </r>
      </text>
    </comment>
    <comment ref="Q1" authorId="0">
      <text>
        <r>
          <rPr>
            <b/>
            <sz val="9"/>
            <color indexed="81"/>
            <rFont val="Tahoma"/>
            <family val="2"/>
          </rPr>
          <t>WTO: Search keywords included in the notification.</t>
        </r>
        <r>
          <rPr>
            <sz val="9"/>
            <color indexed="81"/>
            <rFont val="Tahoma"/>
            <family val="2"/>
          </rPr>
          <t xml:space="preserve">
</t>
        </r>
      </text>
    </comment>
    <comment ref="R1" authorId="0">
      <text>
        <r>
          <rPr>
            <b/>
            <sz val="9"/>
            <color indexed="81"/>
            <rFont val="Tahoma"/>
            <family val="2"/>
          </rPr>
          <t>WTO: Harmonized categories of the type of environment-related objective.</t>
        </r>
      </text>
    </comment>
    <comment ref="S1" authorId="0">
      <text>
        <r>
          <rPr>
            <b/>
            <sz val="9"/>
            <color indexed="81"/>
            <rFont val="Tahoma"/>
            <family val="2"/>
          </rPr>
          <t>WTO: Harmonized categories of the type of notified measure.</t>
        </r>
        <r>
          <rPr>
            <sz val="9"/>
            <color indexed="81"/>
            <rFont val="Tahoma"/>
            <family val="2"/>
          </rPr>
          <t xml:space="preserve">
</t>
        </r>
      </text>
    </comment>
    <comment ref="T1" authorId="0">
      <text>
        <r>
          <rPr>
            <b/>
            <sz val="9"/>
            <color indexed="81"/>
            <rFont val="Tahoma"/>
            <family val="2"/>
          </rPr>
          <t>WTO: Harmonized categories of the products/activities subject to the measure.</t>
        </r>
      </text>
    </comment>
  </commentList>
</comments>
</file>

<file path=xl/comments2.xml><?xml version="1.0" encoding="utf-8"?>
<comments xmlns="http://schemas.openxmlformats.org/spreadsheetml/2006/main">
  <authors>
    <author>Author</author>
  </authors>
  <commentList>
    <comment ref="A1" authorId="0">
      <text>
        <r>
          <rPr>
            <b/>
            <sz val="9"/>
            <color indexed="81"/>
            <rFont val="Tahoma"/>
            <family val="2"/>
          </rPr>
          <t>Merged cells indicate a single entry</t>
        </r>
        <r>
          <rPr>
            <sz val="9"/>
            <color indexed="81"/>
            <rFont val="Tahoma"/>
            <family val="2"/>
          </rPr>
          <t xml:space="preserve">
</t>
        </r>
      </text>
    </comment>
    <comment ref="B1" authorId="0">
      <text>
        <r>
          <rPr>
            <b/>
            <sz val="9"/>
            <color indexed="81"/>
            <rFont val="Tahoma"/>
            <family val="2"/>
          </rPr>
          <t>WTO: TPR undertaken by the Secretariat (S) or the Government Member (M).</t>
        </r>
        <r>
          <rPr>
            <sz val="9"/>
            <color indexed="81"/>
            <rFont val="Tahoma"/>
            <family val="2"/>
          </rPr>
          <t xml:space="preserve">
</t>
        </r>
      </text>
    </comment>
    <comment ref="C1" authorId="0">
      <text>
        <r>
          <rPr>
            <b/>
            <sz val="9"/>
            <color indexed="81"/>
            <rFont val="Tahoma"/>
            <family val="2"/>
          </rPr>
          <t>WTO: Symbol of the notification document.</t>
        </r>
        <r>
          <rPr>
            <sz val="9"/>
            <color indexed="81"/>
            <rFont val="Tahoma"/>
            <family val="2"/>
          </rPr>
          <t xml:space="preserve">
</t>
        </r>
      </text>
    </comment>
    <comment ref="D1" authorId="0">
      <text>
        <r>
          <rPr>
            <b/>
            <sz val="9"/>
            <color indexed="81"/>
            <rFont val="Tahoma"/>
            <family val="2"/>
          </rPr>
          <t>WTO: Web link to the notification document through WTO docsonline.</t>
        </r>
        <r>
          <rPr>
            <sz val="9"/>
            <color indexed="81"/>
            <rFont val="Tahoma"/>
            <family val="2"/>
          </rPr>
          <t xml:space="preserve">
</t>
        </r>
      </text>
    </comment>
    <comment ref="E1" authorId="0">
      <text>
        <r>
          <rPr>
            <b/>
            <sz val="9"/>
            <color indexed="81"/>
            <rFont val="Tahoma"/>
            <family val="2"/>
          </rPr>
          <t>WTO: Reference is made to the chapter "I, II, III ..." and paragraph number "§" of the original TPR document, with the Secretariat report indicted with "S" and the Government report with "G".</t>
        </r>
      </text>
    </comment>
    <comment ref="F1" authorId="0">
      <text>
        <r>
          <rPr>
            <b/>
            <sz val="9"/>
            <color indexed="81"/>
            <rFont val="Tahoma"/>
            <family val="2"/>
          </rPr>
          <t>WTO: Member subject to the TPR.</t>
        </r>
        <r>
          <rPr>
            <sz val="9"/>
            <color indexed="81"/>
            <rFont val="Tahoma"/>
            <family val="2"/>
          </rPr>
          <t xml:space="preserve">
</t>
        </r>
      </text>
    </comment>
    <comment ref="G1" authorId="0">
      <text>
        <r>
          <rPr>
            <b/>
            <sz val="9"/>
            <color indexed="81"/>
            <rFont val="Tahoma"/>
            <family val="2"/>
          </rPr>
          <t>WTO: Region of the notifying Member.</t>
        </r>
        <r>
          <rPr>
            <sz val="9"/>
            <color indexed="81"/>
            <rFont val="Tahoma"/>
            <family val="2"/>
          </rPr>
          <t xml:space="preserve">
</t>
        </r>
        <r>
          <rPr>
            <b/>
            <sz val="9"/>
            <color indexed="81"/>
            <rFont val="Tahoma"/>
            <family val="2"/>
          </rPr>
          <t>Source: WTO International Trade Statistics</t>
        </r>
      </text>
    </comment>
    <comment ref="H1" authorId="0">
      <text>
        <r>
          <rPr>
            <b/>
            <sz val="9"/>
            <color indexed="81"/>
            <rFont val="Tahoma"/>
            <family val="2"/>
          </rPr>
          <t>WTO: Development status of the notifying Member. Source: WTO International Trade Statistics</t>
        </r>
        <r>
          <rPr>
            <sz val="9"/>
            <color indexed="81"/>
            <rFont val="Tahoma"/>
            <family val="2"/>
          </rPr>
          <t xml:space="preserve">
</t>
        </r>
      </text>
    </comment>
    <comment ref="I1" authorId="0">
      <text>
        <r>
          <rPr>
            <b/>
            <sz val="9"/>
            <color indexed="81"/>
            <rFont val="Tahoma"/>
            <family val="2"/>
          </rPr>
          <t>WTO: Year of publication of the TPR.</t>
        </r>
      </text>
    </comment>
    <comment ref="J1" authorId="0">
      <text>
        <r>
          <rPr>
            <b/>
            <sz val="9"/>
            <color indexed="81"/>
            <rFont val="Tahoma"/>
            <family val="2"/>
          </rPr>
          <t xml:space="preserve">WTO: Type of environment-related information. </t>
        </r>
      </text>
    </comment>
    <comment ref="K1" authorId="0">
      <text>
        <r>
          <rPr>
            <b/>
            <sz val="9"/>
            <color indexed="81"/>
            <rFont val="Tahoma"/>
            <family val="2"/>
          </rPr>
          <t xml:space="preserve">WTO: Type of measures or sectors associated with the environment-related information. </t>
        </r>
        <r>
          <rPr>
            <sz val="9"/>
            <color indexed="81"/>
            <rFont val="Tahoma"/>
            <family val="2"/>
          </rPr>
          <t xml:space="preserve">
</t>
        </r>
      </text>
    </comment>
    <comment ref="L1" authorId="0">
      <text>
        <r>
          <rPr>
            <b/>
            <sz val="9"/>
            <color indexed="81"/>
            <rFont val="Tahoma"/>
            <family val="2"/>
          </rPr>
          <t>WTO: Description of the environment-related measures, provisions or programmes.</t>
        </r>
      </text>
    </comment>
    <comment ref="M1" authorId="0">
      <text>
        <r>
          <rPr>
            <b/>
            <sz val="9"/>
            <color indexed="81"/>
            <rFont val="Tahoma"/>
            <family val="2"/>
          </rPr>
          <t>WTO:Annex I: Environment-related Search Words as Agreed by Members in 1999</t>
        </r>
      </text>
    </comment>
  </commentList>
</comments>
</file>

<file path=xl/comments3.xml><?xml version="1.0" encoding="utf-8"?>
<comments xmlns="http://schemas.openxmlformats.org/spreadsheetml/2006/main">
  <authors>
    <author>Author</author>
  </authors>
  <commentList>
    <comment ref="P31" authorId="0">
      <text>
        <r>
          <rPr>
            <b/>
            <sz val="9"/>
            <color indexed="81"/>
            <rFont val="Tahoma"/>
            <family val="2"/>
          </rPr>
          <t>WTO: Member who made the notification.</t>
        </r>
        <r>
          <rPr>
            <sz val="9"/>
            <color indexed="81"/>
            <rFont val="Tahoma"/>
            <family val="2"/>
          </rPr>
          <t xml:space="preserve">
</t>
        </r>
      </text>
    </comment>
  </commentList>
</comments>
</file>

<file path=xl/sharedStrings.xml><?xml version="1.0" encoding="utf-8"?>
<sst xmlns="http://schemas.openxmlformats.org/spreadsheetml/2006/main" count="30768" uniqueCount="7249">
  <si>
    <t xml:space="preserve"> </t>
  </si>
  <si>
    <t>Developed</t>
  </si>
  <si>
    <t>Japan</t>
  </si>
  <si>
    <t>North America</t>
  </si>
  <si>
    <t>Natural resources conservation</t>
  </si>
  <si>
    <t>Developing</t>
  </si>
  <si>
    <t>India</t>
  </si>
  <si>
    <t>Sustainable forestry management</t>
  </si>
  <si>
    <t>Forest</t>
  </si>
  <si>
    <t>Korea, Republic of</t>
  </si>
  <si>
    <t>Chemicals</t>
  </si>
  <si>
    <t>Environment; Hazardous</t>
  </si>
  <si>
    <t>Hong Kong, China</t>
  </si>
  <si>
    <t>Air pollution reduction</t>
  </si>
  <si>
    <t>Organic</t>
  </si>
  <si>
    <t>Flora</t>
  </si>
  <si>
    <t>Animal protection; Biodiversity and ecosystem</t>
  </si>
  <si>
    <t>Wildlife</t>
  </si>
  <si>
    <t>Fauna</t>
  </si>
  <si>
    <t>Energy</t>
  </si>
  <si>
    <t>Conserv(ation); Energy</t>
  </si>
  <si>
    <t>General environmental protection</t>
  </si>
  <si>
    <t>Environment</t>
  </si>
  <si>
    <t>Colombia</t>
  </si>
  <si>
    <t>Energy; Environment</t>
  </si>
  <si>
    <t>Bio</t>
  </si>
  <si>
    <t>European Union</t>
  </si>
  <si>
    <t>Sustainable fisheries management</t>
  </si>
  <si>
    <t>Fish</t>
  </si>
  <si>
    <t>Chemical, toxic and hazardous substances management; Waste management and recycling</t>
  </si>
  <si>
    <t>Chemical, toxic and hazardous substances management</t>
  </si>
  <si>
    <t>Ukraine</t>
  </si>
  <si>
    <t>Turkey</t>
  </si>
  <si>
    <t>Thailand</t>
  </si>
  <si>
    <t>Switzerland</t>
  </si>
  <si>
    <t>LDC</t>
  </si>
  <si>
    <t>Waste</t>
  </si>
  <si>
    <t>Ozone layer protection</t>
  </si>
  <si>
    <t>Waste management and recycling</t>
  </si>
  <si>
    <t>Canada</t>
  </si>
  <si>
    <t>Animal protection</t>
  </si>
  <si>
    <t>Plant protection</t>
  </si>
  <si>
    <t>Agriculture</t>
  </si>
  <si>
    <t>Grants and direct payments</t>
  </si>
  <si>
    <t>Sustainable agriculture management</t>
  </si>
  <si>
    <t>Soil management</t>
  </si>
  <si>
    <t>(Soil) erosion</t>
  </si>
  <si>
    <t>Biodiversity and ecosystem</t>
  </si>
  <si>
    <t>Loans</t>
  </si>
  <si>
    <t>Conserv(ation)</t>
  </si>
  <si>
    <t>Energy; Renewable</t>
  </si>
  <si>
    <t>Non-monetary support</t>
  </si>
  <si>
    <t>Pollution</t>
  </si>
  <si>
    <t>Afforestation/reforestation</t>
  </si>
  <si>
    <t>Environment; Sustainable</t>
  </si>
  <si>
    <t>Water management</t>
  </si>
  <si>
    <t>Natural resources</t>
  </si>
  <si>
    <t>Sustainable</t>
  </si>
  <si>
    <t>Mexico</t>
  </si>
  <si>
    <t>Israel</t>
  </si>
  <si>
    <t>Clean</t>
  </si>
  <si>
    <t>Environment; Forest</t>
  </si>
  <si>
    <t>Chile</t>
  </si>
  <si>
    <t>Brazil</t>
  </si>
  <si>
    <t>Australia</t>
  </si>
  <si>
    <t>Climate</t>
  </si>
  <si>
    <t>Bio; Environment</t>
  </si>
  <si>
    <t>Tax concessions</t>
  </si>
  <si>
    <t>Clean; Energy</t>
  </si>
  <si>
    <t>Alternative and renewable energy</t>
  </si>
  <si>
    <t>Energy; Green (house)</t>
  </si>
  <si>
    <t>Mining</t>
  </si>
  <si>
    <t>Recycle</t>
  </si>
  <si>
    <t>Emissions</t>
  </si>
  <si>
    <t>Manufacturing</t>
  </si>
  <si>
    <t>Energy conservation and efficiency</t>
  </si>
  <si>
    <t>Fish; Sustainable</t>
  </si>
  <si>
    <t>Services</t>
  </si>
  <si>
    <t>Sustainable and environmentally friendly production</t>
  </si>
  <si>
    <t>Environment; Pollution</t>
  </si>
  <si>
    <t>Technical regulation</t>
  </si>
  <si>
    <t>Viet Nam</t>
  </si>
  <si>
    <t>Green (house)</t>
  </si>
  <si>
    <t>Singapore</t>
  </si>
  <si>
    <t>Species</t>
  </si>
  <si>
    <t>Nicaragua</t>
  </si>
  <si>
    <t>New Zealand</t>
  </si>
  <si>
    <t>Kenya</t>
  </si>
  <si>
    <t>Genetic</t>
  </si>
  <si>
    <t>Environmental protection from pests and diseases</t>
  </si>
  <si>
    <t>Article 2.9.2 of the TBT Agreement</t>
  </si>
  <si>
    <t>Technical Barriers to Trade</t>
  </si>
  <si>
    <t>Motor vehicles</t>
  </si>
  <si>
    <t>Environment; Toxic</t>
  </si>
  <si>
    <t>ICS: 13.020</t>
  </si>
  <si>
    <t>Other</t>
  </si>
  <si>
    <t>Environment; Species</t>
  </si>
  <si>
    <t>Article 5.6.2 of the TBT Agreement</t>
  </si>
  <si>
    <t>United Arab Emirates</t>
  </si>
  <si>
    <t>Article 2.9.2 and Article 5.6.2 of the TBT Agreement</t>
  </si>
  <si>
    <t>Energy; Saving</t>
  </si>
  <si>
    <t>Emergency technical regulation</t>
  </si>
  <si>
    <t>Article 2.10.1 of the TBT Agreement</t>
  </si>
  <si>
    <t>Emissions; Environment; Pollution</t>
  </si>
  <si>
    <t>Environment; Waste</t>
  </si>
  <si>
    <t>Georgia</t>
  </si>
  <si>
    <t>Hazardous</t>
  </si>
  <si>
    <t>Carbon</t>
  </si>
  <si>
    <t>France</t>
  </si>
  <si>
    <t>Biodiversity and ecosystem; Chemical, toxic and hazardous substances management; Water management</t>
  </si>
  <si>
    <t>Biocidal products</t>
  </si>
  <si>
    <t>Entry into force to be determined</t>
  </si>
  <si>
    <t>Hazardous; Waste</t>
  </si>
  <si>
    <t>Ecuador</t>
  </si>
  <si>
    <t>Energy; Environment; Saving</t>
  </si>
  <si>
    <t>Albania</t>
  </si>
  <si>
    <t>Keywords</t>
  </si>
  <si>
    <t>Environment-related objective</t>
  </si>
  <si>
    <t>Implementation period</t>
  </si>
  <si>
    <t>ICS - HS code</t>
  </si>
  <si>
    <t>Coverage of the measure</t>
  </si>
  <si>
    <t>Type of measure</t>
  </si>
  <si>
    <t>Measure description</t>
  </si>
  <si>
    <t>Notification pursuant to</t>
  </si>
  <si>
    <t>Year</t>
  </si>
  <si>
    <t>Development status</t>
  </si>
  <si>
    <t>Region group</t>
  </si>
  <si>
    <t>Notifying Member</t>
  </si>
  <si>
    <t>Document link (2)</t>
  </si>
  <si>
    <t>Document link (1)</t>
  </si>
  <si>
    <t>Document symbol</t>
  </si>
  <si>
    <t>Agreement</t>
  </si>
  <si>
    <t>Nr</t>
  </si>
  <si>
    <t>Sectors</t>
  </si>
  <si>
    <t>Measures</t>
  </si>
  <si>
    <t>Ozone</t>
  </si>
  <si>
    <t>Toxic</t>
  </si>
  <si>
    <t>Energy; Sustainable</t>
  </si>
  <si>
    <t>Forestry</t>
  </si>
  <si>
    <t>Fisheries</t>
  </si>
  <si>
    <t>El Salvador</t>
  </si>
  <si>
    <t>Conserv(ation); Environment</t>
  </si>
  <si>
    <t>Environment; Natural resources</t>
  </si>
  <si>
    <t>Montreal Protocol; Ozone</t>
  </si>
  <si>
    <t>Conserv(ation); Fish</t>
  </si>
  <si>
    <t>Relevant Information</t>
  </si>
  <si>
    <t>Type of measures or sectors</t>
  </si>
  <si>
    <t>Type of Information</t>
  </si>
  <si>
    <t>Year of publication</t>
  </si>
  <si>
    <t>Member</t>
  </si>
  <si>
    <t>Document reference</t>
  </si>
  <si>
    <t>Type of TPR</t>
  </si>
  <si>
    <t xml:space="preserve">1.11.  Once the data is selected through the filter, the user can print the records by hiding the variables of no interest (select the column, right-click and select "hide" option).  In addition, the user can apply the scaling option available with the printer to fit all the selected columns on one page. </t>
  </si>
  <si>
    <r>
      <t>3.</t>
    </r>
    <r>
      <rPr>
        <sz val="7"/>
        <color indexed="8"/>
        <rFont val="Times New Roman"/>
        <family val="1"/>
      </rPr>
      <t xml:space="preserve">      </t>
    </r>
    <r>
      <rPr>
        <sz val="9"/>
        <color indexed="8"/>
        <rFont val="Verdana"/>
        <family val="2"/>
      </rPr>
      <t>click on the bottom-right arrow icon  of the heading of the variable "Agreement" and select the "Select All" tick box.</t>
    </r>
  </si>
  <si>
    <r>
      <t>2.</t>
    </r>
    <r>
      <rPr>
        <sz val="7"/>
        <color indexed="8"/>
        <rFont val="Times New Roman"/>
        <family val="1"/>
      </rPr>
      <t> </t>
    </r>
    <r>
      <rPr>
        <sz val="9"/>
        <color indexed="8"/>
        <rFont val="Verdana"/>
        <family val="2"/>
      </rPr>
      <t xml:space="preserve">click on the bottom-right arrow icon of the heading of the variable "Category of type of measure " and select the "Select All" box;  and </t>
    </r>
  </si>
  <si>
    <r>
      <t>1.</t>
    </r>
    <r>
      <rPr>
        <sz val="7"/>
        <color indexed="8"/>
        <rFont val="Times New Roman"/>
        <family val="1"/>
      </rPr>
      <t xml:space="preserve"> </t>
    </r>
    <r>
      <rPr>
        <sz val="9"/>
        <color indexed="8"/>
        <rFont val="Verdana"/>
        <family val="2"/>
      </rPr>
      <t>click on the bottom-right arrow icon of the heading of the variable "Category of environment-related objective" and select the "Select All" box;</t>
    </r>
  </si>
  <si>
    <t xml:space="preserve">1.10.  After the search, to go back to the full database, it is important to follow the reverse order of the selection:  </t>
  </si>
  <si>
    <r>
      <t>2.</t>
    </r>
    <r>
      <rPr>
        <sz val="7"/>
        <color indexed="8"/>
        <rFont val="Times New Roman"/>
        <family val="1"/>
      </rPr>
      <t xml:space="preserve"> </t>
    </r>
    <r>
      <rPr>
        <sz val="9"/>
        <color indexed="8"/>
        <rFont val="Verdana"/>
        <family val="2"/>
      </rPr>
      <t>select the TBT Agreement in the column "Agreement" by clicking on the bottom-right arrow icon and typing "TBT" in the search box;</t>
    </r>
  </si>
  <si>
    <r>
      <t>1.</t>
    </r>
    <r>
      <rPr>
        <sz val="7"/>
        <color indexed="8"/>
        <rFont val="Times New Roman"/>
        <family val="1"/>
      </rPr>
      <t xml:space="preserve"> </t>
    </r>
    <r>
      <rPr>
        <sz val="9"/>
        <color indexed="8"/>
        <rFont val="Verdana"/>
        <family val="2"/>
      </rPr>
      <t>select the "Notifications" spreadsheet;</t>
    </r>
  </si>
  <si>
    <t xml:space="preserve">1.8.  Multiple criteria search is also possible, for instance, to search all notifications made by a given country or region/development status group with a specific environment-related objective or a specific type of measure. </t>
  </si>
  <si>
    <t>II.  How to use the electronic EDB?</t>
  </si>
  <si>
    <t>C.  "Summary" worksheet</t>
  </si>
  <si>
    <r>
      <t>-</t>
    </r>
    <r>
      <rPr>
        <sz val="7"/>
        <color indexed="8"/>
        <rFont val="Times New Roman"/>
        <family val="1"/>
      </rPr>
      <t xml:space="preserve">        </t>
    </r>
    <r>
      <rPr>
        <u/>
        <sz val="9"/>
        <color indexed="8"/>
        <rFont val="Verdana"/>
        <family val="2"/>
      </rPr>
      <t>Keywords</t>
    </r>
    <r>
      <rPr>
        <sz val="9"/>
        <color indexed="8"/>
        <rFont val="Verdana"/>
        <family val="2"/>
      </rPr>
      <t>:  the keyword search included in the TPR reports.</t>
    </r>
  </si>
  <si>
    <r>
      <t>-</t>
    </r>
    <r>
      <rPr>
        <sz val="7"/>
        <color indexed="8"/>
        <rFont val="Times New Roman"/>
        <family val="1"/>
      </rPr>
      <t xml:space="preserve">        </t>
    </r>
    <r>
      <rPr>
        <u/>
        <sz val="9"/>
        <color indexed="8"/>
        <rFont val="Verdana"/>
        <family val="2"/>
      </rPr>
      <t>Type of measures or sectors</t>
    </r>
    <r>
      <rPr>
        <sz val="9"/>
        <color indexed="8"/>
        <rFont val="Verdana"/>
        <family val="2"/>
      </rPr>
      <t>:  the measure or sector associated with the 
      environment-related information;</t>
    </r>
  </si>
  <si>
    <r>
      <t>-</t>
    </r>
    <r>
      <rPr>
        <sz val="7"/>
        <color indexed="8"/>
        <rFont val="Times New Roman"/>
        <family val="1"/>
      </rPr>
      <t xml:space="preserve">        </t>
    </r>
    <r>
      <rPr>
        <u/>
        <sz val="9"/>
        <color indexed="8"/>
        <rFont val="Verdana"/>
        <family val="2"/>
      </rPr>
      <t>Year</t>
    </r>
    <r>
      <rPr>
        <sz val="9"/>
        <color indexed="8"/>
        <rFont val="Verdana"/>
        <family val="2"/>
      </rPr>
      <t>: the year of publication of the TPR;</t>
    </r>
  </si>
  <si>
    <r>
      <t>-</t>
    </r>
    <r>
      <rPr>
        <sz val="7"/>
        <color indexed="8"/>
        <rFont val="Times New Roman"/>
        <family val="1"/>
      </rPr>
      <t xml:space="preserve">        </t>
    </r>
    <r>
      <rPr>
        <u/>
        <sz val="9"/>
        <color indexed="8"/>
        <rFont val="Verdana"/>
        <family val="2"/>
      </rPr>
      <t>Development status</t>
    </r>
    <r>
      <rPr>
        <sz val="9"/>
        <color indexed="8"/>
        <rFont val="Verdana"/>
        <family val="2"/>
      </rPr>
      <t>:  the development status of the Member;</t>
    </r>
  </si>
  <si>
    <r>
      <t>-</t>
    </r>
    <r>
      <rPr>
        <sz val="7"/>
        <color indexed="8"/>
        <rFont val="Times New Roman"/>
        <family val="1"/>
      </rPr>
      <t xml:space="preserve">        </t>
    </r>
    <r>
      <rPr>
        <u/>
        <sz val="9"/>
        <color indexed="8"/>
        <rFont val="Verdana"/>
        <family val="2"/>
      </rPr>
      <t>Region group</t>
    </r>
    <r>
      <rPr>
        <sz val="9"/>
        <color indexed="8"/>
        <rFont val="Verdana"/>
        <family val="2"/>
      </rPr>
      <t>:  the region of the Member;</t>
    </r>
  </si>
  <si>
    <r>
      <t>-</t>
    </r>
    <r>
      <rPr>
        <sz val="7"/>
        <color indexed="8"/>
        <rFont val="Times New Roman"/>
        <family val="1"/>
      </rPr>
      <t xml:space="preserve">        </t>
    </r>
    <r>
      <rPr>
        <u/>
        <sz val="9"/>
        <color indexed="8"/>
        <rFont val="Verdana"/>
        <family val="2"/>
      </rPr>
      <t>Document symbol</t>
    </r>
    <r>
      <rPr>
        <sz val="9"/>
        <color indexed="8"/>
        <rFont val="Verdana"/>
        <family val="2"/>
      </rPr>
      <t>:  the symbol of the TPR document;</t>
    </r>
  </si>
  <si>
    <r>
      <t>-</t>
    </r>
    <r>
      <rPr>
        <sz val="7"/>
        <color indexed="8"/>
        <rFont val="Times New Roman"/>
        <family val="1"/>
      </rPr>
      <t xml:space="preserve">        </t>
    </r>
    <r>
      <rPr>
        <u/>
        <sz val="9"/>
        <color indexed="8"/>
        <rFont val="Verdana"/>
        <family val="2"/>
      </rPr>
      <t>Type of TPR</t>
    </r>
    <r>
      <rPr>
        <sz val="9"/>
        <color indexed="8"/>
        <rFont val="Verdana"/>
        <family val="2"/>
      </rPr>
      <t>:  TPR reports prepared by either the Secretariat (S) or the Member (M);</t>
    </r>
  </si>
  <si>
    <t>1.5.  The "TPRs" worksheet displays the following information:</t>
  </si>
  <si>
    <t>B.  "TPRs" worksheet</t>
  </si>
  <si>
    <t>1.4.  Three harmonized categories have also been created to facilitate research:</t>
  </si>
  <si>
    <r>
      <t>-</t>
    </r>
    <r>
      <rPr>
        <sz val="7"/>
        <color indexed="8"/>
        <rFont val="Times New Roman"/>
        <family val="1"/>
      </rPr>
      <t xml:space="preserve">        </t>
    </r>
    <r>
      <rPr>
        <u/>
        <sz val="9"/>
        <color indexed="8"/>
        <rFont val="Verdana"/>
        <family val="2"/>
      </rPr>
      <t>Keywords</t>
    </r>
    <r>
      <rPr>
        <sz val="9"/>
        <color indexed="8"/>
        <rFont val="Verdana"/>
        <family val="2"/>
      </rPr>
      <t>:  the environment-related keyword search included in the notification.</t>
    </r>
  </si>
  <si>
    <r>
      <t>-</t>
    </r>
    <r>
      <rPr>
        <sz val="7"/>
        <color indexed="8"/>
        <rFont val="Times New Roman"/>
        <family val="1"/>
      </rPr>
      <t xml:space="preserve">         </t>
    </r>
    <r>
      <rPr>
        <u/>
        <sz val="9"/>
        <color indexed="8"/>
        <rFont val="Verdana"/>
        <family val="2"/>
      </rPr>
      <t>Environment-related objective</t>
    </r>
    <r>
      <rPr>
        <sz val="9"/>
        <color indexed="8"/>
        <rFont val="Verdana"/>
        <family val="2"/>
      </rPr>
      <t xml:space="preserve">:  the environment-related objective of the measure; </t>
    </r>
  </si>
  <si>
    <r>
      <t>-</t>
    </r>
    <r>
      <rPr>
        <sz val="7"/>
        <color indexed="8"/>
        <rFont val="Times New Roman"/>
        <family val="1"/>
      </rPr>
      <t xml:space="preserve">         </t>
    </r>
    <r>
      <rPr>
        <u/>
        <sz val="9"/>
        <color indexed="8"/>
        <rFont val="Verdana"/>
        <family val="2"/>
      </rPr>
      <t>Implementation period</t>
    </r>
    <r>
      <rPr>
        <sz val="9"/>
        <color indexed="8"/>
        <rFont val="Verdana"/>
        <family val="2"/>
      </rPr>
      <t>:  implementation period or date of entry into force of the 
      notified measure;</t>
    </r>
  </si>
  <si>
    <r>
      <t>-</t>
    </r>
    <r>
      <rPr>
        <sz val="7"/>
        <color indexed="8"/>
        <rFont val="Times New Roman"/>
        <family val="1"/>
      </rPr>
      <t xml:space="preserve">         </t>
    </r>
    <r>
      <rPr>
        <u/>
        <sz val="9"/>
        <color indexed="8"/>
        <rFont val="Verdana"/>
        <family val="2"/>
      </rPr>
      <t>Measure description</t>
    </r>
    <r>
      <rPr>
        <sz val="9"/>
        <color indexed="8"/>
        <rFont val="Verdana"/>
        <family val="2"/>
      </rPr>
      <t>:  a description of the measure as indicated in the notification;</t>
    </r>
  </si>
  <si>
    <r>
      <t>-</t>
    </r>
    <r>
      <rPr>
        <sz val="7"/>
        <color indexed="8"/>
        <rFont val="Times New Roman"/>
        <family val="1"/>
      </rPr>
      <t xml:space="preserve">         </t>
    </r>
    <r>
      <rPr>
        <u/>
        <sz val="9"/>
        <color indexed="8"/>
        <rFont val="Verdana"/>
        <family val="2"/>
      </rPr>
      <t>Notification pursuant to</t>
    </r>
    <r>
      <rPr>
        <sz val="9"/>
        <color indexed="8"/>
        <rFont val="Verdana"/>
        <family val="2"/>
      </rPr>
      <t>:  the provisions of the relevant Agreement;</t>
    </r>
  </si>
  <si>
    <r>
      <t>-</t>
    </r>
    <r>
      <rPr>
        <sz val="7"/>
        <color indexed="8"/>
        <rFont val="Times New Roman"/>
        <family val="1"/>
      </rPr>
      <t xml:space="preserve">         </t>
    </r>
    <r>
      <rPr>
        <u/>
        <sz val="9"/>
        <color indexed="8"/>
        <rFont val="Verdana"/>
        <family val="2"/>
      </rPr>
      <t>Year</t>
    </r>
    <r>
      <rPr>
        <sz val="9"/>
        <color indexed="8"/>
        <rFont val="Verdana"/>
        <family val="2"/>
      </rPr>
      <t>:  the year of notification;</t>
    </r>
  </si>
  <si>
    <r>
      <t>-</t>
    </r>
    <r>
      <rPr>
        <sz val="7"/>
        <color indexed="8"/>
        <rFont val="Times New Roman"/>
        <family val="1"/>
      </rPr>
      <t xml:space="preserve">         </t>
    </r>
    <r>
      <rPr>
        <u/>
        <sz val="9"/>
        <color indexed="8"/>
        <rFont val="Verdana"/>
        <family val="2"/>
      </rPr>
      <t>Development status</t>
    </r>
    <r>
      <rPr>
        <sz val="9"/>
        <color indexed="8"/>
        <rFont val="Verdana"/>
        <family val="2"/>
      </rPr>
      <t>:  the development status of the notifying Member;</t>
    </r>
  </si>
  <si>
    <r>
      <t>-</t>
    </r>
    <r>
      <rPr>
        <sz val="7"/>
        <color indexed="8"/>
        <rFont val="Times New Roman"/>
        <family val="1"/>
      </rPr>
      <t xml:space="preserve">         </t>
    </r>
    <r>
      <rPr>
        <u/>
        <sz val="9"/>
        <color indexed="8"/>
        <rFont val="Verdana"/>
        <family val="2"/>
      </rPr>
      <t>Region group</t>
    </r>
    <r>
      <rPr>
        <sz val="9"/>
        <color indexed="8"/>
        <rFont val="Verdana"/>
        <family val="2"/>
      </rPr>
      <t>:  the region of the notifying Member;</t>
    </r>
  </si>
  <si>
    <r>
      <t>-</t>
    </r>
    <r>
      <rPr>
        <sz val="7"/>
        <color indexed="8"/>
        <rFont val="Times New Roman"/>
        <family val="1"/>
      </rPr>
      <t xml:space="preserve">         </t>
    </r>
    <r>
      <rPr>
        <u/>
        <sz val="9"/>
        <color indexed="8"/>
        <rFont val="Verdana"/>
        <family val="2"/>
      </rPr>
      <t>Notifying Member</t>
    </r>
    <r>
      <rPr>
        <sz val="9"/>
        <color indexed="8"/>
        <rFont val="Verdana"/>
        <family val="2"/>
      </rPr>
      <t>:  the Member notifying the environment-related measure;</t>
    </r>
  </si>
  <si>
    <r>
      <t>-</t>
    </r>
    <r>
      <rPr>
        <sz val="7"/>
        <color indexed="8"/>
        <rFont val="Times New Roman"/>
        <family val="1"/>
      </rPr>
      <t xml:space="preserve">         </t>
    </r>
    <r>
      <rPr>
        <u/>
        <sz val="9"/>
        <color indexed="8"/>
        <rFont val="Verdana"/>
        <family val="2"/>
      </rPr>
      <t>Agreement</t>
    </r>
    <r>
      <rPr>
        <sz val="9"/>
        <color indexed="8"/>
        <rFont val="Verdana"/>
        <family val="2"/>
      </rPr>
      <t>:  the WTO Agreement being notified;</t>
    </r>
  </si>
  <si>
    <t>1.3.  The "Notifications" worksheet displays the following information:</t>
  </si>
  <si>
    <t>A. "Notifications" worksheet</t>
  </si>
  <si>
    <t>I. What information is available in the Electronic EDB?</t>
  </si>
  <si>
    <t>Electronic EDB User's Guide</t>
  </si>
  <si>
    <t>Note by the Secretariat</t>
  </si>
  <si>
    <t>Committee on Trade and Environment</t>
  </si>
  <si>
    <t>(00-0000)</t>
  </si>
  <si>
    <t>Annex IV</t>
  </si>
  <si>
    <t>Total</t>
  </si>
  <si>
    <t>share</t>
  </si>
  <si>
    <t>one</t>
  </si>
  <si>
    <t>typeofmeasuresorsectors</t>
  </si>
  <si>
    <t>categ</t>
  </si>
  <si>
    <t>Share of environment-related other notifications</t>
  </si>
  <si>
    <t xml:space="preserve">Number of environment-related other notifications  </t>
  </si>
  <si>
    <t>Total number of other notifications</t>
  </si>
  <si>
    <t>Share of environment-related GPA notifications</t>
  </si>
  <si>
    <t xml:space="preserve">Number of environment-related GPA notifications  </t>
  </si>
  <si>
    <t>Total number of GPA notifications</t>
  </si>
  <si>
    <t>MEAs implementation and compliance</t>
  </si>
  <si>
    <t>Type of Objective</t>
  </si>
  <si>
    <t>QRs</t>
  </si>
  <si>
    <t>ID</t>
  </si>
  <si>
    <t>Share of environment-related GATS notifications</t>
  </si>
  <si>
    <t xml:space="preserve">Number of environment-related GATS notifications  </t>
  </si>
  <si>
    <t>Total number of GATS notifications</t>
  </si>
  <si>
    <t>TRIPS</t>
  </si>
  <si>
    <t>Share of environment-related TRIPS notifications</t>
  </si>
  <si>
    <t xml:space="preserve">Number of environment-related TRIPS notifications  </t>
  </si>
  <si>
    <t>Total number of TRIPS notifications</t>
  </si>
  <si>
    <t>RTA</t>
  </si>
  <si>
    <t>Share of environment-related RTA notifications</t>
  </si>
  <si>
    <t xml:space="preserve">Number of environment-related RTA notifications  </t>
  </si>
  <si>
    <t>Total number of RTA notifications</t>
  </si>
  <si>
    <t>Share of environment-related State Trading notifications</t>
  </si>
  <si>
    <t xml:space="preserve">Number of environment-related State Trading notifications  </t>
  </si>
  <si>
    <t>Total number of State Trading notifications</t>
  </si>
  <si>
    <t>Share of environment-related Customs Valuation notifications</t>
  </si>
  <si>
    <t xml:space="preserve">Number of environment-related Customs Valuation notifications  </t>
  </si>
  <si>
    <t>Total number of Customs Valuation notifications</t>
  </si>
  <si>
    <t>Share of environment-related Safeguards notifications</t>
  </si>
  <si>
    <t xml:space="preserve">Number of environment-related Safeguards notifications  </t>
  </si>
  <si>
    <t>Total number of Safeguards notifications</t>
  </si>
  <si>
    <t>Share of environment-related ILP notifications</t>
  </si>
  <si>
    <t xml:space="preserve">Number of environment-related ILP notifications  </t>
  </si>
  <si>
    <t>Total number of ILP notifications</t>
  </si>
  <si>
    <t>Share of environment-related Anti-dumping notifications</t>
  </si>
  <si>
    <t xml:space="preserve">Number of environment-related Anti-dumping notifications  </t>
  </si>
  <si>
    <t>Total number of Anti-dumping notifications</t>
  </si>
  <si>
    <t>AG</t>
  </si>
  <si>
    <t>Share of environment-related Agriculture notifications</t>
  </si>
  <si>
    <t xml:space="preserve">Number of environment-related Agriculture notifications  </t>
  </si>
  <si>
    <t>Total number of Agriculture notifications</t>
  </si>
  <si>
    <t>scm</t>
  </si>
  <si>
    <t>Share of environment-related SCM notifications</t>
  </si>
  <si>
    <t xml:space="preserve">Number of environment-related SCM notifications  </t>
  </si>
  <si>
    <t>Total number of SCM notifications</t>
  </si>
  <si>
    <t>sps</t>
  </si>
  <si>
    <t>income</t>
  </si>
  <si>
    <t>Share of environment-related SPS notifications</t>
  </si>
  <si>
    <t xml:space="preserve">Number of environment-related SPS notifications  </t>
  </si>
  <si>
    <t>Total number of SPS notifications</t>
  </si>
  <si>
    <t>tbt</t>
  </si>
  <si>
    <t>1980-1990</t>
  </si>
  <si>
    <t>Share of environment-related TBT notifications</t>
  </si>
  <si>
    <t>Total number of TBT notifications</t>
  </si>
  <si>
    <t xml:space="preserve">Number of environment-related TBT notifications  </t>
  </si>
  <si>
    <t>Quantitative Restric.</t>
  </si>
  <si>
    <t>GPA</t>
  </si>
  <si>
    <t>GATS</t>
  </si>
  <si>
    <t>RTAs</t>
  </si>
  <si>
    <t>ILP</t>
  </si>
  <si>
    <t>SCM</t>
  </si>
  <si>
    <t>SPS</t>
  </si>
  <si>
    <t>TBT</t>
  </si>
  <si>
    <t>Share of Non-Env. Notifications</t>
  </si>
  <si>
    <t>Share of Env. Notifications</t>
  </si>
  <si>
    <t>Number of Non Environment-related Notifications</t>
  </si>
  <si>
    <t>Number of Environment-related Notifications</t>
  </si>
  <si>
    <t>Type</t>
  </si>
  <si>
    <t>Quantitative Restrictions</t>
  </si>
  <si>
    <t>Total Env. Notifications</t>
  </si>
  <si>
    <t>Average</t>
  </si>
  <si>
    <t>Proportion of Environment-related Notifications</t>
  </si>
  <si>
    <t>Total Notifications</t>
  </si>
  <si>
    <t>Total Environment-related Notifications</t>
  </si>
  <si>
    <t>Select</t>
  </si>
  <si>
    <t>Chemical, toxic and hazardous substances management; MEAs implementation and compliance</t>
  </si>
  <si>
    <t>Saving</t>
  </si>
  <si>
    <t>Dominican Republic</t>
  </si>
  <si>
    <t>Environment; Fish</t>
  </si>
  <si>
    <t>Chemical substances</t>
  </si>
  <si>
    <t>All products</t>
  </si>
  <si>
    <t>Tree</t>
  </si>
  <si>
    <t>Safeguards</t>
  </si>
  <si>
    <t>lab</t>
  </si>
  <si>
    <t>Preserv(ation)</t>
  </si>
  <si>
    <t>CITES</t>
  </si>
  <si>
    <t>ICS: 97.060</t>
  </si>
  <si>
    <t>Animal protection; Plant protection</t>
  </si>
  <si>
    <t>China</t>
  </si>
  <si>
    <t>Guatemala</t>
  </si>
  <si>
    <t>Honduras</t>
  </si>
  <si>
    <t>ICS: 91.100.10</t>
  </si>
  <si>
    <t>Genetically modified organisms</t>
  </si>
  <si>
    <t>Russian Federation</t>
  </si>
  <si>
    <t>ICS: 67.040</t>
  </si>
  <si>
    <t>Trinidad and Tobago</t>
  </si>
  <si>
    <t>Distribution transformers</t>
  </si>
  <si>
    <t>Sanitary and Phytosanitary Measures</t>
  </si>
  <si>
    <t>Costa Rica</t>
  </si>
  <si>
    <t>Indonesia</t>
  </si>
  <si>
    <t>Peru</t>
  </si>
  <si>
    <t>Philippines</t>
  </si>
  <si>
    <t>Commonwealth of Independent States (CIS)</t>
  </si>
  <si>
    <t>Agriculture; Forestry</t>
  </si>
  <si>
    <t>Panama</t>
  </si>
  <si>
    <t>Sustainable mining management</t>
  </si>
  <si>
    <t>Climate; Environment</t>
  </si>
  <si>
    <t>Energy conservation and efficiency; Water management</t>
  </si>
  <si>
    <t>Norway</t>
  </si>
  <si>
    <t>Qatar</t>
  </si>
  <si>
    <t>Macao, China</t>
  </si>
  <si>
    <t>Mali</t>
  </si>
  <si>
    <t>Customs Valuation</t>
  </si>
  <si>
    <t>State Trading</t>
  </si>
  <si>
    <t>Cuba</t>
  </si>
  <si>
    <t>Non-patentability exception</t>
  </si>
  <si>
    <t>Carbon; Emissions; Environment</t>
  </si>
  <si>
    <t>Emissions; Pollution</t>
  </si>
  <si>
    <t>Secretariat TPR</t>
  </si>
  <si>
    <t>S-III§49</t>
  </si>
  <si>
    <t>S-III§53</t>
  </si>
  <si>
    <t>S-IV§22</t>
  </si>
  <si>
    <t>S-IV§60</t>
  </si>
  <si>
    <t>Government TPR</t>
  </si>
  <si>
    <t>S-III§118</t>
  </si>
  <si>
    <t>S-IV§11</t>
  </si>
  <si>
    <t>S-IV§46</t>
  </si>
  <si>
    <t>S-II§21</t>
  </si>
  <si>
    <t>S-II§26</t>
  </si>
  <si>
    <t>S-III§80</t>
  </si>
  <si>
    <t>S-IV§81</t>
  </si>
  <si>
    <t>S-III§93</t>
  </si>
  <si>
    <t>S-III§103</t>
  </si>
  <si>
    <t>S-IV§23</t>
  </si>
  <si>
    <t>S-III§51</t>
  </si>
  <si>
    <t>S-III§58</t>
  </si>
  <si>
    <t>S-III§107</t>
  </si>
  <si>
    <t>S-III§73</t>
  </si>
  <si>
    <t>G-II§43</t>
  </si>
  <si>
    <t>Uruguay</t>
  </si>
  <si>
    <t>S-IV§38</t>
  </si>
  <si>
    <t>S-III§33</t>
  </si>
  <si>
    <t>S-III§42</t>
  </si>
  <si>
    <t>S-III§44</t>
  </si>
  <si>
    <t>S-III§105</t>
  </si>
  <si>
    <t>Environment; Ozone</t>
  </si>
  <si>
    <t>S-III§151</t>
  </si>
  <si>
    <t>S-III§50</t>
  </si>
  <si>
    <t>S-IV§47</t>
  </si>
  <si>
    <t>S-III§104</t>
  </si>
  <si>
    <t>S-III§46</t>
  </si>
  <si>
    <t>S-III§55</t>
  </si>
  <si>
    <t>S-IV§48</t>
  </si>
  <si>
    <t>S-III§125</t>
  </si>
  <si>
    <t>S-III§3</t>
  </si>
  <si>
    <t>S-III§122</t>
  </si>
  <si>
    <t>Bio; Diversity; Environment</t>
  </si>
  <si>
    <t>S-IV§17</t>
  </si>
  <si>
    <t>S-IV§50</t>
  </si>
  <si>
    <t>S-III§79</t>
  </si>
  <si>
    <t>S-IV§52</t>
  </si>
  <si>
    <t>S-III§35</t>
  </si>
  <si>
    <t>S-IV§21</t>
  </si>
  <si>
    <t>Ecology</t>
  </si>
  <si>
    <t>S-IV§20</t>
  </si>
  <si>
    <t>S-IV§34</t>
  </si>
  <si>
    <t>S-III§60</t>
  </si>
  <si>
    <t>S-III§86</t>
  </si>
  <si>
    <t>S-III§92</t>
  </si>
  <si>
    <t>Type of Measure</t>
  </si>
  <si>
    <t>Notifications</t>
  </si>
  <si>
    <t>1 (0.2%)</t>
  </si>
  <si>
    <t>3 (0.5%)</t>
  </si>
  <si>
    <t>Air conditioners</t>
  </si>
  <si>
    <t>Televisions</t>
  </si>
  <si>
    <t>Dishwashers</t>
  </si>
  <si>
    <t>HS: 8450; ICS: 97.060</t>
  </si>
  <si>
    <t>Greenhouse and Energy Minimum Standards (External Power Supplies) Determination 2012</t>
  </si>
  <si>
    <t>Entry into force on 1 April 2014</t>
  </si>
  <si>
    <t>HS: 8541</t>
  </si>
  <si>
    <t>HS: 31</t>
  </si>
  <si>
    <t>To protect animal and plant life or health</t>
  </si>
  <si>
    <t>Regulations Amending the Transportation of Dangerous Goods Regulations (Update of Standards)</t>
  </si>
  <si>
    <t>To protect the environment through energy efficiency</t>
  </si>
  <si>
    <t>ICS: 65.100.01</t>
  </si>
  <si>
    <t>Motorcycles</t>
  </si>
  <si>
    <t>Fire protection products</t>
  </si>
  <si>
    <t>Water dispensers</t>
  </si>
  <si>
    <t>Toys</t>
  </si>
  <si>
    <t>Egypt</t>
  </si>
  <si>
    <t>Entry into force on 1 January 2015</t>
  </si>
  <si>
    <t>Climate; Energy</t>
  </si>
  <si>
    <t>Proposal for a Regulation of the European Parliament and of the Council amending Regulation (EU) No 528/2012 concerning the making available on the market and use of biocidal products with regards to certain conditions for access to the market (COM(2013) 288 final)</t>
  </si>
  <si>
    <t>To limit carbon dioxide emissions</t>
  </si>
  <si>
    <t>To protect of human health from carbon dioxide</t>
  </si>
  <si>
    <t>Fireworks</t>
  </si>
  <si>
    <t xml:space="preserve">Proposed amendments to the Enforcement Rule of Clean Air Conservation Act </t>
  </si>
  <si>
    <t>Clean; Conserv(ation); Emissions; Pollution</t>
  </si>
  <si>
    <t>Cosmetics</t>
  </si>
  <si>
    <t>ICS: 47.020</t>
  </si>
  <si>
    <t>Mongolia</t>
  </si>
  <si>
    <t>ICS: 13.280</t>
  </si>
  <si>
    <t>ICS: 23.120</t>
  </si>
  <si>
    <t>ICS: 97.030</t>
  </si>
  <si>
    <t>Household electrical clothes washing machines</t>
  </si>
  <si>
    <t>Draft Public Utilities (Water Supply) (Amendment) Regulations 2013</t>
  </si>
  <si>
    <t>Clothes washing machines intended for household use</t>
  </si>
  <si>
    <t>HS: 8450.11.10, 8450:11.90, 8450.12.00, 8450.19.10, 8450.19.90, 8450.20.00</t>
  </si>
  <si>
    <t>To conserve water</t>
  </si>
  <si>
    <t>Microwave ovens</t>
  </si>
  <si>
    <t>HS: 8516.10</t>
  </si>
  <si>
    <t>To promote energy using efficiency of electric appliances to achieve the goal of energy conservation and environmental protection</t>
  </si>
  <si>
    <t>Public Notice under the Commodity Inspection Act</t>
  </si>
  <si>
    <t>Entry into force on 1 July 2014</t>
  </si>
  <si>
    <t>Clothes dryers</t>
  </si>
  <si>
    <t>Proposed Significant New Use Rule on Certain Chemical Substances</t>
  </si>
  <si>
    <t>Significant New Use Rules on Certain Chemical Substances</t>
  </si>
  <si>
    <t>Fuels</t>
  </si>
  <si>
    <t>HS: 31; ICS: 65.080</t>
  </si>
  <si>
    <t xml:space="preserve">Significant New Use Rules on Certain Chemical Substances </t>
  </si>
  <si>
    <t>ICS: 65.080</t>
  </si>
  <si>
    <t>HS: 8418; ICS: 13.020, 97.130</t>
  </si>
  <si>
    <t>Wood</t>
  </si>
  <si>
    <t>Entry into force on 5 February 2014</t>
  </si>
  <si>
    <t>Fish; Forest</t>
  </si>
  <si>
    <t>Malaysia</t>
  </si>
  <si>
    <t>Montenegro</t>
  </si>
  <si>
    <t>Not specified</t>
  </si>
  <si>
    <t>Environmental goods and services promotion</t>
  </si>
  <si>
    <t>Forest; Conserv(ation)</t>
  </si>
  <si>
    <t>Forest; Ecology</t>
  </si>
  <si>
    <t>Forest; Environment</t>
  </si>
  <si>
    <t>Renewable</t>
  </si>
  <si>
    <t xml:space="preserve">Fish </t>
  </si>
  <si>
    <t>Environmentally friendly consumption</t>
  </si>
  <si>
    <t>Waste; Environment</t>
  </si>
  <si>
    <t>Environment; Emissions; Pollution</t>
  </si>
  <si>
    <t xml:space="preserve">Energy </t>
  </si>
  <si>
    <t>Sustainable; Environment</t>
  </si>
  <si>
    <t>Waste; Recycle</t>
  </si>
  <si>
    <t>Environment; Conserv(ation)</t>
  </si>
  <si>
    <t>Fish; Energy</t>
  </si>
  <si>
    <t>Environment; Energy</t>
  </si>
  <si>
    <t xml:space="preserve">Agriculture </t>
  </si>
  <si>
    <t xml:space="preserve">Organic </t>
  </si>
  <si>
    <t>Preservation; Environment</t>
  </si>
  <si>
    <t>Sustainable; Natural resources</t>
  </si>
  <si>
    <t>Environment; Ecology</t>
  </si>
  <si>
    <t xml:space="preserve">Sustainable agriculture management </t>
  </si>
  <si>
    <t>Fish; Conserv(ation)</t>
  </si>
  <si>
    <t>Fish; Natural resources</t>
  </si>
  <si>
    <t>Agriculture; Fisheries</t>
  </si>
  <si>
    <t>Environment; Carbon</t>
  </si>
  <si>
    <t>Burkina Faso</t>
  </si>
  <si>
    <t xml:space="preserve">Developing </t>
  </si>
  <si>
    <t xml:space="preserve">Environment </t>
  </si>
  <si>
    <t>Wildlife; Conserv(ation)</t>
  </si>
  <si>
    <t>Modified organism</t>
  </si>
  <si>
    <t>Package(ing)</t>
  </si>
  <si>
    <t>Organic; Package(ing)</t>
  </si>
  <si>
    <t xml:space="preserve">Afforestation/reforestation </t>
  </si>
  <si>
    <t xml:space="preserve">Alternative and renewable energy </t>
  </si>
  <si>
    <t xml:space="preserve">MEAs implementation and compliance </t>
  </si>
  <si>
    <t>Other environmental risks mitigation</t>
  </si>
  <si>
    <t xml:space="preserve">Public procurement </t>
  </si>
  <si>
    <t>WTO Agreements</t>
  </si>
  <si>
    <t xml:space="preserve">TBT </t>
  </si>
  <si>
    <t xml:space="preserve">SPS </t>
  </si>
  <si>
    <t xml:space="preserve">SCM </t>
  </si>
  <si>
    <t>Anti-Dumping</t>
  </si>
  <si>
    <t xml:space="preserve">RTAs </t>
  </si>
  <si>
    <t xml:space="preserve">TRIMs </t>
  </si>
  <si>
    <t xml:space="preserve">BoP Provisions </t>
  </si>
  <si>
    <t>0(0)</t>
  </si>
  <si>
    <t>Preship. Inspection</t>
  </si>
  <si>
    <t>Rules of Origin</t>
  </si>
  <si>
    <t>1(11)</t>
  </si>
  <si>
    <t xml:space="preserve">Info. Technology </t>
  </si>
  <si>
    <t>Other notifications</t>
  </si>
  <si>
    <t>1(2)</t>
  </si>
  <si>
    <t>Total environment-related notifications</t>
  </si>
  <si>
    <t xml:space="preserve">Share of environment-related notifications </t>
  </si>
  <si>
    <t>384 (1605)</t>
  </si>
  <si>
    <t>107 (929)</t>
  </si>
  <si>
    <t>34 (135)</t>
  </si>
  <si>
    <t>0 (122)</t>
  </si>
  <si>
    <t>23 (96)</t>
  </si>
  <si>
    <t>2 (112)</t>
  </si>
  <si>
    <t>2 (13)</t>
  </si>
  <si>
    <t xml:space="preserve">0 (17) </t>
  </si>
  <si>
    <t>2 (40)</t>
  </si>
  <si>
    <t xml:space="preserve">9 (209) </t>
  </si>
  <si>
    <t>1 (48)</t>
  </si>
  <si>
    <t>5 (10)</t>
  </si>
  <si>
    <t>2 (15)</t>
  </si>
  <si>
    <t>1 (5)</t>
  </si>
  <si>
    <t xml:space="preserve">0 (0) </t>
  </si>
  <si>
    <t>Species; Fish</t>
  </si>
  <si>
    <t>Novel</t>
  </si>
  <si>
    <t>Montreal Protocol</t>
  </si>
  <si>
    <t>Marking</t>
  </si>
  <si>
    <t>Kyoto Protocol</t>
  </si>
  <si>
    <t>Indigenous</t>
  </si>
  <si>
    <t>HCFC</t>
  </si>
  <si>
    <t>GHG</t>
  </si>
  <si>
    <t>Extinct</t>
  </si>
  <si>
    <t>Endangered</t>
  </si>
  <si>
    <t>Eco-label</t>
  </si>
  <si>
    <t>Diversity</t>
  </si>
  <si>
    <t>Cartagena</t>
  </si>
  <si>
    <t>CFC</t>
  </si>
  <si>
    <t>Basel Convention</t>
  </si>
  <si>
    <t>0 (6)</t>
  </si>
  <si>
    <t>0 (0)</t>
  </si>
  <si>
    <t>0 (3)</t>
  </si>
  <si>
    <t>0 (22)</t>
  </si>
  <si>
    <t>569 (3374)</t>
  </si>
  <si>
    <t>477 (3010)</t>
  </si>
  <si>
    <t>0 (9)</t>
  </si>
  <si>
    <t>353 (1551)</t>
  </si>
  <si>
    <t>91 (856)</t>
  </si>
  <si>
    <t>17 (108)</t>
  </si>
  <si>
    <t>45 (203)</t>
  </si>
  <si>
    <t>0 (133)</t>
  </si>
  <si>
    <t>30 (85)</t>
  </si>
  <si>
    <t>2 (89)</t>
  </si>
  <si>
    <t>3 (13)</t>
  </si>
  <si>
    <t>4 (39)</t>
  </si>
  <si>
    <t>2 (37)</t>
  </si>
  <si>
    <t>5 (139)</t>
  </si>
  <si>
    <t>3 (66)</t>
  </si>
  <si>
    <t>13 (14)</t>
  </si>
  <si>
    <t>0 (4)</t>
  </si>
  <si>
    <t>0 (14)</t>
  </si>
  <si>
    <t>1 (13)</t>
  </si>
  <si>
    <t>268 (1216)</t>
  </si>
  <si>
    <t>76 (1007)</t>
  </si>
  <si>
    <t>47 (140)</t>
  </si>
  <si>
    <t>44 (182)</t>
  </si>
  <si>
    <t>0 (127)</t>
  </si>
  <si>
    <t>23 (78)</t>
  </si>
  <si>
    <t>2 (64)</t>
  </si>
  <si>
    <t>0 (8)</t>
  </si>
  <si>
    <t>3 (33)</t>
  </si>
  <si>
    <t>9 (66)</t>
  </si>
  <si>
    <t>1 (38)</t>
  </si>
  <si>
    <t>2 (8)</t>
  </si>
  <si>
    <t>0 (2)</t>
  </si>
  <si>
    <t>2 (16)</t>
  </si>
  <si>
    <t>270 (1413)</t>
  </si>
  <si>
    <t>83 (1051)</t>
  </si>
  <si>
    <t>8 (117)</t>
  </si>
  <si>
    <t>49 (195)</t>
  </si>
  <si>
    <t>0 (164)</t>
  </si>
  <si>
    <t>21 (72)</t>
  </si>
  <si>
    <t>0 (106)</t>
  </si>
  <si>
    <t>4 (77)</t>
  </si>
  <si>
    <t>4 (26)</t>
  </si>
  <si>
    <t>8 (97)</t>
  </si>
  <si>
    <t>2 (45)</t>
  </si>
  <si>
    <t>1 (6)</t>
  </si>
  <si>
    <t>0 (18)</t>
  </si>
  <si>
    <t>3 (32)</t>
  </si>
  <si>
    <t>274 (1490)</t>
  </si>
  <si>
    <t>81 (737)</t>
  </si>
  <si>
    <t>Total 
Notifications</t>
  </si>
  <si>
    <t>100 (794)</t>
  </si>
  <si>
    <t>50 (687)</t>
  </si>
  <si>
    <t>34 (171)</t>
  </si>
  <si>
    <t>34 (173)</t>
  </si>
  <si>
    <t>2 (155)</t>
  </si>
  <si>
    <t>16 (57)</t>
  </si>
  <si>
    <t>1 (147)</t>
  </si>
  <si>
    <t>0 (11)</t>
  </si>
  <si>
    <t>3 (38)</t>
  </si>
  <si>
    <t>0 (56)</t>
  </si>
  <si>
    <t>5 (147)</t>
  </si>
  <si>
    <t>0 (41)</t>
  </si>
  <si>
    <t>0 (13)</t>
  </si>
  <si>
    <t>1 (7)</t>
  </si>
  <si>
    <t>0 (1)</t>
  </si>
  <si>
    <t>0 (12)</t>
  </si>
  <si>
    <t>7 (10)</t>
  </si>
  <si>
    <t>4 (52)</t>
  </si>
  <si>
    <t>7 (251)</t>
  </si>
  <si>
    <t>0 (70)</t>
  </si>
  <si>
    <t>0 (43)</t>
  </si>
  <si>
    <t>0 (17)</t>
  </si>
  <si>
    <t>3 (75)</t>
  </si>
  <si>
    <t>12 (40)</t>
  </si>
  <si>
    <t>3 (134)</t>
  </si>
  <si>
    <t>29 (157)</t>
  </si>
  <si>
    <t>13 (122)</t>
  </si>
  <si>
    <t>57 (612)</t>
  </si>
  <si>
    <t>107 (638)</t>
  </si>
  <si>
    <t>247 (2513)</t>
  </si>
  <si>
    <t>244 (2256)</t>
  </si>
  <si>
    <t>311 (2874)</t>
  </si>
  <si>
    <t>357 (2428)</t>
  </si>
  <si>
    <t>353 (2613)</t>
  </si>
  <si>
    <t>395 (2957)</t>
  </si>
  <si>
    <t>481 (3321)</t>
  </si>
  <si>
    <t>453 (3441)</t>
  </si>
  <si>
    <t>36 (210)</t>
  </si>
  <si>
    <t>40 (181)</t>
  </si>
  <si>
    <t>0 (157)</t>
  </si>
  <si>
    <t>23 (82)</t>
  </si>
  <si>
    <t>0 (171)</t>
  </si>
  <si>
    <t>0 (29)</t>
  </si>
  <si>
    <t>4 (30)</t>
  </si>
  <si>
    <t>2 (84)</t>
  </si>
  <si>
    <t>0 (68)</t>
  </si>
  <si>
    <t>0 (21)</t>
  </si>
  <si>
    <t>0 (5)</t>
  </si>
  <si>
    <t>18 (29)</t>
  </si>
  <si>
    <t>8 (14)</t>
  </si>
  <si>
    <t>4 (12)</t>
  </si>
  <si>
    <t>0 (49)</t>
  </si>
  <si>
    <t>7 (139)</t>
  </si>
  <si>
    <t>4 (37)</t>
  </si>
  <si>
    <t>1 (24)</t>
  </si>
  <si>
    <t>0 (73)</t>
  </si>
  <si>
    <t>20 (51)</t>
  </si>
  <si>
    <t>0 (134)</t>
  </si>
  <si>
    <t>24 (137)</t>
  </si>
  <si>
    <t>5 (99)</t>
  </si>
  <si>
    <t>84 (889)</t>
  </si>
  <si>
    <t>238 (1265)</t>
  </si>
  <si>
    <t>168 (1032)</t>
  </si>
  <si>
    <t>98 (849)</t>
  </si>
  <si>
    <t>33 (164)</t>
  </si>
  <si>
    <t>32 (119)</t>
  </si>
  <si>
    <t>0 (118)</t>
  </si>
  <si>
    <t>13 (65)</t>
  </si>
  <si>
    <t>0 (59)</t>
  </si>
  <si>
    <t>0 (20)</t>
  </si>
  <si>
    <t>0 (25)</t>
  </si>
  <si>
    <t>3 (72)</t>
  </si>
  <si>
    <t>3 (6)</t>
  </si>
  <si>
    <t>0 (7)</t>
  </si>
  <si>
    <t>3 (8)</t>
  </si>
  <si>
    <t>4 (10)</t>
  </si>
  <si>
    <t>1 (29)</t>
  </si>
  <si>
    <t>2 (38)</t>
  </si>
  <si>
    <t>0 (30)</t>
  </si>
  <si>
    <t>1 (37)</t>
  </si>
  <si>
    <t>0 (86)</t>
  </si>
  <si>
    <t>19 (62)</t>
  </si>
  <si>
    <t>0 (112)</t>
  </si>
  <si>
    <t>24 (126)</t>
  </si>
  <si>
    <t>140 (901)</t>
  </si>
  <si>
    <t>155 (874)</t>
  </si>
  <si>
    <t>121 (771)</t>
  </si>
  <si>
    <t>105 (1298)</t>
  </si>
  <si>
    <t>27 (168)</t>
  </si>
  <si>
    <t>25 (148)</t>
  </si>
  <si>
    <t>20 (45)</t>
  </si>
  <si>
    <t>1 (80)</t>
  </si>
  <si>
    <t>1 (12)</t>
  </si>
  <si>
    <t>0 (63)</t>
  </si>
  <si>
    <t>2 (59)</t>
  </si>
  <si>
    <t>1 (53)</t>
  </si>
  <si>
    <t>5 (11)</t>
  </si>
  <si>
    <t>1 (3)</t>
  </si>
  <si>
    <t>Ozone; Montreal Protocol</t>
  </si>
  <si>
    <t>measures</t>
  </si>
  <si>
    <t>48 (158)</t>
  </si>
  <si>
    <t>620 (3545)</t>
  </si>
  <si>
    <t>Annex I: Environment-related Search Words as Agreed by Members in 1999</t>
  </si>
  <si>
    <t xml:space="preserve">HCFCs </t>
  </si>
  <si>
    <t xml:space="preserve">Indigenous </t>
  </si>
  <si>
    <t xml:space="preserve">Cartagena </t>
  </si>
  <si>
    <t xml:space="preserve">Modified organism </t>
  </si>
  <si>
    <t xml:space="preserve">CFCs </t>
  </si>
  <si>
    <t xml:space="preserve">CITES </t>
  </si>
  <si>
    <t xml:space="preserve">Novel </t>
  </si>
  <si>
    <t>Desertification</t>
  </si>
  <si>
    <t xml:space="preserve">Eco-label </t>
  </si>
  <si>
    <t>Preservation</t>
  </si>
  <si>
    <t>Preserve</t>
  </si>
  <si>
    <t xml:space="preserve">Saving </t>
  </si>
  <si>
    <t xml:space="preserve">Extinct  </t>
  </si>
  <si>
    <t xml:space="preserve">Genetic </t>
  </si>
  <si>
    <t xml:space="preserve">GHGs </t>
  </si>
  <si>
    <t xml:space="preserve">Wildlife </t>
  </si>
  <si>
    <t>Liechtenstein</t>
  </si>
  <si>
    <t>No of notifications</t>
  </si>
  <si>
    <t>Chinese Taipei</t>
  </si>
  <si>
    <t>Saudi Arabia, Kingdom of</t>
  </si>
  <si>
    <t>Chart 1.1</t>
  </si>
  <si>
    <t xml:space="preserve"> Chart 1.2</t>
  </si>
  <si>
    <t>Chart 1.3</t>
  </si>
  <si>
    <t>Chart 1.4</t>
  </si>
  <si>
    <t>Chart 1.5</t>
  </si>
  <si>
    <t>Chart 1.6</t>
  </si>
  <si>
    <t>Chart 1.7</t>
  </si>
  <si>
    <t>Chart 1.8</t>
  </si>
  <si>
    <t>Chart 1.9</t>
  </si>
  <si>
    <t>Chart 1.10</t>
  </si>
  <si>
    <t>Chart 1.11</t>
  </si>
  <si>
    <t>Chart 1.12</t>
  </si>
  <si>
    <t>Chart 1.13</t>
  </si>
  <si>
    <t>Chart 1.14</t>
  </si>
  <si>
    <t>Chart 1.15</t>
  </si>
  <si>
    <t>Chart 1.16</t>
  </si>
  <si>
    <t>Chart 1.17</t>
  </si>
  <si>
    <t>Chart 1.18</t>
  </si>
  <si>
    <t>Chart 1.19</t>
  </si>
  <si>
    <t>Chart 1.20</t>
  </si>
  <si>
    <t>Chart 1.21</t>
  </si>
  <si>
    <t>89 (795)</t>
  </si>
  <si>
    <t>98 (648)</t>
  </si>
  <si>
    <t>83 (671)</t>
  </si>
  <si>
    <t>97 (610)</t>
  </si>
  <si>
    <t>67 (539)</t>
  </si>
  <si>
    <t>114 (582)</t>
  </si>
  <si>
    <t>8 (286)</t>
  </si>
  <si>
    <t>21 (296)</t>
  </si>
  <si>
    <t>12 (402)</t>
  </si>
  <si>
    <t>26 (402)</t>
  </si>
  <si>
    <t>25 (621)</t>
  </si>
  <si>
    <t>47 (610)</t>
  </si>
  <si>
    <t>16 (136)</t>
  </si>
  <si>
    <t>32 (133)</t>
  </si>
  <si>
    <t>27 (126)</t>
  </si>
  <si>
    <t>38 (160)</t>
  </si>
  <si>
    <t>24 (159)</t>
  </si>
  <si>
    <t>31 (177)</t>
  </si>
  <si>
    <t>20 (237)</t>
  </si>
  <si>
    <t>22 (216)</t>
  </si>
  <si>
    <t>27 (195)</t>
  </si>
  <si>
    <t>40 (228)</t>
  </si>
  <si>
    <t>40 (242)</t>
  </si>
  <si>
    <t>32 (197)</t>
  </si>
  <si>
    <t>4 (109)</t>
  </si>
  <si>
    <t>1 (133)</t>
  </si>
  <si>
    <t>3 (133)</t>
  </si>
  <si>
    <t>1 (166)</t>
  </si>
  <si>
    <t>13 (51)</t>
  </si>
  <si>
    <t>20 (63)</t>
  </si>
  <si>
    <t>10 (68)</t>
  </si>
  <si>
    <t>21 (77)</t>
  </si>
  <si>
    <t>7 (55)</t>
  </si>
  <si>
    <t>13 (96)</t>
  </si>
  <si>
    <t>0 (42)</t>
  </si>
  <si>
    <t>1 (47)</t>
  </si>
  <si>
    <t>0 (99)</t>
  </si>
  <si>
    <t>1 (110)</t>
  </si>
  <si>
    <t>1 (137)</t>
  </si>
  <si>
    <t>1 (170)</t>
  </si>
  <si>
    <t>1 (14)</t>
  </si>
  <si>
    <t>1 (15)</t>
  </si>
  <si>
    <t>3 (36)</t>
  </si>
  <si>
    <t>1 (41)</t>
  </si>
  <si>
    <t>0 (37)</t>
  </si>
  <si>
    <t>2 (36)</t>
  </si>
  <si>
    <t>0 (50)</t>
  </si>
  <si>
    <t>1 (56)</t>
  </si>
  <si>
    <t>5 (58)</t>
  </si>
  <si>
    <t>6 (55)</t>
  </si>
  <si>
    <t>8 (74)</t>
  </si>
  <si>
    <t>14 (75)</t>
  </si>
  <si>
    <t>8 (56)</t>
  </si>
  <si>
    <t>10 (64)</t>
  </si>
  <si>
    <t>0 (172)</t>
  </si>
  <si>
    <t>1 (106)</t>
  </si>
  <si>
    <t>3 (69)</t>
  </si>
  <si>
    <t>5 (333)</t>
  </si>
  <si>
    <t>6 (236)</t>
  </si>
  <si>
    <t>16 (225)</t>
  </si>
  <si>
    <t>0 (24)</t>
  </si>
  <si>
    <t>1 (25)</t>
  </si>
  <si>
    <t>0 (46)</t>
  </si>
  <si>
    <t>7 (43)</t>
  </si>
  <si>
    <t>5 (15)</t>
  </si>
  <si>
    <t>3 (11)</t>
  </si>
  <si>
    <t>5 (18)</t>
  </si>
  <si>
    <t>2 (10)</t>
  </si>
  <si>
    <t>4 (14)</t>
  </si>
  <si>
    <t>0 (10)</t>
  </si>
  <si>
    <t>1 (23)</t>
  </si>
  <si>
    <t>2 (7)</t>
  </si>
  <si>
    <t xml:space="preserve">0 (19) </t>
  </si>
  <si>
    <t>2 (14)</t>
  </si>
  <si>
    <t>9 (21)</t>
  </si>
  <si>
    <t>1 (8)</t>
  </si>
  <si>
    <t>165 (2027)</t>
  </si>
  <si>
    <t>211 (1879)</t>
  </si>
  <si>
    <t>182 (1972)</t>
  </si>
  <si>
    <t>245 (2282)</t>
  </si>
  <si>
    <t>186 (2376)</t>
  </si>
  <si>
    <t>281 (2482)</t>
  </si>
  <si>
    <t xml:space="preserve">Ozone </t>
  </si>
  <si>
    <t>Chart 2.1</t>
  </si>
  <si>
    <t>Chart 3.1</t>
  </si>
  <si>
    <t>Chart 3.2</t>
  </si>
  <si>
    <t>Central America and the Caribbean</t>
  </si>
  <si>
    <t>Africa</t>
  </si>
  <si>
    <t>Asia</t>
  </si>
  <si>
    <t>Europe</t>
  </si>
  <si>
    <t>Entries</t>
  </si>
  <si>
    <t>Development Status</t>
  </si>
  <si>
    <t>-</t>
  </si>
  <si>
    <t>G-IV§2</t>
  </si>
  <si>
    <t>Trade Policy Framework</t>
  </si>
  <si>
    <t>Bio; Diversity</t>
  </si>
  <si>
    <t>S-II§16</t>
  </si>
  <si>
    <t>S-Summary§14</t>
  </si>
  <si>
    <t>S-III§61</t>
  </si>
  <si>
    <t>S-III§27</t>
  </si>
  <si>
    <t>S-III§28</t>
  </si>
  <si>
    <t>S-III§32</t>
  </si>
  <si>
    <t>S-Table-III.7</t>
  </si>
  <si>
    <t>S-Table-III.8</t>
  </si>
  <si>
    <t>S-III§67</t>
  </si>
  <si>
    <t>S-III§69</t>
  </si>
  <si>
    <t>Environment; Emissions</t>
  </si>
  <si>
    <t>G-III§12</t>
  </si>
  <si>
    <t>S-IV§10</t>
  </si>
  <si>
    <t>G-III§13</t>
  </si>
  <si>
    <t>Sustainable; Forest</t>
  </si>
  <si>
    <t>G-III§16</t>
  </si>
  <si>
    <t>G-III§17</t>
  </si>
  <si>
    <t>G-III§23</t>
  </si>
  <si>
    <t>Sustainable; Renewable; Energy</t>
  </si>
  <si>
    <t>S-IV§33</t>
  </si>
  <si>
    <t>S-IV§13</t>
  </si>
  <si>
    <t>S-IV§15</t>
  </si>
  <si>
    <t>S-IV§16</t>
  </si>
  <si>
    <t>S-Box-IV.1</t>
  </si>
  <si>
    <t>S-IV§49</t>
  </si>
  <si>
    <t>S-IV§94</t>
  </si>
  <si>
    <t>G-II§22</t>
  </si>
  <si>
    <t>G-II§29</t>
  </si>
  <si>
    <t>G-II§30</t>
  </si>
  <si>
    <t>Genetic; Fish</t>
  </si>
  <si>
    <t>S-Summary§24</t>
  </si>
  <si>
    <t>S-II§28</t>
  </si>
  <si>
    <t>S-Summary§20</t>
  </si>
  <si>
    <t>S-III§39</t>
  </si>
  <si>
    <t>S-III§81</t>
  </si>
  <si>
    <t>S-Table-III.10</t>
  </si>
  <si>
    <t>Organic; Ecology</t>
  </si>
  <si>
    <t>S-IV§36</t>
  </si>
  <si>
    <t>S-IV§45</t>
  </si>
  <si>
    <t>S-Summary§29</t>
  </si>
  <si>
    <t>S-IV§55</t>
  </si>
  <si>
    <t>S-IV§6</t>
  </si>
  <si>
    <t>S-IV§18</t>
  </si>
  <si>
    <t>S-Table-IV.2</t>
  </si>
  <si>
    <t>Sustainable; Conserv(ation)</t>
  </si>
  <si>
    <t>S-IV§3</t>
  </si>
  <si>
    <t>Conserv(ation); Natural resources</t>
  </si>
  <si>
    <t>S-Table-III.13</t>
  </si>
  <si>
    <t>Ozone; Montreal Protocol; Environment</t>
  </si>
  <si>
    <t>S-Table-III.11</t>
  </si>
  <si>
    <t>Flora; Fauna</t>
  </si>
  <si>
    <t>S-Table-III.16</t>
  </si>
  <si>
    <t>G-IV§63</t>
  </si>
  <si>
    <t>S-IV§7</t>
  </si>
  <si>
    <t>S-IV§24</t>
  </si>
  <si>
    <t>S-IV§25</t>
  </si>
  <si>
    <t>S-IV§29</t>
  </si>
  <si>
    <t>S-II§34</t>
  </si>
  <si>
    <t>Natural resources; Environment</t>
  </si>
  <si>
    <t>G-II§12</t>
  </si>
  <si>
    <t>S-I§15</t>
  </si>
  <si>
    <t>S-III§34</t>
  </si>
  <si>
    <t>S-Table-III.5</t>
  </si>
  <si>
    <t>S-III§36</t>
  </si>
  <si>
    <t>S-III§37</t>
  </si>
  <si>
    <t>S-Table-III.6</t>
  </si>
  <si>
    <t>S-III§78</t>
  </si>
  <si>
    <t>S-III§100</t>
  </si>
  <si>
    <t>S-Table-III.12</t>
  </si>
  <si>
    <t>S-III§119</t>
  </si>
  <si>
    <t>Renewable; Energy; Saving</t>
  </si>
  <si>
    <t>S-IV§5</t>
  </si>
  <si>
    <t>S-IV§75</t>
  </si>
  <si>
    <t>S-IV§77</t>
  </si>
  <si>
    <t>S-IV§80</t>
  </si>
  <si>
    <t>S-IV§19</t>
  </si>
  <si>
    <t>S-IV§42</t>
  </si>
  <si>
    <t>S-Summary§25</t>
  </si>
  <si>
    <t>S-IV§62</t>
  </si>
  <si>
    <t>S-IV§57</t>
  </si>
  <si>
    <t>S-IV§58</t>
  </si>
  <si>
    <t>S-IV§61</t>
  </si>
  <si>
    <t>S-IV§4</t>
  </si>
  <si>
    <t>S-Summary§26</t>
  </si>
  <si>
    <t>S-IV§92</t>
  </si>
  <si>
    <t>S-II§22</t>
  </si>
  <si>
    <t>S-II§25</t>
  </si>
  <si>
    <t>S-II§29</t>
  </si>
  <si>
    <t>S-III§4</t>
  </si>
  <si>
    <t>S-III§48</t>
  </si>
  <si>
    <t>Fish; Environment</t>
  </si>
  <si>
    <t>S-III§7</t>
  </si>
  <si>
    <t>S-III§111</t>
  </si>
  <si>
    <t>Renewable; Energy</t>
  </si>
  <si>
    <t>Bio; Diversity; Species</t>
  </si>
  <si>
    <t>S-IV§27</t>
  </si>
  <si>
    <t>G-IV§4</t>
  </si>
  <si>
    <t>G-IV§15</t>
  </si>
  <si>
    <t>G-IV§46</t>
  </si>
  <si>
    <t>G-IV§3</t>
  </si>
  <si>
    <t>G-IV§16</t>
  </si>
  <si>
    <t>G-IV§48</t>
  </si>
  <si>
    <t>S-II§27</t>
  </si>
  <si>
    <t>S-III§52</t>
  </si>
  <si>
    <t>S-III§59</t>
  </si>
  <si>
    <t>S-IV§30</t>
  </si>
  <si>
    <t>S-IV§31</t>
  </si>
  <si>
    <t>S-IV§32</t>
  </si>
  <si>
    <t>S-IV§40</t>
  </si>
  <si>
    <t>S-IV§51</t>
  </si>
  <si>
    <t>Energy; Bio</t>
  </si>
  <si>
    <t>S-IV§90</t>
  </si>
  <si>
    <t>S-IV§96</t>
  </si>
  <si>
    <t>S-Table-III.1</t>
  </si>
  <si>
    <t>Environment; Forest; Conserv(ation)</t>
  </si>
  <si>
    <t>G-V§22</t>
  </si>
  <si>
    <t>S-Table-II.1</t>
  </si>
  <si>
    <t>Toxic; Waste</t>
  </si>
  <si>
    <t>S-Table-II.2</t>
  </si>
  <si>
    <t>Sustainable; Fish</t>
  </si>
  <si>
    <t>G-V§19</t>
  </si>
  <si>
    <t>G-V§23</t>
  </si>
  <si>
    <t>G-VI§22</t>
  </si>
  <si>
    <t>G-VI§43</t>
  </si>
  <si>
    <t>G-VI§45</t>
  </si>
  <si>
    <t>G-VI§46</t>
  </si>
  <si>
    <t>G-I§4</t>
  </si>
  <si>
    <t>Fish; Environment; Natural resources</t>
  </si>
  <si>
    <t>G-VI§2</t>
  </si>
  <si>
    <t>G-VI§3</t>
  </si>
  <si>
    <t>G-VI§4</t>
  </si>
  <si>
    <t>G-VI§5</t>
  </si>
  <si>
    <t>Forest; Wood</t>
  </si>
  <si>
    <t>Clean; Energy; Sustainable</t>
  </si>
  <si>
    <t>Conserv(ation); Bio; Diversity</t>
  </si>
  <si>
    <t>G-III§28</t>
  </si>
  <si>
    <t>Waste; Hazardous</t>
  </si>
  <si>
    <t>S-Table-III.3</t>
  </si>
  <si>
    <t>G-II§28</t>
  </si>
  <si>
    <t>S-II§12</t>
  </si>
  <si>
    <t>G-III§25</t>
  </si>
  <si>
    <t>Sustainable; Environment; Natural resources</t>
  </si>
  <si>
    <t>S-I§13</t>
  </si>
  <si>
    <t>G-II§45</t>
  </si>
  <si>
    <t>G-II§49</t>
  </si>
  <si>
    <t>G-IV§12</t>
  </si>
  <si>
    <t>S-II§15</t>
  </si>
  <si>
    <t>S-III§84</t>
  </si>
  <si>
    <t>S-III§62</t>
  </si>
  <si>
    <t>Genetic; Modified organism; Environment</t>
  </si>
  <si>
    <t>S-III§166</t>
  </si>
  <si>
    <t>S-III§129</t>
  </si>
  <si>
    <t>S-III§130</t>
  </si>
  <si>
    <t>S-III§131</t>
  </si>
  <si>
    <t>S-IV§44</t>
  </si>
  <si>
    <t>Fish; Species; Sustainable</t>
  </si>
  <si>
    <t>S-IV§53</t>
  </si>
  <si>
    <t>S-IV§118</t>
  </si>
  <si>
    <t>G-III§8</t>
  </si>
  <si>
    <t>S-II§4</t>
  </si>
  <si>
    <t>G-II§9</t>
  </si>
  <si>
    <t>S-Summary§21</t>
  </si>
  <si>
    <t>S-III§203</t>
  </si>
  <si>
    <t>S-III§205</t>
  </si>
  <si>
    <t>S-III§56</t>
  </si>
  <si>
    <t>S-III§94</t>
  </si>
  <si>
    <t>S-Table-IV.4</t>
  </si>
  <si>
    <t>S-IV§39</t>
  </si>
  <si>
    <t>S-IV§109</t>
  </si>
  <si>
    <t>S-III§57</t>
  </si>
  <si>
    <t>G-III§1</t>
  </si>
  <si>
    <t>G-III§2</t>
  </si>
  <si>
    <t>S-IV§12</t>
  </si>
  <si>
    <t>S-IV§35</t>
  </si>
  <si>
    <t>S-IV§37</t>
  </si>
  <si>
    <t>S-Summary§13</t>
  </si>
  <si>
    <t>S-IV§59</t>
  </si>
  <si>
    <t>G-I§6</t>
  </si>
  <si>
    <t>G-I§7</t>
  </si>
  <si>
    <t>G-II§11</t>
  </si>
  <si>
    <t>G-III§3</t>
  </si>
  <si>
    <t>HCFCs</t>
  </si>
  <si>
    <t>CITES; Species</t>
  </si>
  <si>
    <t>G-IV§9</t>
  </si>
  <si>
    <t>S-III§29</t>
  </si>
  <si>
    <t>S-Summary§11</t>
  </si>
  <si>
    <t>S-III§2</t>
  </si>
  <si>
    <t>S-III§31</t>
  </si>
  <si>
    <t>S-III§26</t>
  </si>
  <si>
    <t>S-III§47</t>
  </si>
  <si>
    <t>Species; CITES</t>
  </si>
  <si>
    <t>Emissions; Pollution; Environment</t>
  </si>
  <si>
    <t>S-Table-III.2</t>
  </si>
  <si>
    <t>Endangered; Species; CITES</t>
  </si>
  <si>
    <t>S-III§66</t>
  </si>
  <si>
    <t>Endangered; Species</t>
  </si>
  <si>
    <t>S-III§6</t>
  </si>
  <si>
    <t>S-III§76</t>
  </si>
  <si>
    <t>S-IV§1</t>
  </si>
  <si>
    <t>G-I§15</t>
  </si>
  <si>
    <t>S-II§9</t>
  </si>
  <si>
    <t>Organic; Environment</t>
  </si>
  <si>
    <t>S-Summary§10</t>
  </si>
  <si>
    <t>Endangered; Species; Fauna; Flora; CITES</t>
  </si>
  <si>
    <t>Ecology; Bio</t>
  </si>
  <si>
    <t>S-Table-IV.3</t>
  </si>
  <si>
    <t>G-V§4</t>
  </si>
  <si>
    <t>G-IV§6</t>
  </si>
  <si>
    <t>S-Table-III.9</t>
  </si>
  <si>
    <t>S-III§124</t>
  </si>
  <si>
    <t>Forest; Wildlife</t>
  </si>
  <si>
    <t>Energy; Clean</t>
  </si>
  <si>
    <t>S-IV§28</t>
  </si>
  <si>
    <t>S-IV§83</t>
  </si>
  <si>
    <t>S-IV§107</t>
  </si>
  <si>
    <t>Energy; Saving; Environment</t>
  </si>
  <si>
    <t>G-II§2</t>
  </si>
  <si>
    <t>S-I§4</t>
  </si>
  <si>
    <t>S-I§3</t>
  </si>
  <si>
    <t>S-Summary§16</t>
  </si>
  <si>
    <t>S-Table-III.14</t>
  </si>
  <si>
    <t>(Soil) erosion; Environment</t>
  </si>
  <si>
    <t>G-IV§18</t>
  </si>
  <si>
    <t>Forest; Environment; Wood</t>
  </si>
  <si>
    <t>S-IV§2</t>
  </si>
  <si>
    <t>G-IV§14</t>
  </si>
  <si>
    <t>Sustainable; Bio</t>
  </si>
  <si>
    <t>G-II§37</t>
  </si>
  <si>
    <t>G-IV§75</t>
  </si>
  <si>
    <t>S-II§48</t>
  </si>
  <si>
    <t>S-III§157</t>
  </si>
  <si>
    <t>S-III§138</t>
  </si>
  <si>
    <t>S-III§212</t>
  </si>
  <si>
    <t>S-Table-IV.18</t>
  </si>
  <si>
    <t>This document has been prepared under the Secretariat's own responsibility and is without prejudice to the positions of Members or to their rights and obligations under the WTO.</t>
  </si>
  <si>
    <t xml:space="preserve">To recall, the EDB is prepared in response to a recommendation in the 1996 Report of the Committee on Trade and Environment (CTE) to the Singapore Ministerial Conference for the Secretariat to compile and update annually all environment-related notifications to the WTO (see WT/CTE/1).  </t>
  </si>
  <si>
    <t>The EDB is available online at the WTO website.</t>
  </si>
  <si>
    <r>
      <t>-</t>
    </r>
    <r>
      <rPr>
        <sz val="7"/>
        <color indexed="8"/>
        <rFont val="Times New Roman"/>
        <family val="1"/>
      </rPr>
      <t xml:space="preserve">         </t>
    </r>
    <r>
      <rPr>
        <u/>
        <sz val="9"/>
        <color indexed="8"/>
        <rFont val="Verdana"/>
        <family val="2"/>
      </rPr>
      <t>Document symbol</t>
    </r>
    <r>
      <rPr>
        <sz val="9"/>
        <color indexed="8"/>
        <rFont val="Verdana"/>
        <family val="2"/>
      </rPr>
      <t>:  the symbol of the notification document;</t>
    </r>
  </si>
  <si>
    <r>
      <t>-</t>
    </r>
    <r>
      <rPr>
        <sz val="7"/>
        <color indexed="8"/>
        <rFont val="Times New Roman"/>
        <family val="1"/>
      </rPr>
      <t xml:space="preserve">         </t>
    </r>
    <r>
      <rPr>
        <u/>
        <sz val="9"/>
        <color indexed="8"/>
        <rFont val="Verdana"/>
        <family val="2"/>
      </rPr>
      <t>Document link</t>
    </r>
    <r>
      <rPr>
        <sz val="9"/>
        <color indexed="8"/>
        <rFont val="Verdana"/>
        <family val="2"/>
      </rPr>
      <t xml:space="preserve">:  the Web link to WTO Documents Online;  </t>
    </r>
  </si>
  <si>
    <r>
      <t xml:space="preserve">-      </t>
    </r>
    <r>
      <rPr>
        <u/>
        <sz val="9"/>
        <color indexed="8"/>
        <rFont val="Verdana"/>
        <family val="2"/>
      </rPr>
      <t>Type of measure</t>
    </r>
    <r>
      <rPr>
        <sz val="9"/>
        <color indexed="8"/>
        <rFont val="Verdana"/>
        <family val="2"/>
      </rPr>
      <t>:  the type of measure stated in the notification;</t>
    </r>
  </si>
  <si>
    <r>
      <t xml:space="preserve">- </t>
    </r>
    <r>
      <rPr>
        <sz val="7"/>
        <color indexed="8"/>
        <rFont val="Times New Roman"/>
        <family val="1"/>
      </rPr>
      <t xml:space="preserve">       </t>
    </r>
    <r>
      <rPr>
        <u/>
        <sz val="9"/>
        <color indexed="8"/>
        <rFont val="Verdana"/>
        <family val="2"/>
      </rPr>
      <t>Coverage of the measure</t>
    </r>
    <r>
      <rPr>
        <sz val="9"/>
        <color indexed="8"/>
        <rFont val="Verdana"/>
        <family val="2"/>
      </rPr>
      <t>:  products/activities subject to the notified measure;</t>
    </r>
  </si>
  <si>
    <t>Document link</t>
  </si>
  <si>
    <r>
      <t>-</t>
    </r>
    <r>
      <rPr>
        <sz val="7"/>
        <color indexed="8"/>
        <rFont val="Times New Roman"/>
        <family val="1"/>
      </rPr>
      <t xml:space="preserve">        </t>
    </r>
    <r>
      <rPr>
        <u/>
        <sz val="9"/>
        <color indexed="8"/>
        <rFont val="Verdana"/>
        <family val="2"/>
      </rPr>
      <t>Document reference</t>
    </r>
    <r>
      <rPr>
        <sz val="9"/>
        <color indexed="8"/>
        <rFont val="Verdana"/>
        <family val="2"/>
      </rPr>
      <t>:  the reference made to the paragraph number "§" in the 
      TPR document;</t>
    </r>
  </si>
  <si>
    <r>
      <t xml:space="preserve">-   </t>
    </r>
    <r>
      <rPr>
        <sz val="7"/>
        <color indexed="8"/>
        <rFont val="Times New Roman"/>
        <family val="1"/>
      </rPr>
      <t xml:space="preserve">    </t>
    </r>
    <r>
      <rPr>
        <u/>
        <sz val="9"/>
        <color indexed="8"/>
        <rFont val="Verdana"/>
        <family val="2"/>
      </rPr>
      <t>Member</t>
    </r>
    <r>
      <rPr>
        <sz val="9"/>
        <color indexed="8"/>
        <rFont val="Verdana"/>
        <family val="2"/>
      </rPr>
      <t>:  the Member covered in the TPR;</t>
    </r>
  </si>
  <si>
    <t>https://www.wto.org/english/tratop_e/envir_e/envdb_e.htm</t>
  </si>
  <si>
    <r>
      <t>-</t>
    </r>
    <r>
      <rPr>
        <sz val="7"/>
        <color indexed="8"/>
        <rFont val="Times New Roman"/>
        <family val="1"/>
      </rPr>
      <t xml:space="preserve">        </t>
    </r>
    <r>
      <rPr>
        <u/>
        <sz val="9"/>
        <color indexed="8"/>
        <rFont val="Verdana"/>
        <family val="2"/>
      </rPr>
      <t>Document link</t>
    </r>
    <r>
      <rPr>
        <sz val="9"/>
        <color indexed="8"/>
        <rFont val="Verdana"/>
        <family val="2"/>
      </rPr>
      <t>:  the Web link to WTO Documents Online;</t>
    </r>
  </si>
  <si>
    <t xml:space="preserve">1.6.  The "Summary" worksheet provides pre-defined tables and graphs on environment-related notifications identified and measures mentioned in TPRs.  </t>
  </si>
  <si>
    <t>1.7.  The Excel workbook allows searches through all the variables mentioned above by using the filter function.  Users can, by clicking on the right-bottom arrow icon of the heading of the selected variable, either select the information on a drop-down list (see left Figure) or type in the relevant information (see right Figure).</t>
  </si>
  <si>
    <t xml:space="preserve">Total number of QR notifications  </t>
  </si>
  <si>
    <t xml:space="preserve">Number of environment-related QR notifications  </t>
  </si>
  <si>
    <t xml:space="preserve">Share of environment-related QR notifications  </t>
  </si>
  <si>
    <r>
      <t xml:space="preserve">-     </t>
    </r>
    <r>
      <rPr>
        <sz val="7"/>
        <color indexed="8"/>
        <rFont val="Times New Roman"/>
        <family val="1"/>
      </rPr>
      <t xml:space="preserve"> </t>
    </r>
    <r>
      <rPr>
        <u/>
        <sz val="9"/>
        <color indexed="8"/>
        <rFont val="Verdana"/>
        <family val="2"/>
      </rPr>
      <t>ICS - HS code</t>
    </r>
    <r>
      <rPr>
        <sz val="9"/>
        <color indexed="8"/>
        <rFont val="Verdana"/>
        <family val="2"/>
      </rPr>
      <t>:  ICS or HS classification of the relevant products (when available);</t>
    </r>
  </si>
  <si>
    <r>
      <t>-</t>
    </r>
    <r>
      <rPr>
        <sz val="7"/>
        <color indexed="8"/>
        <rFont val="Times New Roman"/>
        <family val="1"/>
      </rPr>
      <t xml:space="preserve">        </t>
    </r>
    <r>
      <rPr>
        <u/>
        <sz val="9"/>
        <color indexed="8"/>
        <rFont val="Verdana"/>
        <family val="2"/>
      </rPr>
      <t>Relevant information</t>
    </r>
    <r>
      <rPr>
        <sz val="9"/>
        <color indexed="8"/>
        <rFont val="Verdana"/>
        <family val="2"/>
      </rPr>
      <t>:  a description of the environment-related information  found
      in the TPR; and</t>
    </r>
  </si>
  <si>
    <t>G/TBT/N/ARE/218</t>
  </si>
  <si>
    <t>Draft technical regulation on "Camel Organic Raw Milk"</t>
  </si>
  <si>
    <t>Camel Organic Raw Milk</t>
  </si>
  <si>
    <t>ICS: 67.100</t>
  </si>
  <si>
    <t>To specify the definitions of the product, and the quality requirements, sampling, methods of testing, transportation, storage and labelling of camel organic raw milk</t>
  </si>
  <si>
    <t>Technical regulation or specifications</t>
  </si>
  <si>
    <t>G/TBT/N/ARE/219</t>
  </si>
  <si>
    <t>Draft technical regulation on ''Prepackaged Whole Organic Dates''</t>
  </si>
  <si>
    <t>Prepackaged Whole Organic Dates</t>
  </si>
  <si>
    <t xml:space="preserve">ICS: 67.080.10 </t>
  </si>
  <si>
    <t>To protect the environment through regulating organic products</t>
  </si>
  <si>
    <t>G/TBT/N/ARE/221</t>
  </si>
  <si>
    <t>Green Labeling Scheme For Water Fixtures</t>
  </si>
  <si>
    <t>Technical regulation; Conformity assessment procedures</t>
  </si>
  <si>
    <t xml:space="preserve">Water fixtures </t>
  </si>
  <si>
    <t xml:space="preserve">To protect the environment through implementation of green labelling </t>
  </si>
  <si>
    <t>G/TBT/N/ARE/226</t>
  </si>
  <si>
    <t>UAE Control Scheme for Oil Derivatives Products</t>
  </si>
  <si>
    <t xml:space="preserve">Oil derivatives </t>
  </si>
  <si>
    <t xml:space="preserve">To protect the environment through regulating Oil Derivatives Products </t>
  </si>
  <si>
    <t>G/TBT/N/ARE/239</t>
  </si>
  <si>
    <t xml:space="preserve"> Updating the UAE Technical Regulation "Motor vehicles - General requirements" </t>
  </si>
  <si>
    <t>Road vehicles in general</t>
  </si>
  <si>
    <t>ICS: 43.020</t>
  </si>
  <si>
    <t>Entry into force not specified</t>
  </si>
  <si>
    <t>To protect the environment through promoting energy efficiency</t>
  </si>
  <si>
    <t>G/TBT/N/ARE/244</t>
  </si>
  <si>
    <t xml:space="preserve">Draft Technical Regulation for "Maximum Limits of Pesticides Residues and Contaminants in Organic Food" </t>
  </si>
  <si>
    <t>Foodstuffs; Pesticides and other agrochemicals; Food products in general</t>
  </si>
  <si>
    <t>ICS: 65.100; ICS: 67.040</t>
  </si>
  <si>
    <t>G/TBT/N/AUS/96</t>
  </si>
  <si>
    <t>Illegal Logging Prohibition Amendment Regulation 2013</t>
  </si>
  <si>
    <t>Raw logs, pulp, paper and furniture products</t>
  </si>
  <si>
    <t>HS: 44; 47; 48; 94</t>
  </si>
  <si>
    <t xml:space="preserve">Entry into force on 30 November 2014 </t>
  </si>
  <si>
    <t>To protect the environment through prohibiting illegal logging. The regulation prescribes due diligence requirements for Australian importers and processors of regulated timber products to reduce the risk of illegally logged timber entering the Australian market. The Regulation requires that Australian importers and processors put in place a due diligence system; gather information before importing or processing a regulated timber product; identify and assess the risk that the regulated timber product(s) has been illegally logged; and mitigate the risk of importing illegally logged regulated timber products.</t>
  </si>
  <si>
    <t xml:space="preserve">Technical regulation or specifications </t>
  </si>
  <si>
    <t>G/TBT/N/BHR/355</t>
  </si>
  <si>
    <t>Requirements for non-directional household lamps</t>
  </si>
  <si>
    <t>Non-directional Household Lamps</t>
  </si>
  <si>
    <t>HS: 85.39</t>
  </si>
  <si>
    <t xml:space="preserve">Entry into force in six months after publication in the Official Gazette 
</t>
  </si>
  <si>
    <t>G/TBT/N/BHR/356</t>
  </si>
  <si>
    <t>Technical regulation concerning the requirements for valves for transportable refillable liquefied petroleum gas</t>
  </si>
  <si>
    <t xml:space="preserve">Valves for transportable refillable liquefied petroleum gas (LPG) cylinders </t>
  </si>
  <si>
    <t>HS: 84818030</t>
  </si>
  <si>
    <t xml:space="preserve">To protect the environment through regulating the requirements for valves </t>
  </si>
  <si>
    <t>G/TBT/N/BRA/198/Rev.1</t>
  </si>
  <si>
    <t>South and Central America and the Caribbean</t>
  </si>
  <si>
    <t xml:space="preserve">Ordinance Nº 259, 5 June 2014. Revision of the document notified as G/TBT/N/BRA/198/Add.1 (Portaria Nº 20, de 1 de Fevereiro de 2006) for the improvement of the conformity assessment requirements for refrigerators, freezers displays etc. focusing on security and energy efficiency </t>
  </si>
  <si>
    <t xml:space="preserve"> Conformity assessment procedures</t>
  </si>
  <si>
    <t>Refrigerators/ freezers displays etc</t>
  </si>
  <si>
    <t>HS: 8418</t>
  </si>
  <si>
    <t xml:space="preserve">Entry into force upon publication in the Official Journal after received comments have been taken into account 
</t>
  </si>
  <si>
    <t>To improve the Conformity Assessment requirements for Refrigerators/ freezers display and Similar Appliances, focusing on security and energy efficiency</t>
  </si>
  <si>
    <t>Conformity assessment procedures</t>
  </si>
  <si>
    <t>G/TBT/N/BRA/343/Rev.1</t>
  </si>
  <si>
    <t>Ordinance Nº. 9, 10 January 2014: Revision of the document notified as G/TBT/N/BRA/343/Add.1 (Portaria Nº371, 29 de dezembro de 2009) in order to improve Conformity Assessment Requirements for Household and Similar Appliances focusing on security and energy efficiency</t>
  </si>
  <si>
    <t>Household and similar electrical appliances</t>
  </si>
  <si>
    <t>Entry into force upon publication in the Official Journal after received comments have been taken into account</t>
  </si>
  <si>
    <t>G/TBT/N/BRA/344/Rev.1</t>
  </si>
  <si>
    <t>Systems and Equipment for Photovoltaic Energy</t>
  </si>
  <si>
    <t>G/TBT/N/BRA/461/Rev.1</t>
  </si>
  <si>
    <t>Systems and equipment for water heating using solar energy</t>
  </si>
  <si>
    <t>HS: 8419; HS: 8419; HS: 8514</t>
  </si>
  <si>
    <t xml:space="preserve">Entry into force to be determined </t>
  </si>
  <si>
    <t xml:space="preserve">To protect the environment by regulating on systems and equipment for water heating using solar energy </t>
  </si>
  <si>
    <t>G/TBT/N/BRA/569</t>
  </si>
  <si>
    <t xml:space="preserve">Conformity assessment proceduress for Water dispensers </t>
  </si>
  <si>
    <t>ICS: 27.010; HS: 8516</t>
  </si>
  <si>
    <t xml:space="preserve">Entry into force upon publication in the Official Journal after received comments have been taken into account. 
</t>
  </si>
  <si>
    <t>G/TBT/N/BRA/572</t>
  </si>
  <si>
    <t xml:space="preserve">Draft Technical Regulation on FERTILISERS </t>
  </si>
  <si>
    <t>Fertilizer</t>
  </si>
  <si>
    <t xml:space="preserve">Entry into force upon publication in the Official Journal 
</t>
  </si>
  <si>
    <t>To protect the environment through technical regulation and conformity assessment on organic fertilizers</t>
  </si>
  <si>
    <t>G/TBT/N/BRA/595</t>
  </si>
  <si>
    <t>Inmetro Ordinance Nº 314 Improving the requirements for household washing machines within the Brazilian Labelling Program for energy conservation (PBE) concerning the acquaintance with the score for washing and energy efficiency plus spin effectiveness and water consumption</t>
  </si>
  <si>
    <t>Household washing machines</t>
  </si>
  <si>
    <t>HS: 8450</t>
  </si>
  <si>
    <t>G/TBT/N/BRA/609</t>
  </si>
  <si>
    <t>Inmetro Ordinance Nº. 448, 03 October 2014 (Portaria Inmetro Nº 448, 3 de Outubro de 2014) - Conformity Assessment Program for LED Lamps with Integrated on Base Device, Through Certification</t>
  </si>
  <si>
    <t>Semiconductor devices; light-emitting diodes; mounted piezoelectric crystals; Diodes, transistors and similar semiconductor devices; photosensitive semiconductor devices, including photovoltaic cells whether or not assembled in modules or made up into panels; light emitting diodes; mounted piezo-electric crystals</t>
  </si>
  <si>
    <t>To protect the environment through energy conservation</t>
  </si>
  <si>
    <t xml:space="preserve">G/TBT/N/BRA/614 </t>
  </si>
  <si>
    <t xml:space="preserve">Ordinance Nº 532, 11 December 2014, Draft Ordinance on New Energy Efficiency Levels </t>
  </si>
  <si>
    <t>Refrigerators/ freezers displays etc. Refrigerators, freezers and other refrigerating or freezing equipment, electric or other; heat pumps other than air conditioning machines of heading.</t>
  </si>
  <si>
    <t>HS: 8418; 84.15</t>
  </si>
  <si>
    <t xml:space="preserve">Entry into force to be determined after the end of the consultation period </t>
  </si>
  <si>
    <t>G/TBT/N/CAN/418</t>
  </si>
  <si>
    <t xml:space="preserve">Multi-sector Air Pollutants Regulations </t>
  </si>
  <si>
    <t>Multi-sector air pollutants. The Multi-sector Air Pollutants Regulations (“proposed Regulations”) would impose mandatory national performance standards on specific sector/equipment groups, in order to establish a nationally consistent emissions “floor.” Within the proposed Regulations, performance standards for the cement sector and two equipment types (i.e. gaseous-fuel-fired non-utility boilers and heaters [“boilers and heaters”], and stationary spark-ignition gaseous-fuel-fired engines [“engines”]) are included. It is expected that requirements for additional sectors/equipment groups would come forward in the near future. The performance standards impose limits on the amount of nitrogen oxides (NOx) and sulphur dioxide (SO2) that can be emitted from cement manufacturing facilities, and limits the amount of NOx that can be emitted from the two equipment types.</t>
  </si>
  <si>
    <t xml:space="preserve"> ICS: 13.020, 27.020, 27.060</t>
  </si>
  <si>
    <t>Entry into force on 1 January 2015 (Section 67 comes into force on 1 January 2017)</t>
  </si>
  <si>
    <t>To protect the environment through tackling air pollution and emissions</t>
  </si>
  <si>
    <t>G/TBT/N/CAN/420</t>
  </si>
  <si>
    <t>Packaging and Transport of Nuclear Substances Regulations, 2014</t>
  </si>
  <si>
    <t>Nuclear Substances</t>
  </si>
  <si>
    <t>ICS: 13.020, 13.330, 27.120</t>
  </si>
  <si>
    <t xml:space="preserve">Entry into force on the day on which they are registered but, if they are approved by the Governor in Council after that day, they come into force on the day on which they are approved 
</t>
  </si>
  <si>
    <t>To protect the environment through managing nuclear substances</t>
  </si>
  <si>
    <t xml:space="preserve">Chemicals </t>
  </si>
  <si>
    <t>ICS: 13.020, 71.100; HS: 28, 29</t>
  </si>
  <si>
    <t>Entry into force on or before 1 June 2015</t>
  </si>
  <si>
    <t>To protect the environment through managing hazardous chemicals</t>
  </si>
  <si>
    <t>Proposed Amendment to the On-Road Vehicle and Engine Emission Regulations and Other Regulations Made Under the Canadian Environmental Protection Act, 1999 and Proposed Amendment to the Sulphur in Gasoline Regulations</t>
  </si>
  <si>
    <t xml:space="preserve">On-road vehicles and engines, and gasoline </t>
  </si>
  <si>
    <t>ICS: 13.040, 43.080, 43.100, 75.160</t>
  </si>
  <si>
    <t>Climate; Emissions; Green (house)</t>
  </si>
  <si>
    <t>Notice of intent to develop regulations to further reduce greenhouse gas emissions from on-road heavy-duty vehicles and engines</t>
  </si>
  <si>
    <t>On-road heavy-duty vehicles and engines</t>
  </si>
  <si>
    <t>ICS: 13.040, 43.060, 43.080, 43.160</t>
  </si>
  <si>
    <t xml:space="preserve">Not available at this time </t>
  </si>
  <si>
    <t>To protect the environment through developing regulations to further reduce greenhouse gas emissions from on-road heavy-duty vehicles and engines</t>
  </si>
  <si>
    <t>Proposed Notice of Intent to control the manufacture, import and use of hydrofluorocarbons (HFCs)</t>
  </si>
  <si>
    <t xml:space="preserve">Hydrofluorocarbons </t>
  </si>
  <si>
    <t>Not available at this time</t>
  </si>
  <si>
    <t>To protect the environment through controlling the manufacture, import and use of hydrofluorocarbons (HFCs)</t>
  </si>
  <si>
    <t>Climate; Emissions; Montreal Protocol</t>
  </si>
  <si>
    <t>Draft Amendment of the Ordinance on Organic Farming of 22 September 1997 (910.18), 10 pages; and Draft Amendment of the Federal Department of Economy (FDE) Ordinance on Organic Farming of 22 September 1997 (910.181)</t>
  </si>
  <si>
    <t xml:space="preserve">Products from organic agriculture </t>
  </si>
  <si>
    <t>ICS: 23.120, 27.080; HS: 8415.10, 8418.61, 8415.81</t>
  </si>
  <si>
    <t xml:space="preserve">To protect the environment through harmonization of Switzerland's technical regulation on products from organic agriculture with the ones of its main trading partners </t>
  </si>
  <si>
    <t xml:space="preserve">Draft Revision of the Ordinance on Air Pollution Control (OAPC) </t>
  </si>
  <si>
    <t>Solid biofuels; Wood pellets; Solid biofuels</t>
  </si>
  <si>
    <t>To control air pollution. One of the problems associated with processed wood-based fuels such as pellets and briquettes concerns the fact that it is not possible to see whether treated or polluted (i.e. residual or waste) wood has been used for its production. For this reason, Switzerland would like to adopt the quality requirements of the corresponding standards in the ISO 17225 series into its Ordinance on Air Pollution Control and declare them as legally binding for pellets and briquettes that are classified as products made of natural wood. This will ensure that wood-based fuels of this type, which are brought onto the market for use in small stoves, meet the specified requirements for natural wood and do not contain elements such as chlorine, arsenic, cadmium, chromium, copper, lead, mercury, nickel or zinc.</t>
  </si>
  <si>
    <t>Emissions; Waste</t>
  </si>
  <si>
    <t xml:space="preserve">Draft of Ordinance of the Federal Office of Public Health (OFOPH) concerning the inscription of active substances for the use in biocidal products according to the annexe 2 of the Swiss Ordinance on Biocidal Products (OBP) </t>
  </si>
  <si>
    <t xml:space="preserve">Entry into force on 1 December 2014 </t>
  </si>
  <si>
    <t xml:space="preserve">To protect the environment through harmonization of Switzerland's technical regulation on biocidal products with the ones of its main trading partners </t>
  </si>
  <si>
    <t>Proposed energy efficiency labelling for wood-burning stoves. Technical specifications for label design</t>
  </si>
  <si>
    <t xml:space="preserve">Wood-burning stoves </t>
  </si>
  <si>
    <t xml:space="preserve">Entry into force to be determined 
</t>
  </si>
  <si>
    <t xml:space="preserve">To protect the environment by establishing the energy efficiency label for stoves burning wood or wood products </t>
  </si>
  <si>
    <t>Energy; Emissions; Environment</t>
  </si>
  <si>
    <t>Draft safety analysis and/or test protocol for products that burn firewood and other wood fuels</t>
  </si>
  <si>
    <t xml:space="preserve">Wood pellet stoves </t>
  </si>
  <si>
    <t xml:space="preserve">To protect the environment by establishing the safety certification procedure for wood pellet stoves </t>
  </si>
  <si>
    <t>Draft energy efficiency analysis and/or test protocol for products that burn firewood and other wood fuels</t>
  </si>
  <si>
    <t xml:space="preserve">To protect the environment by establishing the energy efficiency labelling certification procedure for wood pellet stoves </t>
  </si>
  <si>
    <t>Draft particulate matter emission analysis and/or test protocol for products that burn firewood and other wood fuels</t>
  </si>
  <si>
    <t xml:space="preserve">To protect the environment by establishing the particulate matter emission certification procedure for wood pellet stoves </t>
  </si>
  <si>
    <t xml:space="preserve">National Standard of the P.R.C., Minimum Allowable Values of Energy Efficiency and Evaluating Values of Energy Conservation of Tungsten Halogen Lamp </t>
  </si>
  <si>
    <t xml:space="preserve">Tungsten halogen lamp </t>
  </si>
  <si>
    <t>ICS: 27.010</t>
  </si>
  <si>
    <t xml:space="preserve">Entry into force in six months after adoption </t>
  </si>
  <si>
    <t>To protect the environment through Energy Efficiency and Energy Conservation</t>
  </si>
  <si>
    <t xml:space="preserve">National Standard of the P.R.C., Combustion Powered Wheelchairs </t>
  </si>
  <si>
    <t>combustion powered wheelchairs</t>
  </si>
  <si>
    <t>ICS: 11.180.10</t>
  </si>
  <si>
    <t>To protect the environment by regulating the emissions from the XX</t>
  </si>
  <si>
    <t xml:space="preserve">Interim Measures for Commercial Coal Quality Management </t>
  </si>
  <si>
    <t xml:space="preserve">Coal </t>
  </si>
  <si>
    <t xml:space="preserve">Entry into force on 1 January 2015 </t>
  </si>
  <si>
    <t xml:space="preserve">To strengthen the whole-process management of commercial coal quality, improve the terminal coal quality, promote high-efficiency and clean utilization of coal and accelerate the improvement of air quality </t>
  </si>
  <si>
    <t>Other: Transparency</t>
  </si>
  <si>
    <t xml:space="preserve">Draft Ministry of Commerce, Industry and Tourism Decree "Restructuring the National Quality Subsystem and amending Decree No. 2269 of 1993") </t>
  </si>
  <si>
    <t xml:space="preserve">Not applicable </t>
  </si>
  <si>
    <t>Entry into force in six months after date of publication in the Official Journal</t>
  </si>
  <si>
    <t>To protect human and animal life and health; to protect plant</t>
  </si>
  <si>
    <t>Plant protection; Animal protection</t>
  </si>
  <si>
    <t>All products/economic activities</t>
  </si>
  <si>
    <t xml:space="preserve">G/TBT/N/COL/205 </t>
  </si>
  <si>
    <t>Draft Resolution of the Ministry of Mines and Energy and the Ministry of the Environment and Sustainable Development "Amending Article 4 of Resolution 898 of 1995, amended by Resolution 18 2087 of 2007"</t>
  </si>
  <si>
    <t>Entry into force upon publication in the Official Journal</t>
  </si>
  <si>
    <t>To reduce air pollutant emissions generated by combustion processes in diesel engines</t>
  </si>
  <si>
    <t>Draft Colombian Agricultural Institute Resolution "regulating the production, importation, marketing and exportation of genetically improved seeds for sowing in Colombia, and the registration of agronomic assessment units and plant breeding research units, and issuing other provisions</t>
  </si>
  <si>
    <t xml:space="preserve">Seeds </t>
  </si>
  <si>
    <t xml:space="preserve">To protect plant life and health </t>
  </si>
  <si>
    <t>Biodiversity and ecosystem; Plant protection; Animal protection</t>
  </si>
  <si>
    <t>Resolution establishes the sanitary-veterinary regulations governing the importation of animals, animal products, biological products and materials of any origin liable to harm animal health in Cuba that are carried by tourists arriving in national territory by any means of transportation</t>
  </si>
  <si>
    <t>animals, animal products, biological products and materials of any origin liable to harm animal health in Cuba (non-commercial)</t>
  </si>
  <si>
    <t>Entry into force not applicable</t>
  </si>
  <si>
    <t>To protect the environment by establishing the sanitary-veterinary regulations governing the importation of animals, animal products, biological products and materials of any origin liable to harm animal health in Cuba that are carried by tourists arriving in national territory by any means of transportation</t>
  </si>
  <si>
    <t>Plant protection; Animal protection; Environmental protection from pests and diseases</t>
  </si>
  <si>
    <t>Regulation governing the importation of animals, animal products, biological products and materials of any origin which are liable to harm animal health in Cuba</t>
  </si>
  <si>
    <t>animals, animal products, biological products and materials of any origin which are liable to harm animal health in Cuba</t>
  </si>
  <si>
    <t>HS: 1501 to 1505 (including subheadings); HS: 1521 and 1522; and HS: 1601 to 1605 (including subheadings)</t>
  </si>
  <si>
    <t>Resolution establishing the water consumption standards for water-intensive sanitation equipment, fittings and furnishings, and the energy efficiency values required for electric pumps</t>
  </si>
  <si>
    <t xml:space="preserve">Baths, shower-baths, sinks, wash-basins, bidets, lavatory pans, seats and covers, flushing cisterns and similar sanitary ware, of plastics; Ceramic sinks, wash basins, wash basin pedestals, baths, bidets, water closet pans, flushing cisterns, urinals and similar sanitary fixtures; Household or laundry-type washing machines, including machines which both wash and dry; aps, cocks, valves and similar appliances for pipes, boiler shells, tanks, vats or the like, including pressure-reducing valves and thermostatically controlled valves </t>
  </si>
  <si>
    <t>HS: 3922.10.00; HS: 3922.90.00; HS: 6910.10.00; HS: 6910.90.00; HS: 8413.70.11; HS: 8450.11.00; HS: 8450.12.00; HS: 8450.19.00; HS: 8450.90.00; HS 8481.10.00; HS 8481.20.00; HS 8481.30.00; HS 8481.40.00 and HS 8481.80.00</t>
  </si>
  <si>
    <t xml:space="preserve">Entry into force in 30 days after publication in the Official Journal </t>
  </si>
  <si>
    <t>To protect the environment through energy efficiency and water management</t>
  </si>
  <si>
    <t>Resolution No. 136/09 of the Ministry of Basic Industry (MINBAS), Technical Regulation on the energy efficiency of electrical end-use equipment</t>
  </si>
  <si>
    <t>Electrical end-use equipment</t>
  </si>
  <si>
    <t>HS: 8418.10.00, 8418.21.00; 8418.29.00; 8418.30.00; 8418.40.00; 8414.51.00; 8539.31.10; 8516.40.00; 8415.10.00; 8415.82.00; 8415.83.00; 8516.50.00; 8516.79.00; 8516.71.00; 8450.11.00; 8450.12.00; and 8450.19.00</t>
  </si>
  <si>
    <t xml:space="preserve"> G/TBT/N/DEU/12/Rev.1</t>
  </si>
  <si>
    <t>Germany</t>
  </si>
  <si>
    <t>First Ordinance amending the Ordinance on the Quality and Labelling of Fuels (see Attachment)</t>
  </si>
  <si>
    <t xml:space="preserve">KN-Code: 2710 12 41, KN-Code: 2710 12 45, KN-Code: 2710 12 49, KN-Code: 2710 12 51, KN-Code: 2710 12 59, KN-Code: 2710 20 11, KN-Code: 2710 20 15, KN-Code: 2710 19 48, KN-Code: 3826 00 10, KN-Code: 3826 00 90, KN-Code 22 07, KN-Code 38 26, KN-Codes: 2711 12 11 –2711 19 00, KN-Code: 2711 21 00, KN-Code 2711 29 00, HS: 1507 –1518, KN-Codes: 2710 19 62 2710 19 68 </t>
  </si>
  <si>
    <t>Entry into force the day after promulgation.</t>
  </si>
  <si>
    <t>To implement the requirements of the Directive 2012/33/EU regarding the sulphur content of marine fuel; to implement the amending Directive relating to the quality of petrol and diesel fuels by updating the references to technical standards</t>
  </si>
  <si>
    <t>Bio; Pollution</t>
  </si>
  <si>
    <t>Gas meters</t>
  </si>
  <si>
    <t>HS: 9028.10</t>
  </si>
  <si>
    <t>Entry into force in six months after adoption</t>
  </si>
  <si>
    <t>To protect the environment by laying down the requirements to be met by gas meters</t>
  </si>
  <si>
    <t>Draft Technical Regulation of the Ecuadorian Standardization Institute (PRTE INEN) No. 127: "Carpets and other textile floor coverings"</t>
  </si>
  <si>
    <t>Carpets and other textile floor coverings</t>
  </si>
  <si>
    <t>HS: 5701.10.00, 5701.90.00, 5702.10.00, 5702.20.00, 5702.31.00, 5702.32.00, 5702.39.00, 5702.41.00, 5702.42.00, 5702.49.00, 5702.50.00, 5702.91.00, 5702.92.00, 5702.99.00, 5703.10.00, 5703.20.00, 5703.30.00, 5703.90.00, 5704.10.00, and 5704.90.00</t>
  </si>
  <si>
    <t>To protect the environment by laying down the requirements to be met by carpets and other textile floor coverings</t>
  </si>
  <si>
    <t>Emergency Technical Regulation of the Ecuadorian Standardization Institute (RTE INEN) No. 089: "Toy safety"</t>
  </si>
  <si>
    <t xml:space="preserve">HS: 9503, 9503.00.10.00, 9503.00.22.00, 9503.00.22.10, 9503.00.22.90, 9503.00.28.00, 9503.00.29.00, 9503.00.30.00, 9503.00.40.00, 9503.00.91.00, 9503.00.92.00, 9503.00.93.00, 9503.00.94.00, 9503.00.95.00, 9503.00.96.00 and 9503.00.99.00 </t>
  </si>
  <si>
    <t>In force</t>
  </si>
  <si>
    <t>To protect the environment by laying down the requirements to be met by toys</t>
  </si>
  <si>
    <t>Draft Technical Regulation of the Ecuadorian Standardization Institute (PRTE INEN) No. 130, "Ball and roller bearings"</t>
  </si>
  <si>
    <t>Ball and roller bearings</t>
  </si>
  <si>
    <t>HS: 8482.10.0000, 8482.30.0000, 8482.40.0000, 8482.50.0000, 8482.80.0000, 8482.91.0000, and 8482.99.0000</t>
  </si>
  <si>
    <t>To protect the environment by laying down the requirements to be met by ball and roller bearings</t>
  </si>
  <si>
    <t>Draft Technical Regulation of the Ecuadorian Standardization Institute (PRTE INEN) No. 152, "Thermal performance of solar collectors"</t>
  </si>
  <si>
    <t>Thermal performance of solar collectors</t>
  </si>
  <si>
    <t>HS: 8419.19.90</t>
  </si>
  <si>
    <t>To protect the environment by laying down the requirements to be met by thermal performance of solar collectors</t>
  </si>
  <si>
    <t>Draft Technical Regulation of the Ecuadorian Standardization Institute (PRTE INEN) No. 153: "Bare copper conductors for electrical use"</t>
  </si>
  <si>
    <t>Bare copper conductors for electrical use</t>
  </si>
  <si>
    <t xml:space="preserve">HS: 7408.00.00.00, 7408.11.00.00, 7408.19.00.00 and 7413.00.00.00 </t>
  </si>
  <si>
    <t>To protect the environment by laying down the requirements to be met by bare copper conductors for electrical use</t>
  </si>
  <si>
    <t>Draft Technical Regulation of the Ecuadorian Standardization Institute (PRTE INEN) No. 154: "Bare aluminium conductors for electrical use"</t>
  </si>
  <si>
    <t>Bare aluminium conductors for electrical use</t>
  </si>
  <si>
    <t xml:space="preserve">HS: 7614.00.00, 7614.10.00 and 7614.90.00 </t>
  </si>
  <si>
    <t>To protect the environment by laying down the requirements to be met by bare aluminium conductors for electrical use</t>
  </si>
  <si>
    <t>Draft Technical Regulation of the Ecuadorian Standardization Institute (PRTE INEN) No. 156: "Microphones"</t>
  </si>
  <si>
    <t>Microphones</t>
  </si>
  <si>
    <t>HS: 8518.10.0000</t>
  </si>
  <si>
    <t>To protect the environment by laying down the requirements to be met by microphones</t>
  </si>
  <si>
    <t>Emergency Technical Regulation of the Ecuadorian Standardization Institute (RTE INEN) No. 122: " Energy efficiency of electric ovens. Energy consumption and labelling"</t>
  </si>
  <si>
    <t>Electric ovens</t>
  </si>
  <si>
    <t>HS: 8516.60.10</t>
  </si>
  <si>
    <t>To protect the environment through energy efficiency requirements</t>
  </si>
  <si>
    <t>Emergency Technical Regulation of the Ecuadorian Standardization Institute (RTE INEN) No. 123: " Energy efficiency for microwave ovens"</t>
  </si>
  <si>
    <t>HS: 8516.50.00</t>
  </si>
  <si>
    <t>Emergency Technical Regulation of the Ecuadorian Standardization Institute (RTE INEN) No. 098: "Optical fibre conductors and co-axial conductors"</t>
  </si>
  <si>
    <t>Optical fibre conductors and co-axial conducts</t>
  </si>
  <si>
    <t xml:space="preserve">HS: 8544.20.00.00; 8544.42.10.00; 8544.70.00.00 </t>
  </si>
  <si>
    <t>To protect the environment by laying down the requirements to be met by optical fibre conductors and co-axial conducts</t>
  </si>
  <si>
    <t>Emergency Technical Regulation of the Ecuadorian Standardization Institute (RTE INEN) No. 111: " Energy efficiency. Clothes dryers. Labelling"</t>
  </si>
  <si>
    <t>HS: 8421.12.00</t>
  </si>
  <si>
    <t>Emergency Technical Regulation of the Ecuadorian Standardization Institute (RTE INEN) No. 117: " Energy efficiency of televisions. Energy consumption reporting, test method and labelling"</t>
  </si>
  <si>
    <t xml:space="preserve">HS: 8528.72.00, 8528.72.00.21, 8528.72.00.29, 8528.72.00.31, 8528.72.00.39, 8528.72.00.41, 8528.72.00.49 and 8528.72.00.90 </t>
  </si>
  <si>
    <t>Washer- dryers</t>
  </si>
  <si>
    <t xml:space="preserve">HS: 8450.12.00 </t>
  </si>
  <si>
    <t>Emergency Technical Regulation of the Ecuadorian Standardization Institute (RTE INEN) No. 133: "Dishwashers. Energy efficiency and labelling"</t>
  </si>
  <si>
    <t xml:space="preserve">HS: 8422.11.00 
</t>
  </si>
  <si>
    <t>Energy efficiency and labelling of clean water pumps and motor pumps with a power rating of 0.187 kW to 0.746 kW"</t>
  </si>
  <si>
    <t>Clean water pumps and motor pumps</t>
  </si>
  <si>
    <t>HS: 8413.70.11 and 8413.70.19</t>
  </si>
  <si>
    <t>Draft Technical Regulation of the Ecuadorian Standardization Institute (PRTE INEN) No. 171: "Ignition wiring sets"</t>
  </si>
  <si>
    <t>Lgnition wiring sets</t>
  </si>
  <si>
    <t xml:space="preserve">HS: 8544.30.00.00 </t>
  </si>
  <si>
    <t>To protect the environment by laying down the requirements to be met by lgnition wiring sets</t>
  </si>
  <si>
    <t>Draft Technical Regulation of the Ecuadorian Standardization Institute (PRTE INEN) No. 172: "Labelling of chemical pesticides and insecticides"</t>
  </si>
  <si>
    <t>Labelling of chemical pesticides and insecticides</t>
  </si>
  <si>
    <t xml:space="preserve">HS: 3808.91.19, 3808.92.19, 3808.93.19 and 3808.93.99 </t>
  </si>
  <si>
    <t>To protect the environment through establishing the requirements governing the labelling of chemical pesticides and insecticides and the form of the labels that must be displayed by containers and packaging intended for hazardous chemicals</t>
  </si>
  <si>
    <t xml:space="preserve">Energy; Hazardous </t>
  </si>
  <si>
    <t>Draft Technical Regulation of the Ecuadorian Standardization Institute (PRTE INEN) No. 164: "Waxes for floors and polishes"</t>
  </si>
  <si>
    <t>Waxes for floors and polishes</t>
  </si>
  <si>
    <t xml:space="preserve">HS: 3405.10.00, 3405.20.00 and 3405.90.00 </t>
  </si>
  <si>
    <t>To protect the environment through regulating Organic and inorganic solvent-based floor waxes and water emulsion-based floor waxes</t>
  </si>
  <si>
    <t>Draft Technical Regulation of the Ecuadorian Standardization Institute (PRTE INEN) No. 147: "Electric smoothing irons"</t>
  </si>
  <si>
    <t>Electric smoothing irons</t>
  </si>
  <si>
    <t xml:space="preserve">HS: 8516.40.00 </t>
  </si>
  <si>
    <t>Entry into force six months after adoption</t>
  </si>
  <si>
    <t>To protect the environment through establishing technical regulation on Electric smoothing irons</t>
  </si>
  <si>
    <t>Draft Technical Regulation of the Ecuadorian Standardization Institute (PRTE INEN) No. 136: "Motorcycles"</t>
  </si>
  <si>
    <t xml:space="preserve">HS: 8711, 8711.10.00, 8711.10.00.10, 8711.10.00.90, 8711.20.00, 8711.20.00.10, 8711.20.00.90, 8711.30.00, 8711.30.00.10, 8711.30.00.90, 8711.40.00, 8711.40.00.10, 8711.40.00.90, 8711.50.00, 8711.50.00.10, 8711.50.00.90, 8711.90.00, 8711.90.00.10 and 8711.90.00.90 </t>
  </si>
  <si>
    <t>To protect the environment through establishing technical regulation on Motorcycles</t>
  </si>
  <si>
    <t>Draft Technical Regulation of the Ecuadorian Standardization Institute (PRTE INEN) No. 137, "Grinders"</t>
  </si>
  <si>
    <t>Grinders</t>
  </si>
  <si>
    <t xml:space="preserve">HS: 8467.11.90; 8467.29.00; 8467.89.90 </t>
  </si>
  <si>
    <t>To protect the environment through establishing technical regulation on Grinders</t>
  </si>
  <si>
    <t>Draft Technical Regulation of the Ecuadorian Standardization Institute (PRTE INEN) No. 138: " Energy efficiency of fans driven by motors with an electric input power between 125 W and 500 kW"</t>
  </si>
  <si>
    <t>Fans driven by motors</t>
  </si>
  <si>
    <t xml:space="preserve">HS: 8414.59.00 </t>
  </si>
  <si>
    <t>To protect the environment by establishing energy efficiency requirements</t>
  </si>
  <si>
    <t>Draft Technical Regulation of the Ecuadorian Standardization Institute (PRTE INEN) No. 142, "Cocks and valves for domestic use"</t>
  </si>
  <si>
    <t>Cocks and valves for domestic use</t>
  </si>
  <si>
    <t xml:space="preserve">HS: 8481.80.10 </t>
  </si>
  <si>
    <t>Entry into force three months after adoption</t>
  </si>
  <si>
    <t>To protect the environment through establishing technical regulation on Cocks and valves for domestic use</t>
  </si>
  <si>
    <t>Draft Technical Regulation of the Ecuadorian Standardization Institute (PRTE INEN) No. 141, "Safety and energy efficiency requirements for distribution transformers"</t>
  </si>
  <si>
    <t>HS: 8504.21.90 and 8504.33.00</t>
  </si>
  <si>
    <t>Technical Regulation of the Ecuadorian Standardization Institute (PRTE INEN) No. 146, "Colour and transparency of printing ink sets"</t>
  </si>
  <si>
    <t>Colour and transparency of printing ink sets</t>
  </si>
  <si>
    <t xml:space="preserve">HS: 3215.19.00 </t>
  </si>
  <si>
    <t>To protect the environment through establishing technical regulation on Colour and transparency of printing ink sets</t>
  </si>
  <si>
    <t>Draft Technical Regulation of the Ecuadorian Standardization Institute (PRTE INEN) No. 149, "Disposable absorbent personal hygiene products"</t>
  </si>
  <si>
    <t>Disposable absorbent personal hygiene products</t>
  </si>
  <si>
    <t>HS: 9619.00, 9619.00.10, 9619.00.10.10, 9619.00.10.20, 9619.00.10.90, 9619.00.20, 9619.00.20.10, 9619.00.20.20, 9619.00.20.90, 9619.00.90, 9619.00.90.10, 9619.00.90.20, and 9619.00.90.90</t>
  </si>
  <si>
    <t>To protect the environment through establishing technical regulation on Disposable absorbent personal hygiene products</t>
  </si>
  <si>
    <t>Draft Technical Regulation of the Ecuadorian Standardization Institute (PRTE INEN) No. 111: " Energy efficiency. Clothes dryers. Labelling"</t>
  </si>
  <si>
    <t xml:space="preserve">HS: 8421.12.00 </t>
  </si>
  <si>
    <t>Draft Technical Regulation of the Ecuadorian Standardization Institute (PRTE INEN) No. 112: " Energy efficiency of fans with a self-contained electric motor of an output not exceeding 125 W"</t>
  </si>
  <si>
    <t>Fans with a self-contained electric motor</t>
  </si>
  <si>
    <t xml:space="preserve">HS: 8414.51.00 </t>
  </si>
  <si>
    <t>Draft Technical Regulation of the Ecuadorian Standardization Institute (PRTE INEN) No. 110: "Electric storage water heaters"</t>
  </si>
  <si>
    <t>Electric storage water heaters</t>
  </si>
  <si>
    <t xml:space="preserve">HS: 8516.10.00 </t>
  </si>
  <si>
    <t>Draft Technical Regulation of the Ecuadorian Standardization Institute (PRTE INEN) No. 117: " Energy efficiency of televisions. Energy consumption reporting, test method and labelling"</t>
  </si>
  <si>
    <t xml:space="preserve">HS: 8528.72.00 </t>
  </si>
  <si>
    <t>Draft Technical Regulation of the Ecuadorian Standardization Institute (PRTE INEN) No. 122: " Energy efficiency of electric ovens. Energy consumption reporting and labelling")</t>
  </si>
  <si>
    <t xml:space="preserve">HS: 8516.60.10 </t>
  </si>
  <si>
    <t>Draft Technical Regulation of the Ecuadorian Standardization Institute (PRTE INEN) No. 123: " Energy efficiency of microwave ovens"</t>
  </si>
  <si>
    <t xml:space="preserve">HS: 8516.50.00 </t>
  </si>
  <si>
    <t>Draft Technical Regulation of the Ecuadorian Standardization Institute (PRTE INEN) No. 124: " Energy efficiency and labelling of washer-dryers"</t>
  </si>
  <si>
    <t>Labelling of washer-dryers</t>
  </si>
  <si>
    <t>Draft Technical Regulation of the Ecuadorian Standardization Institute (PRTE INEN) No. 133: "Dishwashers. Energy efficiency and labelling"</t>
  </si>
  <si>
    <t xml:space="preserve">HS: 8422.11.00 </t>
  </si>
  <si>
    <t>Emergency Technical Regulation of the Ecuadorian Standardization Institute (RTE INEN) No. 135: "Labelling of festive articles"</t>
  </si>
  <si>
    <t>Labelling of festive articles</t>
  </si>
  <si>
    <t>HS: 9505.10.00.00 and 9505.90.00.00</t>
  </si>
  <si>
    <t>To protect the environment by laying down the requirements to be met by festive articles</t>
  </si>
  <si>
    <t xml:space="preserve">Draft Technical Regulation of the Ecuadorian Standardization Institute (PRTE INEN) No. 094: " Energy efficiency and labelling of clean water pumps and motor pumps with a power rating of 0.187 kW to 0.746 kW") </t>
  </si>
  <si>
    <t>Environment; Clean</t>
  </si>
  <si>
    <t>Emergency Technical Regulation of the Ecuadorian Standardization Institute (RTE INEN) No. 112: " Energy efficiency of fans with a self-contained electric motor of an output not exceeding 125 W"</t>
  </si>
  <si>
    <t>Draft Technical Regulation of the Ecuadorian Standardization Institute (PRTE INEN) No. 129: "Oil filters, diesel and petrol filters, and intake air filters for internal combustion engines"</t>
  </si>
  <si>
    <t xml:space="preserve">Oil filters </t>
  </si>
  <si>
    <t>HS: 8421.23.00.10, 8421.23.00.90 and 8421.31.00.00</t>
  </si>
  <si>
    <t>To protect the environment by laying down the requirements to be met by oil filters</t>
  </si>
  <si>
    <t>Draft Technical Regulation of the Ecuadorian Standardization Institute (PRTE INEN) No. 131, "Safety and hygiene of food processing machinery"</t>
  </si>
  <si>
    <t>HS: 8419.81.00, 8420.10.10, 8420.10.90, 8210.00.10, 8210.00.90, 8433.60.10, 8433.60.90, 8434.10.00, 8434.20.00, 8435.10.00, 8436.10.00, 8436.21.00, 8436.29.10, 8436.29.20, 8436.29.90, 8436.80.10, 8436.80.90, 8437.10.11, 8437.10.19, 8437.10.90, 8437.80.11, 8437.80.19, 8437.80.91, 8437.80.92, 8437.80.93, 8437.80.99, 8438.10.10, 8438.10.20, 8438.20.10, 8438.20.20, 8438.30.00, 8438.40.00, 8438.50.10, 8438.50.90, 8438.60.00, 8438.80.10, 8438.80.20, 8438.80.90, 8478.10.10, and 8478.10.90</t>
  </si>
  <si>
    <t>Entry into force nine months after adoption</t>
  </si>
  <si>
    <t>To protect the environment by laying down the requirements to be met by fire protection products</t>
  </si>
  <si>
    <t xml:space="preserve">General environmental protection </t>
  </si>
  <si>
    <t>Draft Technical Regulation of the Ecuadorian Standardization Institute (PRTE INEN) No. 215: "Hearing protectors"</t>
  </si>
  <si>
    <t>Hearing protectors</t>
  </si>
  <si>
    <t xml:space="preserve">HS: 3926.90.60 </t>
  </si>
  <si>
    <t>To protect the environment by laying down the requirements to be met by hearing protectors</t>
  </si>
  <si>
    <t>Draft Technical Regulation of the Ecuadorian Standardization Institute (PRTE INEN) No. 216: "Protective goggles and special masks for worker safety"</t>
  </si>
  <si>
    <t>Protective goggles and special masks for worker safety</t>
  </si>
  <si>
    <t xml:space="preserve">HS: 3926.90.70 and 9004.90.10 </t>
  </si>
  <si>
    <t>To protect the environment by laying down the requirements to be met by protective goggles and special masks for worker safety</t>
  </si>
  <si>
    <t>Draft Technical Regulation of the Ecuadorian Standardization Institute (PRTE INEN) No. 196, "Lighting chains"</t>
  </si>
  <si>
    <t>Lighting chains</t>
  </si>
  <si>
    <t>HS: 9405.30.00</t>
  </si>
  <si>
    <t>Entry into force upon publication in the Official Journal.</t>
  </si>
  <si>
    <t>Draft Technical Regulation of the Ecuadorian Standardization Institute (PRTE INEN) No. 197, "Vacuum clean ers"</t>
  </si>
  <si>
    <t>Vacuum cleaners</t>
  </si>
  <si>
    <t>HS: 8508.11.00 and 8508.19.00</t>
  </si>
  <si>
    <t>Entry into force in 90 days after publication in the Official Journal</t>
  </si>
  <si>
    <t>To protect the environment by laying down the requirements to be met by vacuum cleaners</t>
  </si>
  <si>
    <t>Draft Technical Regulation of the Ecuadorian Standardization Institute (PRTE INEN) No. 199, "Dentistry equipment"</t>
  </si>
  <si>
    <t>Dentistry equipment</t>
  </si>
  <si>
    <t xml:space="preserve">HS: 9018.49.90.90 </t>
  </si>
  <si>
    <t>To protect the environment by laying down the requirements to be met by dentistry equipment</t>
  </si>
  <si>
    <t>Draft Technical Regulation of the Ecuadorian Standardization Institute (PRTE INEN) No. 200, "Articles of glass and glass-ceramics that are in contact with foodstuffs"</t>
  </si>
  <si>
    <t>Articles of glass and glass-ceramics that are in contact with foodstuffs</t>
  </si>
  <si>
    <t>HS: 7013.10.00, 7013.22.00, 7013.28.00, 7013.33.00, 7013.37.00, 7013.41.00, 7013.42.00, 7013.49.00, 7013.91.00, 7010.20.00, 7010.90.10, 7010.90.20, 7010.90.30, and 7010.90.40</t>
  </si>
  <si>
    <t>To protect the environment by laying down the requirements to be met by articles of glass and glass-ceramics that are in contact with foodstuffs</t>
  </si>
  <si>
    <t>Draft Technical Regulation of the Ecuadorian Standardization Institute (PRTE INEN) No. 202, "Printing and digitization equipment"</t>
  </si>
  <si>
    <t>Printing and digitization equipment</t>
  </si>
  <si>
    <t>HS: 8443.32.19, 8443.32.20, 8443.32.90, 8443.39.10, 8443.39.90, 8443.12.00, 8443.19.90, 8443.31.00, 8471.60.90, and 8472.10.00</t>
  </si>
  <si>
    <t>To protect the environment by laying down the requirements to be met by printing and digitization equipment</t>
  </si>
  <si>
    <t>Draft Technical Regulation of the Ecuadorian Standardization Institute (PRTE INEN) No. 207, "Steel pipes used in the oil and gas industries as casing and tubing for wells"</t>
  </si>
  <si>
    <t>Steel pipes used in the oil and gas industries as casing and tubing for wells</t>
  </si>
  <si>
    <t xml:space="preserve">HS: 7304.29.00 </t>
  </si>
  <si>
    <t>To protect the environment by laying down the requirements to be met by steel pipes used in the oil and gas industries as casing and tubing for wells</t>
  </si>
  <si>
    <t>Draft Technical Regulation of the Ecuadorian Standardization Institute (PRTE INEN) No. 208, "Commercial cookers. Safety"</t>
  </si>
  <si>
    <t>Commercial cookers</t>
  </si>
  <si>
    <t>HS: 8516.60.20 and 8516.60.30</t>
  </si>
  <si>
    <t>To protect the environment by laying down the requirements to be met by commercial cookers</t>
  </si>
  <si>
    <t>Draft Technical Regulation of the Ecuadorian Standardization Institute (PRTE INEN) No. 203, "Motor-driven kitchen appliances"</t>
  </si>
  <si>
    <t>Motor-driven kitchen appliances</t>
  </si>
  <si>
    <t>HS: 8509.40.10, 8509.40.90 and 8509.80.90</t>
  </si>
  <si>
    <t>To protect the environment by laying down the requirements to be met by motor-driven kitchen appliances</t>
  </si>
  <si>
    <t>Draft Technical Regulation of the Ecuadorian Standardization Institute (PRTE INEN) No. 190: "Medical electrical equipment. Safety of operating tables"</t>
  </si>
  <si>
    <t>Medical electrical equipment</t>
  </si>
  <si>
    <t xml:space="preserve">HS: 9402.90.10 </t>
  </si>
  <si>
    <t>Entry into force three months after publication</t>
  </si>
  <si>
    <t>To protect the environment by laying down the requirements to be met by medical electrical equipment</t>
  </si>
  <si>
    <t>Draft Technical Regulation of the Ecuadorian Standardization Institute (PRTE INEN) No. 191: "Hair clippers and similar items"</t>
  </si>
  <si>
    <t>Hair clippers and similar items</t>
  </si>
  <si>
    <t xml:space="preserve">HS: 8510.20.10 and 8510.20.20 </t>
  </si>
  <si>
    <t>To protect the environment by laying down the requirements to be met by hair clippers and similar items</t>
  </si>
  <si>
    <t>Draft Technical Regulation of the Ecuadorian Standardization Institute (PRTE INEN) No. 192: " Waste disposal units"</t>
  </si>
  <si>
    <t>Waste disposal units</t>
  </si>
  <si>
    <t>HS: 8509.80.20</t>
  </si>
  <si>
    <t>To protect the environment through waste management</t>
  </si>
  <si>
    <t>Draft Technical Regulation of the Ecuadorian Standardization Institute (PRTE INEN) No. 095: "Lifts, escalators and moving walkways"</t>
  </si>
  <si>
    <t>Lifts, escalators and moving walkways</t>
  </si>
  <si>
    <t>HS: 8428.10.1000, 8428.10.9000 and 8428.40.0000</t>
  </si>
  <si>
    <t>Entry into force six months after publication</t>
  </si>
  <si>
    <t>To protect the environment by laying down the requirements to be met by lifts, escalators and moving walkways</t>
  </si>
  <si>
    <t>Draft Technical Regulation of the Ecuadorian Standardization Institute (PRTE INEN) No. 135: "Labelling of festive articles"</t>
  </si>
  <si>
    <t xml:space="preserve"> Festive articles</t>
  </si>
  <si>
    <t xml:space="preserve">HS: 9505.10.00.00 and 9505.90.00.00 </t>
  </si>
  <si>
    <t>Draft Technical Regulation of the Ecuadorian Standardization Institute (PRTE INEN) No. 226: "Valves for industrial use"</t>
  </si>
  <si>
    <t>Valves for industrial use</t>
  </si>
  <si>
    <t>HS: 8481.10.00, 8481.30.00, 8481.80.40, 8481.80.51, 8481.80.59, 8481.80.60, and 8481.80.70</t>
  </si>
  <si>
    <t>To protect the environment by laying down the requirements to be met by valves for industrial use</t>
  </si>
  <si>
    <t>Draft Technical Regulation of the Ecuadorian Standardization Institute (PRTE INEN) No. 227 "Electrical appliances for heating liquids, cooking and similar purposes"</t>
  </si>
  <si>
    <t>Electrical appliances for heating liquids, cooking and similar purposes</t>
  </si>
  <si>
    <t>HS: 8516.71.00, 8516.72.00 and 8516.79.00</t>
  </si>
  <si>
    <t>To protect the environment by laying down the requirements to be met by electrical appliances for heating liquids, cooking and similar purposes</t>
  </si>
  <si>
    <t>Draft Technical Regulation of the Ecuadorian Standardization Institute (PRTE INEN) No. 229: "Fireworks"</t>
  </si>
  <si>
    <t>HS: 3604.10.00 and 3604.90.00</t>
  </si>
  <si>
    <t>To protect the environment by laying down the requirements to be met by fireworks</t>
  </si>
  <si>
    <t>Draft Technical Regulation of the Ecuadorian Standardization Institute (PRTE INEN) No. 234: "Industrial pumps"</t>
  </si>
  <si>
    <t>Industrial pumps</t>
  </si>
  <si>
    <t xml:space="preserve">Entry into force in 90 days after adoption and publication in the Official Journal </t>
  </si>
  <si>
    <t>To protect the environment by laying down the requirements to be met by industrial pumps</t>
  </si>
  <si>
    <t>Draft Technical Regulation of the Ecuadorian Standardization Institute (PRTE INEN) No. 231: "Programmable controllers and related equipment"</t>
  </si>
  <si>
    <t>Programmable controllers and related equipment</t>
  </si>
  <si>
    <t>HS: 8537.10.10 and 8538.90.00.</t>
  </si>
  <si>
    <t>To protect the environment by laying down the requirements to be met by programmable controllers and related equipment</t>
  </si>
  <si>
    <t>Draft Technical Regulation of the Ecuadorian Standardization Institute (PRTE INEN) No. 235: "Safety valves"</t>
  </si>
  <si>
    <t>Safety valves</t>
  </si>
  <si>
    <t>HS: 8481.40.00.</t>
  </si>
  <si>
    <t>To protect the environment by laying down the requirements to be met by safety valves</t>
  </si>
  <si>
    <t>Draft Technical Regulation of the Ecuadorian Standardization Institute (PRTE INEN) No. 236: "Insulated power cables"</t>
  </si>
  <si>
    <t>Insulated power cables</t>
  </si>
  <si>
    <t>HS: 8544.60.10 and 8544.60.90</t>
  </si>
  <si>
    <t>To protect the environment by laying down the requirements to be met by insulated power cables</t>
  </si>
  <si>
    <t>Draft Technical Regulation of the Ecuadorian Standardization Institute (PRTE INEN) No. 237: "Asphalt cements"</t>
  </si>
  <si>
    <t>Asphalt cements</t>
  </si>
  <si>
    <t>HS: 2714.90.00.10, 2714.90.00.20, 2714.90.00.30 and 2714.90.00.90.</t>
  </si>
  <si>
    <t>To protect the environment by laying down the requirements to be met by asphalt cements</t>
  </si>
  <si>
    <t>HS: 3506.10.00</t>
  </si>
  <si>
    <t>Draft Technical Regulation of the Ecuadorian Standardization Institute (PRTE INEN) No. 081: "Refractory bricks"</t>
  </si>
  <si>
    <t>Refractory bricks</t>
  </si>
  <si>
    <t>HS: 6902.10.00.00, 6902.20.10.00, 6902.20.90.00 and 6902.90.00.00</t>
  </si>
  <si>
    <t>To protect the environment by laying down the requirements to be met by refractory bricks</t>
  </si>
  <si>
    <t>Draft Technical Regulation of the Ecuadorian Standardization Institute (PRTE INEN) No. 244: "Christmas tree valves"</t>
  </si>
  <si>
    <t>Christmas tree valves</t>
  </si>
  <si>
    <t xml:space="preserve">HS: 8481.80.20.00 and 8481.90.10.00 </t>
  </si>
  <si>
    <t>To protect the environment by laying down the requirements to be met by Christmas tree valves</t>
  </si>
  <si>
    <t>Draft Technical Regulation of the Ecuadorian Standardization Institute (PRTE INEN) No. 245: "Pipe flanges and flanged fittings for industrial use"</t>
  </si>
  <si>
    <t>Pipe flanges and flanged fittings for industrial use</t>
  </si>
  <si>
    <t xml:space="preserve">HS: 7307.11.00, 7307.19.00, 7307.21.00, 7307.29.00, 7307.91.00, 7307.99.00, 8484.10.00, 8484.20.00, 8484.90.00, 3926.90.40, 4016.93.00, 4504.90.20, 6812.99.50, 7318.15.90 and 7318.16.00 </t>
  </si>
  <si>
    <t>To protect the environment by laying down the requirements to be met by pipe flanges and flanged fittings for industrial use</t>
  </si>
  <si>
    <t>Draft Technical Regulation of the Ecuadorian Standardization Institute (PRTE INEN) No. 246: "Stainless steel tubing"</t>
  </si>
  <si>
    <t>Stainless steel tubing</t>
  </si>
  <si>
    <t xml:space="preserve">HS: 7306.40.00, 7306.61.00 and 7306.69.00 </t>
  </si>
  <si>
    <t>To protect the environment by laying down the requirements to be met by stainless steel tubing</t>
  </si>
  <si>
    <t>Draft Technical Regulation of the Ecuadorian Standardization Institute (PRTE INEN) No. 247: "Safety and energy efficiency requirements for tankless electric instantaneous water heaters"</t>
  </si>
  <si>
    <t>Tankless electric instantaneous water heaters</t>
  </si>
  <si>
    <t>Draft Technical Regulation of the Ecuadorian Standardization Institute (PRTE INEN) No. 248: "Setts"</t>
  </si>
  <si>
    <t>Setts</t>
  </si>
  <si>
    <t xml:space="preserve">HS: 6801.00.00 </t>
  </si>
  <si>
    <t>To protect the environment by laying down the requirements to be met by Setts</t>
  </si>
  <si>
    <t>Draft Technical Regulation of the Ecuadorian Standardization Institute (PRTE INEN) No. 249: "Ceramic roofing tiles"</t>
  </si>
  <si>
    <t>Ceramic roofing tiles</t>
  </si>
  <si>
    <t xml:space="preserve">HS: 6905.10.00 and 6905.90.00 </t>
  </si>
  <si>
    <t>To protect the environment by laying down the requirements to be met by ceramic roofing tiles</t>
  </si>
  <si>
    <t>Draft Technical Regulation of the Ecuadorian Standardization Institute (PRTE INEN) No. 250: "Sanitary fixtures"</t>
  </si>
  <si>
    <t>Sanitary fixtures</t>
  </si>
  <si>
    <t>HS: 6910.10.00 and 6910.90.00</t>
  </si>
  <si>
    <t>To protect the environment by laying down the requirements to be met by sanitary fixtures</t>
  </si>
  <si>
    <t>Draft Technical Regulation of the Ecuadorian Standardization Institute (PRTE INEN) No. 098, "Voice and data cables"</t>
  </si>
  <si>
    <t>Voice and data cables</t>
  </si>
  <si>
    <t>HS: 85442000, 85444210, 85444220, 85444290, 85444910 and 85444990</t>
  </si>
  <si>
    <t xml:space="preserve">Entry into force in 180 days from date of adoption </t>
  </si>
  <si>
    <t>To protect the environment by laying down the requirements to be met by voice and data cables</t>
  </si>
  <si>
    <t>Draft Technical Regulation of the Ecuadorian Standardization Institute (PRTE INEN) No. 126, "Jewellery and imitation jewellery"</t>
  </si>
  <si>
    <t>Jewellery and imitation jewellery</t>
  </si>
  <si>
    <t>HS: 71131900, 71132000, 71141110, 71141190, 71141900, 71142000, 71171100, 71171900 and 71179000</t>
  </si>
  <si>
    <t>To protect the environment by laying down the requirements to be met by jewellery and imitation jewellery</t>
  </si>
  <si>
    <t>Draft Technical Regulation of the Ecuadorian Standardization Institute (PRTE INEN) No. 252, "Household cooking receptacles for use on hobs, stoves or hotplates"</t>
  </si>
  <si>
    <t>Household cooking receptacles for use on hobs, stoves or hotplates</t>
  </si>
  <si>
    <t>HS: 73239110, 73239120, 73239210, 73239220, 73239310, 73239320, 73239410, 73239490, 73239910, 73239990, 76151020, 76151080 and 76151090</t>
  </si>
  <si>
    <t>Draft Technical Regulation of the Ecuadorian Standardization Institute (PRTE INEN) No. 256, "Enamelled or magnet wire"</t>
  </si>
  <si>
    <t>Enamelled or magnet wire</t>
  </si>
  <si>
    <t>HS: 85441100 and 85441900</t>
  </si>
  <si>
    <t>To protect the environment by laying down the requirements to be met by enamelled or magnet wire</t>
  </si>
  <si>
    <t>Draft Technical Regulation of the Ecuadorian Standardization Institute (PRTE INEN) No. 257, "Electrical extension cords"</t>
  </si>
  <si>
    <t>Electrical extension cords</t>
  </si>
  <si>
    <t>HS: 85444220, 85444290 and 85444990</t>
  </si>
  <si>
    <t>To protect the environment by laying down the requirements to be met by electrical extension cords</t>
  </si>
  <si>
    <t>Draft Technical Regulation of the Ecuadorian Standardization Institute (PRTE INEN) No. 258, "Labelling of pesticides for household use"</t>
  </si>
  <si>
    <t>Labelling of pesticides for household use</t>
  </si>
  <si>
    <t>HS: 38085000, 3808500011, 3808500019, 3808500021, 3808500029, 3808500031, 3808500039, 3808500090, 38089111, 38089112, 38089113, 38089119, 38089191, 38089192, 38089193, 38089194, 38089195, 38089196, 38089199, 38089211, 38089219, 38089291, 38089293, 38089294, 38089299, 38089311, 38089319, 38089391, 38089392, 38089399, 38089911, 38089919, 38089991, and 38089999</t>
  </si>
  <si>
    <t>To protect the environment by laying down the requirements to be met by labelling of pesticides for household use</t>
  </si>
  <si>
    <t>Air Conditioner</t>
  </si>
  <si>
    <t>ICS: 23.120; 27.080</t>
  </si>
  <si>
    <t xml:space="preserve">Entry into force in 60 days from the circulation date (date of the notification) 
</t>
  </si>
  <si>
    <t>To promote energy effiency and limiting emission</t>
  </si>
  <si>
    <t>Environment; Emissions; Energy</t>
  </si>
  <si>
    <t xml:space="preserve">Proposal for a Directive of the European Parliament and of the Council amending Directive 94/62/EC on packaging and packaging waste to reduce the consumption of lightweight plastic carrier bags (COM(2013) 761 final) </t>
  </si>
  <si>
    <t xml:space="preserve">Light weight plastic carrier bags </t>
  </si>
  <si>
    <t xml:space="preserve">Entry into force the day following publication in the Official Journal of the EU (The implementation deadline for EU Member States shall be 12 months after entry into force) </t>
  </si>
  <si>
    <t>Draft Commission Regulation implementing Directive 2009/125/EC of the European Parliament and of the Council with regard to ecodesign requirements for professional storage cabinets, blast cabinets, condensing units and process chillers</t>
  </si>
  <si>
    <t xml:space="preserve"> Electric mains-operated professional storage cabinets; Electric mains-operated blast cabinets; Process chillers intended to operate at low and medium temperature; Condensing units operating at low and medium temperature</t>
  </si>
  <si>
    <t xml:space="preserve">Entry into force 20 days from publication in the Official Journal of the EU </t>
  </si>
  <si>
    <t xml:space="preserve">To fight against climate change, increase of energy efficiency in the European Union. </t>
  </si>
  <si>
    <t xml:space="preserve">Energy; Climate </t>
  </si>
  <si>
    <t xml:space="preserve">Commission Delegated Regulation supplementing Directive 2010/30/EU of the European Parliament and of the Council with regard to energy labelling of professional storage cabinets </t>
  </si>
  <si>
    <t>Electric mains-operated professional storage cabinets including those sold for the refrigeration of items other than foodstuffs</t>
  </si>
  <si>
    <t xml:space="preserve">Entry into force in 20 days from publication in the Official Journal of the EU (The provisions shall apply from 1/1/2016) </t>
  </si>
  <si>
    <t>To allow end-users to make an informed choice when buying professional storage cabinets - thereby pulling the market towards more environmentally friendly products. It will contribute to the fight against climate change and the increase of energy efficiency in the European Union</t>
  </si>
  <si>
    <t>This draft Commission Delegated Directive concerns an application specific and temporary exemption from the RoHS 2 (Directive 2011/65/EU) substance restrictions. Draft Commission Delegated Directive amending, for the purposes of adapting to technical progress, Annex IV to Directive 2011/65/EU of the European Parliament and of the Council as regards an exemption for lead in dielectric ceramic in capacitors for a rated voltage of less than 125 V AC or 250 V DC for industrial monitoring and control instruments.</t>
  </si>
  <si>
    <t xml:space="preserve">Electrical and electronic equipment </t>
  </si>
  <si>
    <t xml:space="preserve">Entry into force in 20 days from publication in the Official Journal of the EU (about three months after adoption approx.) 
</t>
  </si>
  <si>
    <t>To adapt existing legislation to scientific and technical progress, granting manufacturers adequate transition time for compliance</t>
  </si>
  <si>
    <t xml:space="preserve">This draft Commission Delegated Directive concerns an application specific and temporary exemption from the RoHS 2 (Directive 2011/65/EU) substance restrictions. </t>
  </si>
  <si>
    <t>Electrical and electronic equipment</t>
  </si>
  <si>
    <t>This proposed Directive lays down rules to control emissions of sulphur dioxide, nitrogen oxides and particulate matter into the air from medium combustion plants by setting EU-wide emission limit values (differentiated by fuel type) and monitoring obligations.</t>
  </si>
  <si>
    <t xml:space="preserve">Medium combustion plants </t>
  </si>
  <si>
    <t xml:space="preserve">Entry into force in 20 days from publication in the Official Journal of the EU (The provisions shall apply from 06/2018 to new plants, from 01/2025 to existing plants with a rated thermal input above 5 MW, and from 01/2030 to existing plants with a rated thermal input of 5 MW or less) 
</t>
  </si>
  <si>
    <t>To reduce pollution and potential risks to human health and the environment from such emissions.</t>
  </si>
  <si>
    <t>Proposal for a Directive of the European Parliament and of the Council on the cloning of animals of the bovine, porcine, ovine, caprine and equine species kept and reproduced for farming purposes (COM(2013) 892 final)</t>
  </si>
  <si>
    <t>Live bovine animals, live swine, live sheep and goats, live horses, asses, mules and hinnies, other live animals</t>
  </si>
  <si>
    <t xml:space="preserve">Entry into force on the twentieth day from publication in the Official Journal of the EU (The provisions shall apply when transposed by member States, i.e. at the latest 12 months after the date of adoption) 
</t>
  </si>
  <si>
    <t>To protect animal welfare</t>
  </si>
  <si>
    <t>Species; Endangered</t>
  </si>
  <si>
    <t>This proposal would provisionally prohibit the marketing of food from animal clones.</t>
  </si>
  <si>
    <t>All food from animal clones</t>
  </si>
  <si>
    <t xml:space="preserve">To protect animal welfare and public morals </t>
  </si>
  <si>
    <t xml:space="preserve"> Draft Commission Directive replacing Annex III to Directive 2008/98/EC of the European Parliament and of the Council on waste and repealing certain Directives</t>
  </si>
  <si>
    <t>Waste covered by Directive 2008/98/EC</t>
  </si>
  <si>
    <t xml:space="preserve">Entry into force on the twentieth day following that of its publication in the Official Journal of the European Union. They shall apply from 1 June 2015. 
</t>
  </si>
  <si>
    <t>To adapt to scientific and technical progress and alignment with new chemicals legislation.</t>
  </si>
  <si>
    <t xml:space="preserve">Waste; Hazardous </t>
  </si>
  <si>
    <t xml:space="preserve">Draft Commission Decision amending Decision 2000/532/EC on the list of waste pursuant to Directive 2008/98/EC of the European Parliament and of the Council </t>
  </si>
  <si>
    <t xml:space="preserve">Entry into force on the twentieth day following that of its publication in the Official Journal of the European Union. They shall apply from 1 June 2015. </t>
  </si>
  <si>
    <t>Draft Commission Regulation amending Regulation (EC) No 850/2004 of the European Parliament and of the Council on persistent organic pollutants as regards Annexes IV and V</t>
  </si>
  <si>
    <t>Waste containing persistent organic pollutants</t>
  </si>
  <si>
    <t xml:space="preserve">Entry into force on the twentieth day following that of its publication in the Official Journal of the European Union. It shall apply from six months after the date of publication 
</t>
  </si>
  <si>
    <t>Waste; Organic; Pollution</t>
  </si>
  <si>
    <t>Proposal for a Regulation of the European Parliament and of the Council amending Regulations (EC) No 715/2007 and (EC) No 595/2009 as regards the reduction of pollutant emissions from road vehicles</t>
  </si>
  <si>
    <t xml:space="preserve">Light and heavy duty vehicles </t>
  </si>
  <si>
    <t>Entry into force 20 days from publication in the Official Journal of the EU</t>
  </si>
  <si>
    <t xml:space="preserve">To strengthen the environmental impact of the Euro VI and Euro 5/6 legislation and remedy the points which pose an unnecessary burden for the industry. </t>
  </si>
  <si>
    <t xml:space="preserve">Europe </t>
  </si>
  <si>
    <t xml:space="preserve">Agricultural products and food </t>
  </si>
  <si>
    <t>To regulate on production methods, labelling and control of organic food</t>
  </si>
  <si>
    <t xml:space="preserve">Draft Commission Regulation amending Annex XVII to Regulation (EC) No 1907/2006 of the European Parliament and of the Council on the Registration, Evaluation, Authorisation and Restriction of Chemicals (REACH) as regards polycyclic aromatic hydrocarbons and phthalates </t>
  </si>
  <si>
    <t>Extender oils for the production of tyres or parts of tyres. Phthalates in toys and childcare articles</t>
  </si>
  <si>
    <t xml:space="preserve">Entry into force in last quarter 2014 
</t>
  </si>
  <si>
    <t>To introduce European standard EN 16143:2013 as the reference analytical method to determine compliance of extender oils</t>
  </si>
  <si>
    <t xml:space="preserve">Draft Commission Delegated Regulation supplementing Regulation (EU) No 167/2013 of the European Parliament and of the Council with regard to the environmental and propulsion performance requirements of agricultural and forestry vehicles </t>
  </si>
  <si>
    <t xml:space="preserve">T-category motor vehicles </t>
  </si>
  <si>
    <t xml:space="preserve">Entry into force on 1 January 2016 </t>
  </si>
  <si>
    <t>Draft Commission Implementing Regulation approving tralopyril as a new active substance for use in biocidal products for product-type 21</t>
  </si>
  <si>
    <t xml:space="preserve">Biocidal products </t>
  </si>
  <si>
    <t xml:space="preserve">Entry into force in 20 days from publication in the Official Journal of the EU (Application from April 2015) </t>
  </si>
  <si>
    <t>To protect the environment by harmonizing the EU market on biocidal products</t>
  </si>
  <si>
    <t xml:space="preserve">Draft Commission Implementing Regulation Approving Permethrin as an Existing Active Substance for Use in Biocidal Products for Product-Types 8 and 18 </t>
  </si>
  <si>
    <t xml:space="preserve"> Biocidal products </t>
  </si>
  <si>
    <t>Draft Commission Implementing Decision pursuant to Article 3(3) of Regulation (EU) No 528/2012 on cationic polymeric binders with quaternary ammonium compounds incorporated in paints and coatings</t>
  </si>
  <si>
    <t>Draft Commission Implementing Regulation approving alpha-cypermethrin as an active substance for use in biocidal products for product-type 18</t>
  </si>
  <si>
    <t>Draft Commission Implementing Regulation approving carbon dioxide as an active substance for use in biocidal products for product-type 15</t>
  </si>
  <si>
    <t>Draft Commission Implementing Regulation approving dinotefuran as an active substance for use in biocidal products for product-type 18</t>
  </si>
  <si>
    <t xml:space="preserve">Draft Commission Implementing Regulation approving folpet as an active substance for use in biocidal products for product-type 6 </t>
  </si>
  <si>
    <t>Draft Commission Implementing Regulation approving folpet as an active substance for use in biocidal products for product-types 7 and 9</t>
  </si>
  <si>
    <t xml:space="preserve">Draft Commission Implementing Regulation approving folpet as an active substance for use in biocidal products for product-types 7 and 9 </t>
  </si>
  <si>
    <t>Draft Commission Regulation amending Regulation (EC) No 1272/2008 of the European Parliament and of the Council on classification, labelling and packaging of substances and mixtures, for the purposes of its adaptation to technical and scientific progress, and Commission Regulation (EU) No 605/2014 amending for the purposes of introducing hazard and precautionary statements in the Croatian language and its adoption to technical and scientific progress, Regulation (EC) No 1272/2008 of the European Parliament and of the Council on classification, labelling and packaging of substances and mixtures</t>
  </si>
  <si>
    <t xml:space="preserve">Hazardous substances </t>
  </si>
  <si>
    <t xml:space="preserve">Entry into force 20 days from publication in the Official Journal of the EU (about a month after adoption) </t>
  </si>
  <si>
    <t>To protect the environment through managing hazardous substances</t>
  </si>
  <si>
    <t xml:space="preserve">Environment; Hazardous </t>
  </si>
  <si>
    <t>Draft Commission Implementing Regulation approving Bacillus thuringiensis subsp. israelensis serotype H14, strain SA3A as an active substance for use in biocidal products for product-type 18</t>
  </si>
  <si>
    <t>Draft Commission Implementing Regulation approving tolylfluanid as an active substance for use in biocidal products for product-type 21</t>
  </si>
  <si>
    <t>Draft Commission Directive amending Council Directive 96/98/EC on Marine Equipment</t>
  </si>
  <si>
    <t xml:space="preserve">Marine equipment </t>
  </si>
  <si>
    <t xml:space="preserve">Entry into force 20 days from publication in the Official Journal of the EU (about a month after adoption approx.) </t>
  </si>
  <si>
    <t xml:space="preserve">To enhance safety at sea and the prevention of marine pollution through the uniform application of the relevant international instruments </t>
  </si>
  <si>
    <t xml:space="preserve">Draft Commission Regulation amending Regulation (EC) No 244/2009 with regard to ecodesign requirements for non-directional household lamps and Regulation (EU) No 1194/2012 with regard to ecodesign requirements for directional lamps, light emitting diode lamps and related equipment </t>
  </si>
  <si>
    <t>Non-directional household lamps; Directional lamps, light emitting diode lamps, and related equipment</t>
  </si>
  <si>
    <t>To increase compliance with previously existing product requirements, adapt the entry into force of future requirements, and enhance compatibility between lamps and external control gear. It will contribute to the fight against climate change and the increase of energy efficiency in the European Union</t>
  </si>
  <si>
    <t>Draft Commission Implementing Regulation Approving Copper Pyrithione as an Active Substance for Use in Biocidal Products for Product-Type 21</t>
  </si>
  <si>
    <t xml:space="preserve">Proposal for a Regulation of the European Parliament and of the Council on requirements relating to emission limits and type-approval for internal combustion engines for non-road mobile machinery </t>
  </si>
  <si>
    <t xml:space="preserve">Internal combustion engines to be installed in non-road mobile machinery </t>
  </si>
  <si>
    <t xml:space="preserve">Entry into force 20 days from publication in the Official Journal of the EU (the provisions shall apply from 1 January 2017, new emission limits as of 1 January 2019) </t>
  </si>
  <si>
    <t>To progressively reduce the emissions from new engines being brought on the market and, thereby, replace the old, more polluting ones over time.</t>
  </si>
  <si>
    <t xml:space="preserve">Draft Commission Delegated Directive amending Annex II to Directive 2011/65/EU of the European Parliament and of the Council as Regards the List of Restricted Substances </t>
  </si>
  <si>
    <t xml:space="preserve">Electrical and electronic equipment (EEE) </t>
  </si>
  <si>
    <t>To facilitate recycling and reduce possible negative impacts on human health and the environment</t>
  </si>
  <si>
    <t>Recycle; Environment</t>
  </si>
  <si>
    <t>Professional rules for determining the characteristics of materials with a view to conducting a regulatory thermal study as part of a project for the construction of a new building</t>
  </si>
  <si>
    <t>building shell components</t>
  </si>
  <si>
    <t>Entry into force 60 days from the date of notification</t>
  </si>
  <si>
    <t>To reduce CO2 emissions from the building sector by 75% by 2050; to reduce energy consumption and resulting inequalities and improve household purchasing power.</t>
  </si>
  <si>
    <t>Decree No. 2013-1264 of 23 December 2013 concerning the environmental declaration for certain construction products used in buildings</t>
  </si>
  <si>
    <t>Electrical, electronic and HVAC equipment used in buildings</t>
  </si>
  <si>
    <t>Entry into force on 1 July 2017</t>
  </si>
  <si>
    <t>To protect the environment through establishing a single method for all interested parties based on existing standards and practice</t>
  </si>
  <si>
    <t>Order concerning the thermal characteristics of and energy performance requirements for new buildings and new parts of buildings with a small surface area, and various simplifications</t>
  </si>
  <si>
    <t>Building shell components, heating systems, domestic hot water systems, cooling systems, equipment for generating energy using renewable energy sources, ventilation systems, and lighting systems</t>
  </si>
  <si>
    <t xml:space="preserve">Entry into force on 1 November 2014 </t>
  </si>
  <si>
    <t>To limit the conventional primary energy consumption of new buildings to a maximum of 50 kWhEP/(m² yr) on average</t>
  </si>
  <si>
    <t xml:space="preserve"> Technical Regulation "Recreational craft" approved by Decree of The Government of Georgia of 31 December 2013 No.452</t>
  </si>
  <si>
    <t xml:space="preserve">Recreational craft </t>
  </si>
  <si>
    <t>ICS: 03.220.40; 47.020; 47.040</t>
  </si>
  <si>
    <t xml:space="preserve">Entry into force on 1 January 2017 </t>
  </si>
  <si>
    <t xml:space="preserve">To protect the environment by laying down the requirements to be met by recreational craft </t>
  </si>
  <si>
    <t xml:space="preserve">Technical Regulation "Air Separation Products Production and Consumption" </t>
  </si>
  <si>
    <t>ICS: 13.040; 13.040.01; 13.040.30</t>
  </si>
  <si>
    <t xml:space="preserve">To protect the environment by laying down the requirements to be met by air separation products </t>
  </si>
  <si>
    <t xml:space="preserve">Technical Regulation "In Working Zone Air Fibrinogen, Mixed Types Action Aerosols and Metals Maximum Allowed Concentrations" </t>
  </si>
  <si>
    <t xml:space="preserve">Air quality </t>
  </si>
  <si>
    <t>ICS: 13.040; 13.040.01</t>
  </si>
  <si>
    <t xml:space="preserve">Entry into force on 1 January 2014 </t>
  </si>
  <si>
    <t xml:space="preserve">To protect the environment by laying down the requirements to be met regarding air quality </t>
  </si>
  <si>
    <t xml:space="preserve">Technical Regulation "Protection of Ambient Air in Unfavourable Meteorological Conditions" </t>
  </si>
  <si>
    <t xml:space="preserve">Ambient atmospheres </t>
  </si>
  <si>
    <t>ICS: 13.040.20</t>
  </si>
  <si>
    <t xml:space="preserve">To protect the environment by laying down the requirements to be met by ambient atmospheres </t>
  </si>
  <si>
    <t>Technical Regulation "Norms of Radiation Safety in Territory of Georgia"</t>
  </si>
  <si>
    <t xml:space="preserve">Radiation protection </t>
  </si>
  <si>
    <t xml:space="preserve">To protect the environment by laying down the requirements to be met by radiation protection </t>
  </si>
  <si>
    <t>G/TBT/N/GHA/1/Rev.1</t>
  </si>
  <si>
    <t>Ghana</t>
  </si>
  <si>
    <t>Implementation of the Ghana Standards Authority Conformity Assessment Programme (G - CAP)</t>
  </si>
  <si>
    <t>Electrotechnical and electronic products</t>
  </si>
  <si>
    <t xml:space="preserve">Entry into force on 1 October 2014 </t>
  </si>
  <si>
    <t>To ensure consumer protection through the prevention of unsafe and substandard products on the Ghanaian market</t>
  </si>
  <si>
    <t>G/TBT/N/GHA/3/Rev.1</t>
  </si>
  <si>
    <t xml:space="preserve">Export and Import Act, 1995 (Act 503) (7 pages in English only), as amended by Act 585, (4 pages, in English only), GSA Guidelines on Destination Inspection of High Risk Goods </t>
  </si>
  <si>
    <t>Various products</t>
  </si>
  <si>
    <t xml:space="preserve">Entry into force September 2014 </t>
  </si>
  <si>
    <t>To protect the environment by laying down conformity assessment procedures to be met by various products</t>
  </si>
  <si>
    <t>Electrical wiring regulations 2012</t>
  </si>
  <si>
    <t xml:space="preserve">Electrical Engineering; Electrical Wiring </t>
  </si>
  <si>
    <t>ICS: 29.060.01; 29.020; HS: 8544</t>
  </si>
  <si>
    <t>Entry into force in February 2013</t>
  </si>
  <si>
    <t xml:space="preserve">To protect the environment by laying down the requirements to be met by electrical engineering and electrical wiring </t>
  </si>
  <si>
    <t>The Hong Kong Voluntary Water Efficiency Labelling Scheme on Flow Controllers</t>
  </si>
  <si>
    <t xml:space="preserve">Flow Controller </t>
  </si>
  <si>
    <t>HS: 3917 3900; 7324 9000</t>
  </si>
  <si>
    <t xml:space="preserve">Entry into force 90 days after circulation by the WTO Secretariat 
</t>
  </si>
  <si>
    <t>Saving; Conserv(ation)</t>
  </si>
  <si>
    <t>Natural resources conservation; Water management</t>
  </si>
  <si>
    <t xml:space="preserve">Draft Revision of Code of Practice on Energy Labelling of Products for Room Air Conditioners, Refrigerating Appliances and Washing Machines </t>
  </si>
  <si>
    <t>Room air conditioners; Refrigerating appliances; Washing machines</t>
  </si>
  <si>
    <t>HS: 84151000 and 84158100; HS: 84181000 and 84182100; HS: 84501110, 84501120 and 84501200</t>
  </si>
  <si>
    <t>To facilitate the public in choosing energy efficient appliances and raise public awareness on energy saving</t>
  </si>
  <si>
    <t>Saving; Energy</t>
  </si>
  <si>
    <t>Haiti</t>
  </si>
  <si>
    <t xml:space="preserve">Order prohibiting the production, importation, marketing and use of polyethylene products and inputs and objects of expanded polystyrene, etc.) </t>
  </si>
  <si>
    <t>Disposable polyethylene bags and inputs and objects of expanded polystyrene (EPS, crystal polystyrene or styrofoam) for food use, such as trays, cartons, bottles, sachets, cups and plates</t>
  </si>
  <si>
    <t xml:space="preserve">Entry into force on 1 August 2013 </t>
  </si>
  <si>
    <t xml:space="preserve">To protect the environment through prohibiting the production, importation, marketing and use of polyethylene products and inputs and objects of expanded polystyrene are difficult to recycle </t>
  </si>
  <si>
    <t>Hungary</t>
  </si>
  <si>
    <t xml:space="preserve">Entry into force in first half of 2015 </t>
  </si>
  <si>
    <t xml:space="preserve">To protect the environment through establishing fire protection requirements of temporary dry storages of burnt-out nuclear heating elements of nuclear power plants and research reactors, and of the radioactive waste storage facilities used for the temporary storage or the final deposit of radioactive waste </t>
  </si>
  <si>
    <t>Energy; Waste</t>
  </si>
  <si>
    <t>Regulation of Minister of Trade RI No. 67/M-DAG/PER/11/2013 concerning Affixed Mandatory Label in Indonesian Language for Goods</t>
  </si>
  <si>
    <t>Miscellaneous products</t>
  </si>
  <si>
    <t>To protect the environment by laying down the requirements to be met by miscellaneous products</t>
  </si>
  <si>
    <t>Middle East</t>
  </si>
  <si>
    <t xml:space="preserve">New draft regulations announced by Israel's Ministry of Energy and Water Resources called " Energy source regulations </t>
  </si>
  <si>
    <t>Heat pumps for heating water</t>
  </si>
  <si>
    <t>Entry into force 3 months after publication in Israel Official Gazette</t>
  </si>
  <si>
    <t>Energy Source Regulations</t>
  </si>
  <si>
    <t xml:space="preserve">Electric induction motors: Electric motors and generators </t>
  </si>
  <si>
    <t>ICS: 29.160.30; HS: 8501</t>
  </si>
  <si>
    <t>Entry into force 60 days after publication in Israel's Official Gazette, with specific exception for regulations governing special types of motors described as transition instructions</t>
  </si>
  <si>
    <t>Proposed amendment to the Quality Labelling Standard for Genetically Modified Foods</t>
  </si>
  <si>
    <t>Soya beans</t>
  </si>
  <si>
    <t xml:space="preserve">To regulate Quality Labelling Standard for Genetically Modified Foods </t>
  </si>
  <si>
    <t>Sash, frames and glazing</t>
  </si>
  <si>
    <t>HS: 7610.10,3925.20,7008.00; HS: 7008; HS: 761010</t>
  </si>
  <si>
    <t xml:space="preserve">Entry into force around the end of November of 2014 </t>
  </si>
  <si>
    <t>To promote the rationalization of overall energy consumption in Japan through popularization of building materials with high insulating performance</t>
  </si>
  <si>
    <t>Outline of Wood Use Points Program</t>
  </si>
  <si>
    <t>Wood, wood products, wooden furniture and wood burning and pellet stove</t>
  </si>
  <si>
    <t>HS: 44; HS:73; HS:94</t>
  </si>
  <si>
    <t xml:space="preserve">Entry into force on 1 April 2013 </t>
  </si>
  <si>
    <t xml:space="preserve">Draft Amendment of the Official Standards for Ordinary Fertilizers </t>
  </si>
  <si>
    <t xml:space="preserve">Mineral or chemical fertilizers containing two or three of the fertilizing elements nitrogen, phosphorus and potassium; other fertilizers; goods of this Chapter in tablets or similar forms or in packages of a gross weight not exceeding 10 kg </t>
  </si>
  <si>
    <t>HS: 3105</t>
  </si>
  <si>
    <t>To maintain the promotion of agricultural productivity</t>
  </si>
  <si>
    <t xml:space="preserve">Revision to Notification of the Ministry of Economy, Trade and Industry (METI) and Ministry of Land, Infrastructure, Transport and Tourism (MLIT) for the Act on the Rational Use of Energy </t>
  </si>
  <si>
    <t xml:space="preserve">Commercial vehicles with gross vehicle weight of 3.5 tons or less, that are fueled with gasoline or diesel oil </t>
  </si>
  <si>
    <t xml:space="preserve">Entry into force around summer of 2015 
</t>
  </si>
  <si>
    <t>To promote rationalization of overall energy consumption in Japan through popularization of machineries and equipments with high energy consumption efficiency, in order to cope with the recent increase of energy consumption in transport sector, global warming problem and so forth</t>
  </si>
  <si>
    <t xml:space="preserve">Domestic biogas stoves - Specification </t>
  </si>
  <si>
    <t>Domestic biogas stoves</t>
  </si>
  <si>
    <t>ICS: 97.040.20; 27.060.20; HS: 7321881</t>
  </si>
  <si>
    <t xml:space="preserve">Entry into force upon declaration as mandatory by the Minister for Industrialization and Enterprise development 
</t>
  </si>
  <si>
    <t xml:space="preserve">To protect the environment through promoting efficient use of energy </t>
  </si>
  <si>
    <t>Bio; Energy</t>
  </si>
  <si>
    <t xml:space="preserve">Construction, operation, safety requirements and methods of test for lamps intended for use with biogas </t>
  </si>
  <si>
    <t xml:space="preserve">biogas lamps </t>
  </si>
  <si>
    <t>ICS: 27.060.20</t>
  </si>
  <si>
    <t xml:space="preserve">Agricultural liming materials - Specification </t>
  </si>
  <si>
    <t xml:space="preserve">Quicklime; Fertilizers </t>
  </si>
  <si>
    <t>ICS: 65.080; HS:252210</t>
  </si>
  <si>
    <t>To protect the environment through specifying the requirements and methods of sampling and tests for Agricultural liming materials</t>
  </si>
  <si>
    <t xml:space="preserve">Urea phosphate fertilizer - Specification </t>
  </si>
  <si>
    <t>Fertilizers; Urea, whether or not in aqueous solution</t>
  </si>
  <si>
    <t>ICS: 65.080; HS: 310210</t>
  </si>
  <si>
    <t xml:space="preserve">Entry into force on 30 June 2014 </t>
  </si>
  <si>
    <t>To protect the environment through specifying the requirements and prescribes the methods of test for Urea phosphate fertilizers</t>
  </si>
  <si>
    <t xml:space="preserve">Specifies the petroleum import inspection and verification regulations </t>
  </si>
  <si>
    <t>HS: 2710</t>
  </si>
  <si>
    <t>Entry into force upon declaration as Mandatory by the Minister for Industrialization and Enterprise Development</t>
  </si>
  <si>
    <t xml:space="preserve">To protect the environment through petroleum import inspection and verification </t>
  </si>
  <si>
    <t>Energy; Waste; Environment</t>
  </si>
  <si>
    <t>The Energy (Improved Biomass Cookstoves) Regulations</t>
  </si>
  <si>
    <t xml:space="preserve">Cooking ranges, working tables, ovens and similar appliances; For gas fuel or for both gas and other fuels </t>
  </si>
  <si>
    <t>ICS: 97.040.20; HS: 732181</t>
  </si>
  <si>
    <t xml:space="preserve">Entry into force on 13 December 2014 
</t>
  </si>
  <si>
    <t>To protect the environment through giving guidelines for the manufacture, importation, distribution, installation and disposal of Improved Biomass Cookstoves</t>
  </si>
  <si>
    <t>Energy conservation and efficiency; Other environmental risks mitigation</t>
  </si>
  <si>
    <t>Transport of dangerous goods Packaging and large packaging for road and rail transport</t>
  </si>
  <si>
    <t xml:space="preserve">Transportation of dangerous goods. Petroleum gases and other gaseous hydrocarbons. (HS 2711), Containers (including containers for the transport of fluids) specially designed and equipped for carriage by one or more modes of transport. (HS 8609), Motor vehicles for the transport of goods. (HS 8704); Petroleum products in general (ICS 75.080) </t>
  </si>
  <si>
    <t>ICS: 75.080; HS: 2711; HS: 8609; HS: 8704</t>
  </si>
  <si>
    <t xml:space="preserve">Entry into force six months from date of adoption 
</t>
  </si>
  <si>
    <t xml:space="preserve">Off-grid Solar Photovoltaic Lighting Kits Requirements </t>
  </si>
  <si>
    <t>Solar technologies - Instantaneous or storage water heaters, non-electric</t>
  </si>
  <si>
    <t>HS: 84191</t>
  </si>
  <si>
    <t>To protect the environment through regulating solar technologies</t>
  </si>
  <si>
    <t>Describes the requirements for monitoring and surveillance of GMOs and derived products for the purpose of compliance with existing laws and to generate new information</t>
  </si>
  <si>
    <t xml:space="preserve">Genetically modified organisms - Other </t>
  </si>
  <si>
    <t>HS: 210690</t>
  </si>
  <si>
    <t>To protect the environment through regulating GMOs</t>
  </si>
  <si>
    <t>Prescribes the requirement and methods of sampling and test for two types of varnish for interior use on wooden surfaces</t>
  </si>
  <si>
    <t>ICS: 87.040; HS: 3209</t>
  </si>
  <si>
    <t xml:space="preserve">Entry into force on 8 August 2015 </t>
  </si>
  <si>
    <t>To protect the environment through prescribing the requirement and methods of sampling and test for two types of varnish for interior use on wooden surfaces</t>
  </si>
  <si>
    <t xml:space="preserve">Draft Establishing Labelling Standard for Genetically Modified Foods </t>
  </si>
  <si>
    <t xml:space="preserve">Genetically Modified Foods; Agro-Fishery products and processed foods </t>
  </si>
  <si>
    <t>To provide correct information regarding Genetically Modified foods to consumers</t>
  </si>
  <si>
    <t>Agriculture; Fisheries; Manufacturing</t>
  </si>
  <si>
    <t>Automobiles</t>
  </si>
  <si>
    <t xml:space="preserve">Entry into force on 1 January 2016 
</t>
  </si>
  <si>
    <t xml:space="preserve">To protect the environment and to reduce air pollution </t>
  </si>
  <si>
    <t xml:space="preserve">Mandatory registration for existing chemicals that are manufactured in or imported to Korea over 1 ton per year and/or new chemicals </t>
  </si>
  <si>
    <t>Chemical Substance</t>
  </si>
  <si>
    <t>To protect the environment by providing for the matters pertaining to the registration of chemical substances, the examination and evaluation of hazards and risks of products containing chemical substances and hazardous chemical substances, and the designation of hazardous chemical substances, and by producing and utilizing information on chemical substances</t>
  </si>
  <si>
    <t xml:space="preserve">Motor vehicles </t>
  </si>
  <si>
    <t xml:space="preserve">Entry into force by the end of October 2014 (tentative) </t>
  </si>
  <si>
    <t>To protect the environment through regulating energy efficiency and greenhouse gas emissions</t>
  </si>
  <si>
    <t>Energy: Green (house); Emissions</t>
  </si>
  <si>
    <t xml:space="preserve">Proposed amendments to the standards for the efficiency of average energy consumption of automobiles, standards for allowable emission of greenhouse gases from automobiles and the application and management thereof </t>
  </si>
  <si>
    <t xml:space="preserve">Passenger cars and Light-duty commercial car </t>
  </si>
  <si>
    <t>To protect the environment by reducing greenhouse gas</t>
  </si>
  <si>
    <t>Energy: Green (house); Emissions; GHGs</t>
  </si>
  <si>
    <t>Kuwait, the State of</t>
  </si>
  <si>
    <t>This draft of technical regulation concerns prepackaged whole organic dates, which specifies the definitions of the product, and the quality requirements, sampling, methods of testing, transportation, storage and labelling</t>
  </si>
  <si>
    <t xml:space="preserve">Prepackaged Whole Organic Dates </t>
  </si>
  <si>
    <t>To protect the environment by regulating Prepackaged Whole Organic Dates</t>
  </si>
  <si>
    <t>This draft of technical regulation concerns camel organic raw milk which specifies the definitions of the product, and the quality requirements, sampling, methods of testing, transportation, storage and labelling</t>
  </si>
  <si>
    <t xml:space="preserve">Camel Organic Raw Milk </t>
  </si>
  <si>
    <t xml:space="preserve">ICS: 67.100 </t>
  </si>
  <si>
    <t xml:space="preserve">To protect the environment by regulating organic raw milk </t>
  </si>
  <si>
    <t>This standard is concerned with the general requirements for motor vehicles ensuring high levels of safety, environmental protection, energy efficiency and antitheft performance</t>
  </si>
  <si>
    <t>ICS: 43.02</t>
  </si>
  <si>
    <t>Entry into force not yet determined (original wording)</t>
  </si>
  <si>
    <t>To prevent the environment through promoting energy efficiency</t>
  </si>
  <si>
    <t>This draft technical regulation provides maximum residue limits of pesticides and contaminants are allowed in organic food</t>
  </si>
  <si>
    <t xml:space="preserve">Foodstuffs: maximum limits of pesticides residues and contaminants in organic food </t>
  </si>
  <si>
    <t>ICS: 65.100 and 67.040</t>
  </si>
  <si>
    <t>To protect the environment by regulating organic food</t>
  </si>
  <si>
    <t>Draft amendment on Standard Law, determining principles, rules, measures on implementation activities, management, and monitoring of standards and technical regulations for products and services, processes and for environment protection to encourage, promote and ensure the production, services, social economic activities and environment protection would be carried out in a manner of good quality, efficiency, fairness, and also pro the protection of consumers legitimate right, interest and safety as well as to be able to integrate into regional and international economy and subsequently contributes to national economic development</t>
  </si>
  <si>
    <t xml:space="preserve">Multiple Products </t>
  </si>
  <si>
    <t>To revise the law to be consistent with international best practice and also be practical with national economic development need</t>
  </si>
  <si>
    <t xml:space="preserve">Moldova, Republic of </t>
  </si>
  <si>
    <t>The draft Law is related to the prohibition of the production, importation, storage, marketing and use of several dangerous products or materials, which are treated with or contain dangerous chemical substances.</t>
  </si>
  <si>
    <t xml:space="preserve">Entry into force by the end of November 2014 
</t>
  </si>
  <si>
    <t xml:space="preserve">To prevent atmospheric pollution </t>
  </si>
  <si>
    <t>Draft Mexican Official Standard PROY-NOM-001-ENER-2013: Energy efficiency of turbine-type vertical pumps with external vertical electric motors</t>
  </si>
  <si>
    <t xml:space="preserve">Turbine-type vertical pumps with external vertical electric motors </t>
  </si>
  <si>
    <t>ICS: 23.080</t>
  </si>
  <si>
    <t>Entry into force 90 days after its publication as a final Mexican Official Standard in the Diario Oficial de la Federación (Official Journal)</t>
  </si>
  <si>
    <t>To protect the environment and promote energy efficiency</t>
  </si>
  <si>
    <t>Water pump motors</t>
  </si>
  <si>
    <t>Entry into force 60 days after its publication as a final Mexican Official Standard in the Diario Oficial de la Federación (Official Journal)</t>
  </si>
  <si>
    <t>Draft Amendment to Mexican Official Standard NOM-041-SEMARNAT-2006 establishing the maximum permissible limits for emissions of gaseous pollutants from the exhausts of gasoline-powered motor vehicles</t>
  </si>
  <si>
    <t xml:space="preserve">Petrol-fuelled motor vehicles </t>
  </si>
  <si>
    <t>ICS: 43.060.01</t>
  </si>
  <si>
    <t>Entry into force 90 calendar days after the publication of the final Mexican Official Standard in the Official Journal</t>
  </si>
  <si>
    <t>Environment; Pollution; Emissions</t>
  </si>
  <si>
    <t>Preliminary draft Conformity Assessment Procedure regarding Mexican Official Standard NOM-001-SEDE-2012: Electrical installations (use)</t>
  </si>
  <si>
    <t xml:space="preserve">Electrical installations </t>
  </si>
  <si>
    <t>ICS: 91.140.50</t>
  </si>
  <si>
    <t>To assess compliance with energy - saving specifications, and consumer protection</t>
  </si>
  <si>
    <t>Draft amendment to Mexican Official Standard NOM-011-CONAGUA-2000, Conservation of water resources - Establishing the specifications and method for determining the average annual availability of national waters</t>
  </si>
  <si>
    <t>Conservation of water resources</t>
  </si>
  <si>
    <t>ICS: 17.120</t>
  </si>
  <si>
    <t>Entry into force 60 calendar days after the publication of the final Mexican Official Standard in the Official Journal</t>
  </si>
  <si>
    <t>To protect and promote the improvement of the environment and ecosystems</t>
  </si>
  <si>
    <t>Draft Mexican Official Standard PROY-NOM-012-SCT-2-2014 on the maximum weight and dimensions for road transport vehicles which circulate on general communication routes under federal jurisdiction</t>
  </si>
  <si>
    <t>Road transport vehicles</t>
  </si>
  <si>
    <t xml:space="preserve">To preserve the environment through establishing weight, dimension and capacity specifications for federal road transport and auxiliary service vehicles and private vehicles </t>
  </si>
  <si>
    <t>Draft Mexican Official Standard PROY-NOM-001-SAG/ BIO -2014, General specifications for the labelling of genetically modified organisms (seeds or plant material) intended for sowing, planting and agricultural production</t>
  </si>
  <si>
    <t>ICS: 67</t>
  </si>
  <si>
    <t>Entry into force six months following the publication of the final Mexican Official Standard in the Official Journal</t>
  </si>
  <si>
    <t>To protect the environment through establishing the general specifications for the labelling of genetically modified organisms</t>
  </si>
  <si>
    <t>Draft Mexican Official Standard NOM-022-ENER/SCFI-2013: Energy efficiency of and user safety requirements for self-contained commercial refrigeration appliances. Limits, test methods and labelling</t>
  </si>
  <si>
    <t>Self-contained commercial refrigeration appliances</t>
  </si>
  <si>
    <t>ICS: 27</t>
  </si>
  <si>
    <t>Mauritius</t>
  </si>
  <si>
    <t>Registration of Dealers and Regulated Machinery and Labelling of Regulated Machinery</t>
  </si>
  <si>
    <t xml:space="preserve">Household electrical appliances </t>
  </si>
  <si>
    <t>Nicaraguan Mandatory Technical Standard (NTON) No. 11 043 - 13: Sustainable production. Oil palm. Provisions and requirements</t>
  </si>
  <si>
    <t>Oil palm</t>
  </si>
  <si>
    <t xml:space="preserve">ICS: 65.020.01 </t>
  </si>
  <si>
    <t xml:space="preserve">Entry into force to be established </t>
  </si>
  <si>
    <t>To promote sustainable production of Oil palm</t>
  </si>
  <si>
    <t>Nicaraguan Mandatory Technical Standard (NTON) No. 11 042 - 14: Certification of propagation material. Cocoa</t>
  </si>
  <si>
    <t>Cocoa</t>
  </si>
  <si>
    <t xml:space="preserve">ICS: 65.020.20 </t>
  </si>
  <si>
    <t>Entry into force Six months after publication in the Official Journal La Gaceta</t>
  </si>
  <si>
    <t>To protect the environment through establishing the procedures, requirements, and phytosanitary and quality specifications for cocoa propagation material put up for distribution and marketing</t>
  </si>
  <si>
    <t>Nicaraguan Mandatory Technical Standard (NTON) No. 11 044-14: Biosolids for use in agricultural and forestry production. Requirements and maximum permissible levels</t>
  </si>
  <si>
    <t xml:space="preserve">Biosolids </t>
  </si>
  <si>
    <t xml:space="preserve">ICS: 13.030.20 </t>
  </si>
  <si>
    <t xml:space="preserve">Entry into force Six months after publication in the Official Journal 
</t>
  </si>
  <si>
    <t>To protect the plant</t>
  </si>
  <si>
    <t>Forest; Waste; Organic</t>
  </si>
  <si>
    <t>Nicaraguan Mandatory Technical Standard (NTON) No. 11 003 – 14, First revision: Importation and movement of aquatic animals</t>
  </si>
  <si>
    <t>Aquatic animals</t>
  </si>
  <si>
    <t xml:space="preserve">ICS: 67.120.30 </t>
  </si>
  <si>
    <t xml:space="preserve">Entry into force Six months as from the date of publication in the Official Journal 
</t>
  </si>
  <si>
    <t xml:space="preserve">To prevent the introduction or spread of pathogenic agents of diseases in farmed and wild aquatic animal populations in national territory by establishing the health requirements for the importation and movement of live or dead aquatic animals </t>
  </si>
  <si>
    <t>Oman</t>
  </si>
  <si>
    <t>Foodstuffs: Maximum Limits of Pesticides Residues and Contaminants in Organic Food</t>
  </si>
  <si>
    <t xml:space="preserve">organic food </t>
  </si>
  <si>
    <t>To regulate on organic food</t>
  </si>
  <si>
    <t>Agriculture; Chemicals</t>
  </si>
  <si>
    <t>The notified Technical Regulation establishes the quality and technical requirements to be met by residual fuel oil consumed domestically in Panama and used in industry in general</t>
  </si>
  <si>
    <t>Residual fuel oil</t>
  </si>
  <si>
    <t xml:space="preserve">ICS: 75.160.20 </t>
  </si>
  <si>
    <t xml:space="preserve">Entry into force One month following publication 
</t>
  </si>
  <si>
    <t>To protect the environment through establishing the quality and technical requirements to be met by residual fuel oil consumed domestically in Panama and used in industry in general</t>
  </si>
  <si>
    <t>Directorate-General for Standards and Industrial Technology-Panamanian Commission for Industrial and Technical Standards (DGNTI-COPANIT) Technical Regulation No. 47-2000, "Protection of health and the environment. Safety. Waste liquids. Sludge. Water. Use and final disposal of sludge</t>
  </si>
  <si>
    <t>Waste liquids; Sludge; Water</t>
  </si>
  <si>
    <t xml:space="preserve">Entry into force Immediately </t>
  </si>
  <si>
    <t>Directorate-General for Standards and Industrial Technology-Panamanian Commission for Industrial and Technical Standards (DGNTI-COPANIT) Technical Regulation No. 22-394-1999, "Protection of health and the environment. Safety. Water quality. Sampling for microbiological analysis</t>
  </si>
  <si>
    <t>Water quality</t>
  </si>
  <si>
    <t xml:space="preserve">ICS: 07.100.20; 13.060 </t>
  </si>
  <si>
    <t>To ensure the safety of drinking water supplies</t>
  </si>
  <si>
    <t>Draft Philippine National Standard (DPNS) 2104: 2014 Standard Specification for Plastics that Degrade in the Environment by a Combination of Oxidation and Biodegradation: This notification covers plastics and products made from plastics that are designed to degrade in disposal environments such as in soil and in sanitary landfill by a combination of oxidation and biodegradation</t>
  </si>
  <si>
    <t xml:space="preserve">Plastic and plastic products </t>
  </si>
  <si>
    <t>Entry into force 15 days after its publication in an official gazette of general circulation</t>
  </si>
  <si>
    <t xml:space="preserve">To establish the requirements for labelling of materials and products, including packaging from plastics as "oxo-biodegradable" for the protection of human health and safety </t>
  </si>
  <si>
    <t xml:space="preserve">This order specifies the minimum requirements for organic agriculture. </t>
  </si>
  <si>
    <t xml:space="preserve">Organic Agriculture </t>
  </si>
  <si>
    <t>Entry intor force immediately upon approval and publication in two (2) Newspapers of general circulation</t>
  </si>
  <si>
    <t>To promote organic agriculture and enhances market competitiveness by providing a uniform approach to requirements, which is the basis of the following: conversion to organic agriculture, crop production, livestock, processing, special products, and labelling and consumer information</t>
  </si>
  <si>
    <t>Draft for update of the Technical Regulation No. GSO 42:2003 "Motor Vehicles - General Requirements"</t>
  </si>
  <si>
    <t xml:space="preserve">Motor Vehicles </t>
  </si>
  <si>
    <t>Entry intor force not yet determined</t>
  </si>
  <si>
    <t>To protect the environment by specifying General Requirements for Motor Vehicles; to promote energy efficieny</t>
  </si>
  <si>
    <t>This draft technical regulation provides maximum residue limits of pesticides and contaminants allowed in organic food</t>
  </si>
  <si>
    <t xml:space="preserve">Organic Food </t>
  </si>
  <si>
    <t xml:space="preserve">Entry into force six months after publication in official Gazette </t>
  </si>
  <si>
    <t>To ensure the safety of organic food by providing maximum residue limits of pesticides and contaminants allowed in organic food.</t>
  </si>
  <si>
    <t>The draft technical regulation of the Customs Union "On requirements to energy efficiency of electrical energy consuming devices</t>
  </si>
  <si>
    <t>Electrical energy consuming devices</t>
  </si>
  <si>
    <t>Entry into force not less than 180 days from adoption of the technical regulation</t>
  </si>
  <si>
    <t xml:space="preserve">To ensure environmental protection, energy efficiency and resource-saving </t>
  </si>
  <si>
    <t xml:space="preserve">Draft Technical Regulation of the Customs Union "On safety of equipment used on children's playgrounds" </t>
  </si>
  <si>
    <t>used on children's playgrounds</t>
  </si>
  <si>
    <t>Draft Technical Regulation of the Customs Union "On restrictions of the use of hazardous substances in electro technical and radio-electronic devices"</t>
  </si>
  <si>
    <t>Electrotechnical and radio-electronic devices</t>
  </si>
  <si>
    <t>To protect the environment by establishing requirements for restriction of the use of hazardous substances in electro technical and radio-electronic devices</t>
  </si>
  <si>
    <t>Draft Technical Regulation of the Customs Union "On Ruirements to Fire Safety and Fire-Extinguishing Equipment" establishes requirements to fire safety and fire-extinguishing equipment aimed at ensuring health and life protection and preventing consumer deception</t>
  </si>
  <si>
    <t>Fire safety and fire-extinguishing equipment</t>
  </si>
  <si>
    <t xml:space="preserve">To protect property and environment from fire </t>
  </si>
  <si>
    <t>Draft Technical Regulation of the Customs Union "Poultry Meat and Poultry Processed Products"</t>
  </si>
  <si>
    <t xml:space="preserve">Poultry meat and poultry processed products </t>
  </si>
  <si>
    <t xml:space="preserve">To ensure health, life and environment protection by establishing requirements to poultry meat and poultry processed products </t>
  </si>
  <si>
    <t>Rwanda</t>
  </si>
  <si>
    <t xml:space="preserve">Compulsory Rwandan Standards (RS) concerning labelling and food hygiene </t>
  </si>
  <si>
    <t>Pre-Packaged Foods</t>
  </si>
  <si>
    <t xml:space="preserve">Entry into force on 5 August 2013 </t>
  </si>
  <si>
    <t>To protect public hygiene, plant and animal health, safety and the environment</t>
  </si>
  <si>
    <t xml:space="preserve">Compulsory Rwandan Standards (RS) concerning sugar and Sugar products </t>
  </si>
  <si>
    <t>Sugar and sugar products</t>
  </si>
  <si>
    <t>ICS: 67.180.10</t>
  </si>
  <si>
    <t xml:space="preserve"> Plant protection</t>
  </si>
  <si>
    <t>Compulsory Rwandan Standards (RS) concerning Cereals, pulses and cereal products</t>
  </si>
  <si>
    <t xml:space="preserve">Cereals, pulses and derived products </t>
  </si>
  <si>
    <t>ICS: 67.060</t>
  </si>
  <si>
    <t>Compulsory Rwandan Standards (RS) concerning Infant foods</t>
  </si>
  <si>
    <t>Infant foods</t>
  </si>
  <si>
    <t>ICS: 67.230</t>
  </si>
  <si>
    <t>Compulsory Rwandan Standards (RS) concerning Fertilizers and Pesticides</t>
  </si>
  <si>
    <t>Fertilizers and Pesticides</t>
  </si>
  <si>
    <t xml:space="preserve">Compulsory Rwandan Standards (RS) concerning fortified products </t>
  </si>
  <si>
    <t xml:space="preserve">Food products in general </t>
  </si>
  <si>
    <t xml:space="preserve">Compulsory Rwandan Standards (RS) concerning processed products </t>
  </si>
  <si>
    <t xml:space="preserve">Compulsory Rwandan Standards (RS) concerning Edible oils and Fats </t>
  </si>
  <si>
    <t>Edible fats and oils</t>
  </si>
  <si>
    <t xml:space="preserve">Compulsory Rwandan Standards (RS) concerning Tea and Coffee </t>
  </si>
  <si>
    <t>Tea; Coffee; Cocoa</t>
  </si>
  <si>
    <t>ICS: 67.140</t>
  </si>
  <si>
    <t xml:space="preserve">Compulsory Rwandan Standards (RS) concerning Milk and Milk products </t>
  </si>
  <si>
    <t>Milk and processed milk products</t>
  </si>
  <si>
    <t>ICS: 67.100.10</t>
  </si>
  <si>
    <t xml:space="preserve">Compulsory Rwandan Standards (RS) concerning meat and meat products including fish </t>
  </si>
  <si>
    <t xml:space="preserve">Animal produce in general </t>
  </si>
  <si>
    <t>ICS: 67.120.01</t>
  </si>
  <si>
    <t>Compulsory Rwandan Standards (RS) concerning beverages and drinking waters</t>
  </si>
  <si>
    <t xml:space="preserve">Beverages </t>
  </si>
  <si>
    <t>ICS: 67.160</t>
  </si>
  <si>
    <t>Compulsory Rwandan Standards (RS) concerning Roots and Tubers</t>
  </si>
  <si>
    <t>Vegetables and derived products</t>
  </si>
  <si>
    <t>ICS: 67.080.20</t>
  </si>
  <si>
    <t>Compulsory Rwandan Standards (RS) concerning Animal feeds Specification for compounded poultry feeds, RS 99 Specification for cattle feeds, RS 100</t>
  </si>
  <si>
    <t>Compulsory Rwandan Standards (RS) concerning Cosmetics and Related products</t>
  </si>
  <si>
    <t>ICS: 71.100.70</t>
  </si>
  <si>
    <t>Surface active agents</t>
  </si>
  <si>
    <t>ICS: 71.100.40</t>
  </si>
  <si>
    <t xml:space="preserve">Compulsory Rwandan Standards (RS) concerning consumer products </t>
  </si>
  <si>
    <t>Products of the textile industry</t>
  </si>
  <si>
    <t>ICS: 59.080</t>
  </si>
  <si>
    <t xml:space="preserve">To ensure water quality by setting limits of discharged industrial waste water, domestic waste water, and limits of air quality emissions to the air by cement factories </t>
  </si>
  <si>
    <t>Compulsory Rwandan Standards (RS) concerning sugar and Sugar products</t>
  </si>
  <si>
    <t xml:space="preserve">Construction materials in general </t>
  </si>
  <si>
    <t>ICS: 91.100.01</t>
  </si>
  <si>
    <t>To protect public hygiene, plant and animal health, safety and the environment; to protect the environment through waste water treatment systems</t>
  </si>
  <si>
    <t xml:space="preserve">Compulsory Rwandan Standards (RS) concerning pipes and fittings </t>
  </si>
  <si>
    <t xml:space="preserve">Plastic pipes and fittings </t>
  </si>
  <si>
    <t>ICS: 23.040.20</t>
  </si>
  <si>
    <t xml:space="preserve">To ensure safety and health of consumers, facilitate trade, protect the environment and safeguard the image of the country </t>
  </si>
  <si>
    <t xml:space="preserve">Compulsory Rwandan Standards (RS) concerning Mechanical Engineering and Metallurgy </t>
  </si>
  <si>
    <t>Iron and steel products</t>
  </si>
  <si>
    <t>ICS: 77.140</t>
  </si>
  <si>
    <t>Compulsory Rwandan Standards (RS) concerning Petroleum Products</t>
  </si>
  <si>
    <t xml:space="preserve">Petroleum products in general </t>
  </si>
  <si>
    <t>ICS: 75.080</t>
  </si>
  <si>
    <t>Compulsory Rwandan Standards (RS) concerning fire protection</t>
  </si>
  <si>
    <t xml:space="preserve">Portable and wheeled fire extinguishers </t>
  </si>
  <si>
    <t>ICS: 13.220</t>
  </si>
  <si>
    <t>Compulsory Rwandan Standards (RS) concerning electrical accessories</t>
  </si>
  <si>
    <t xml:space="preserve">Electrical accessories </t>
  </si>
  <si>
    <t>ICS: 29.120</t>
  </si>
  <si>
    <t>Compulsory Rwandan Standards (RS) concerning domestic electrical appliances</t>
  </si>
  <si>
    <t>Domestic electrical appliances in general</t>
  </si>
  <si>
    <t>Compulsory Rwandan Standards (RS) concerning electrical wires and cables</t>
  </si>
  <si>
    <t>Electrical wires and cables in general</t>
  </si>
  <si>
    <t>ICS: 29.060.01</t>
  </si>
  <si>
    <t>Compulsory Rwandan Standards (RS) concerning luminaires</t>
  </si>
  <si>
    <t>Luminaires</t>
  </si>
  <si>
    <t>ICS: 29.140.40</t>
  </si>
  <si>
    <t>Compulsory Rwandan Standards (RS) concerning plugs, socket-outlets, couplers</t>
  </si>
  <si>
    <t>Plugs, socket-outlets, couplers (ICS 29.120.30) Electrical Engineering: Plugs, Socket outlets for house hold and similar purposes fused plugs, socket outlets for appliances, switched socket outlets without interlock, plugs and socket outlets for SELV</t>
  </si>
  <si>
    <t>ICS: 29.120.30</t>
  </si>
  <si>
    <t>G/TBT/N/SAU/663/Rev.1</t>
  </si>
  <si>
    <t>This regulation specifies energy performance and labelling requirements for refrigerators, refrigerator-freezers, and freezers</t>
  </si>
  <si>
    <t xml:space="preserve">Refrigerators and freezers </t>
  </si>
  <si>
    <t xml:space="preserve">ICS: 97.30 </t>
  </si>
  <si>
    <t xml:space="preserve">To ensure the performance and energy labelling requirements of household electrical clothes washing machines </t>
  </si>
  <si>
    <t>G/TBT/N/SAU/664/Rev.1</t>
  </si>
  <si>
    <t>This regulation specifies energy labelling requirements of household electrical clothes washing machines</t>
  </si>
  <si>
    <t xml:space="preserve">Entry into force on 10 December 2013 </t>
  </si>
  <si>
    <t>This specification covers the types, physical properties, and dimensions of cellular polystyrene boards with or without facings or coatings made by molding (EPS) or extrusion (XPS) of expandable polystyrene. Products manufactured to this specification are intended for use as thermal insulation for temperatures from -65 to +165°F (-53.9 to +73.9°C)</t>
  </si>
  <si>
    <t>Rigid, cellular polystyrene thermal insulation</t>
  </si>
  <si>
    <t>ICS: 91.100.60</t>
  </si>
  <si>
    <t>To keep the quality of this product, energy efficiency in buildings and marketing relation of Saudi Arabia</t>
  </si>
  <si>
    <t>This Standard specifies minimum requirements and test methods for spray-applied polyurethane rigid cellular plastic, used as a thermal insulation for both building, whether applied on a building site or in a prefabrication (manufacturing) facility, and non-building applications. The material is also known as in-situ thermal insulation</t>
  </si>
  <si>
    <t>Spray-applied polyurethane rigid cellular plastic</t>
  </si>
  <si>
    <t xml:space="preserve">ICS: 83.100 </t>
  </si>
  <si>
    <t>This standard outlines requirements for the application of rigid cellular plastic spray polyurethane foam for thermal insulation</t>
  </si>
  <si>
    <t>Rigid cellular plastic spray polyurethane foam for thermal insulation</t>
  </si>
  <si>
    <t xml:space="preserve">ICS: 83.100. </t>
  </si>
  <si>
    <t>This draft technical regulation is provides maximum residue limits of pesticides and contaminants are allowed in organic food</t>
  </si>
  <si>
    <t>Pesticides Residues and Contaminants in Organic Food</t>
  </si>
  <si>
    <t xml:space="preserve">Entry into force six months after publication in official Gazette 
</t>
  </si>
  <si>
    <t>To ensure food safety by regulating on organic food</t>
  </si>
  <si>
    <t>This Standard specifies requirements for polyisocyanurate (PIR) and polyurethane (PUR) cored laminated boards with auto-adhesively or separately bonded flexible and/or substantial rigid facings for use as thermal insulation in floors</t>
  </si>
  <si>
    <t xml:space="preserve">Rigid polyisocyanurate (PIR) and polyurethane (PUR) products for building end-use applications </t>
  </si>
  <si>
    <t>This Standard specifies requirements for rigid polyisocyanurate (PIR) and polyurethane (PUR) cored laminated insulation boards with auto-adhesively and separately bonded flexible and/or rigid facings, for use as thermal insulation for wall cavities. It also applies to products with one flexible facing and one rigid facing</t>
  </si>
  <si>
    <t>This Standard specifies requirements for rigid polyisocyanurate (PIR) and polyurethane (PUR) cored laminated boards (roofboards) with auto-adhesively or separately bonded flexible and/or rigid facings, for use as roofboard thermal insulation under built-up bituminous roofing membranes</t>
  </si>
  <si>
    <t>This Standard specifies requirements for polyisocyanurate (PIR) and polyurethane (PUR) cored thermally insulated laminated boards (roofboards) with auto-adhesively or separately bonded flexible and/or rigid facings for use in pitched roofs over, under or between rafters</t>
  </si>
  <si>
    <t>Rigid polyisocyanurate (PIR) and polyurethane (PUR) products for building end-use applications</t>
  </si>
  <si>
    <t>ICS:91.100.60</t>
  </si>
  <si>
    <t>This Standard specifies requirements for rigid polyisocyanurate (PIR) and polyurethane (PUR) cored laminated insulation boards with auto-adhesively or separately bonded flexible or substantial rigid facings, for use as thermal insulation for internal wall linings and ceilings</t>
  </si>
  <si>
    <t>This Standard specifies requirements for polyisocyanurate (PIR) and polyurethane (PUR) cored thermally insulated laminated boards (roofboards) with auto-adhesively or separately bonded flexible and/or rigid facings, for use in roofs under non-bituminous single-ply roofing membranes</t>
  </si>
  <si>
    <t>This specification covers the composition and physical properties of expanded or exfoliated vermiculite loose fill insulation. The specification also includes the testing procedures by which the acceptability of the material shall be determined</t>
  </si>
  <si>
    <t>Vermiculite Loose Fill Thermal Insulation</t>
  </si>
  <si>
    <t xml:space="preserve">This specification covers the composition and physical properties of expanded perlite loose fill insulation. </t>
  </si>
  <si>
    <t>Perlite Loose Fill Insulation</t>
  </si>
  <si>
    <t>This Standard is applicable to factory made rendering/plastering mortar based on inorganic binders for external (rendering) and internal (plastering) use on walls, ceilings, columns and partitions.</t>
  </si>
  <si>
    <t>Rendering and plastering mortar</t>
  </si>
  <si>
    <t>This Standard specifies the requirements for factory made cellular glass (CG) products, with or without facings or coatings, which are used for the thermal insulation of buildings. The products are manufactured in the form of boards or slabs</t>
  </si>
  <si>
    <t>Thermal insulation products for buildings - Factory made cellular glass (CG) products</t>
  </si>
  <si>
    <t>This Standard specifies the requirements for factory made mineral wool products, with or without facings or coatings, which are used for the thermal insulation of buildings</t>
  </si>
  <si>
    <t xml:space="preserve">Factory made mineral wool (MW) products </t>
  </si>
  <si>
    <t>This standard outlines the requirements of thermal transmittance values in residential buildings that aim to improve the energy efficiency in these buildings</t>
  </si>
  <si>
    <t>Thermal Transmittance Values for Residential Buildings</t>
  </si>
  <si>
    <t xml:space="preserve">ICS: 91.120.10. </t>
  </si>
  <si>
    <t>This regulation specifies requirements and tests for rigid conduit systems</t>
  </si>
  <si>
    <t xml:space="preserve">Conduit systems for cable management </t>
  </si>
  <si>
    <t xml:space="preserve">ICS: 29.120.10. </t>
  </si>
  <si>
    <t>Entry into force 6 months from the date of circulation</t>
  </si>
  <si>
    <t>To ensure safety, efficiency and quality for rigid conduit systems protection of the environment</t>
  </si>
  <si>
    <t>This European Standard specifies the characteristics and performance requirements of autoclaved aerated concrete (AAC) masonry units for which the main intended uses are different types of load bearing and non-load bearing applications in all forms of walling including single leaf, cavity, partitions, retaining, basement and general use below ground level, including walling for fire protection, thermal insulation, sound insulation and the fabric of chimneys (excluding chimney flue units)</t>
  </si>
  <si>
    <t xml:space="preserve">Autoclaved aerated concrete masonry unit </t>
  </si>
  <si>
    <t xml:space="preserve">ICS: 91.100.30 </t>
  </si>
  <si>
    <t xml:space="preserve">This regulation specifies the national requirements for energy labelling and minimum energy performance standard (MEPS) requirements for air-conditioners. </t>
  </si>
  <si>
    <t>Air-Conditioners</t>
  </si>
  <si>
    <t xml:space="preserve">ICS: 23.120 </t>
  </si>
  <si>
    <t>Entry into force 6 months from the date of publicity in the official newspaper that will be announced later</t>
  </si>
  <si>
    <t>To ensure performance and calculate the energy efficiency ratio (EER) required for air-conditioners and clarifying their star ratings</t>
  </si>
  <si>
    <t xml:space="preserve">ICS: 43.020 </t>
  </si>
  <si>
    <t>Entry into force six months after circulation</t>
  </si>
  <si>
    <t>To ensure environmental protection, energy efficiency and antitheft performance</t>
  </si>
  <si>
    <t>All air-conditioners, refrigerators and clothes dryers under the product scope in Section 4</t>
  </si>
  <si>
    <t xml:space="preserve">Entry into force on 1 September 2014 </t>
  </si>
  <si>
    <t xml:space="preserve">Draft Public Utilities (Water Supply) (Amendment) Regulations 2014 </t>
  </si>
  <si>
    <t xml:space="preserve">HS: 8450.11.10, 8450:11.90, 8450.12.00, 8450.19.10, 8450.19.90, 8450.20.00 </t>
  </si>
  <si>
    <t>To implement minimum water efficiency requirements for clothes washing machines for household use as part of Singapore's effort in water conservation</t>
  </si>
  <si>
    <t>The notified text establishes the sanitary requirements governing bio -infectious waste management</t>
  </si>
  <si>
    <t xml:space="preserve">Bio -infectious waste </t>
  </si>
  <si>
    <t xml:space="preserve">ICS: 13.060.20 </t>
  </si>
  <si>
    <t xml:space="preserve">To protect the persons who generate or store, or who are involved in the collection, transportation, treatment or disposal of bio -infectious waste </t>
  </si>
  <si>
    <t>Waste; Bio</t>
  </si>
  <si>
    <t>G/TBT/N/TPKM/148/Rev.1</t>
  </si>
  <si>
    <t xml:space="preserve">Low-voltage three-phase squirrel-cage high-efficiency induction motors </t>
  </si>
  <si>
    <t>CCCN: 8501.51.90, CCCN 8501.52.90 and CCCN 8501.53.91</t>
  </si>
  <si>
    <t>Energy; Conserv(ation)</t>
  </si>
  <si>
    <t xml:space="preserve">Draft Amendments to Articles 4, 5, 6 and 7 for the "Fuel Economy Standards and Regulations on Vehicle Inspection and Administration" </t>
  </si>
  <si>
    <t>Light duty vehicles and motorcycles</t>
  </si>
  <si>
    <t>Entry into force January 2017</t>
  </si>
  <si>
    <t>To protect and conserve the environment by enhancing energy saving</t>
  </si>
  <si>
    <t>Act Governing Food Safety and Sanitation</t>
  </si>
  <si>
    <t>Food for human consumption</t>
  </si>
  <si>
    <t>To provide consumers by regulating on genetically modified food</t>
  </si>
  <si>
    <t>Draft Regulation on Energy Conservation and Energy Efficiency for the Petrochemical Industry</t>
  </si>
  <si>
    <t>Fired Heater, Cracking Furnace, and Thermal Fluid Heater</t>
  </si>
  <si>
    <t>To promote energy -using efficiency of petrochemical industry to achieve the goal of energy conservation and environmental protection</t>
  </si>
  <si>
    <t>Energy; Conserv(ation); Environment</t>
  </si>
  <si>
    <t xml:space="preserve">Prepackaged food, food additives and unpackaged food containing ingredients of genetically modified organisms </t>
  </si>
  <si>
    <t>To provide consumer information on prepackaged food, food additives and unpackaged food containing ingredients of genetically modified organisms</t>
  </si>
  <si>
    <t xml:space="preserve">Amendments to Article 2, Article 3 and Attached Tables of the "Motor Vehicle Noise Control Standards" </t>
  </si>
  <si>
    <t>Motor Vehicles; Motorcycles</t>
  </si>
  <si>
    <t>HS: 8702, 8703, 8704; HS: 8711</t>
  </si>
  <si>
    <t>To ensure the effective control of environmental noise quality for public environment protection, and to harmonize with the latest international environmental norms</t>
  </si>
  <si>
    <t xml:space="preserve">Public Notice under the Commodity Inspection Act </t>
  </si>
  <si>
    <t xml:space="preserve">Low-voltage three-phase induction motors </t>
  </si>
  <si>
    <t>HS: 8501.51.90.00.7 and 8501.52.90.00.6</t>
  </si>
  <si>
    <t>Draft of Food Business Shall Establish Traceability of Food and Relevant Products</t>
  </si>
  <si>
    <t>Meat products, dairy products, seafood products, lunch boxes, food additives, labelled as genetically modified or including genetically modified food and labelled as non- genetically modified food</t>
  </si>
  <si>
    <t>To provide consumer information on genetically modified food</t>
  </si>
  <si>
    <t>Regulation of New and Existing Chemical Substances Registration (Draft)</t>
  </si>
  <si>
    <t>Existing chemical substances that are listed on the chemical inventory by the Environmental Protection Administration and new chemical substances which are not listed on the existing chemical inventory</t>
  </si>
  <si>
    <t xml:space="preserve">Entry into force on 11 December 2014 </t>
  </si>
  <si>
    <t>To strengthen management of toxic chemicals and to enhance the protection of the environment and human health; Protection of human health or safety; Protection of the environment</t>
  </si>
  <si>
    <t>Toxic; Environment</t>
  </si>
  <si>
    <t>Revisions to the "Restrictions on the Manufacture, Import, and Sale of Dry Cell Batteries", relating to button cell batteries taking effect from 1 January 2017, and the remaining provisions taking effect from 1 January 2015</t>
  </si>
  <si>
    <t xml:space="preserve">One-time-use non-button type cell batteries: manganese-zinc batteries and alkaline manganese batteries; One-time-use button cell batteries: alkaline manganese batteries, mercuric oxide batteries and silver oxide batteries </t>
  </si>
  <si>
    <t>CCCN: 8506.10.21.006, 8506.10.22.005, 8506-10.90.100; CCC-code: 8506.10.90.903, 8506.30.00.007, 8506.40.00.005</t>
  </si>
  <si>
    <t>To protect the environment by regulating on One-time-use non-button type cell batteries</t>
  </si>
  <si>
    <t xml:space="preserve">Notice under the Commodity Inspection Act </t>
  </si>
  <si>
    <t>HS: 8516.10.00.00.9B</t>
  </si>
  <si>
    <t xml:space="preserve">Entry into force on 1 October 2015 </t>
  </si>
  <si>
    <t>Petroleum products</t>
  </si>
  <si>
    <t xml:space="preserve">To protect the environment by subjecting Automotive diesel fuel to mandatory inspection </t>
  </si>
  <si>
    <t>Draft of the Requirements on the Minimal Energy Performance Standard and Energy Efficiency Rating Labeling and Inspection of Chilled-Warm-Hot Drinking Water Dispensers</t>
  </si>
  <si>
    <t>Chilled-warm-hot drinking water dispensers</t>
  </si>
  <si>
    <t xml:space="preserve">Entry into force on 1 July 2016 </t>
  </si>
  <si>
    <t xml:space="preserve">To promote energy using efficiency of electric appliances to achieve the goal of energy conservation and environmental protection </t>
  </si>
  <si>
    <t xml:space="preserve">The food businesses which import food and genetically modified food raw materials shall keep the relevant records, documents and electronic files or databases of the imported products </t>
  </si>
  <si>
    <t xml:space="preserve">Imported food and related products </t>
  </si>
  <si>
    <t xml:space="preserve">Entry into force on 5 February 2015 </t>
  </si>
  <si>
    <t xml:space="preserve">To provide consumer information on genetically modified food raw materials </t>
  </si>
  <si>
    <t>Draft Regulation on Energy Conservation and Energy Efficiency for the Electronics Industry</t>
  </si>
  <si>
    <t>Group of Multiple Chillers, Fan Unit, Desiccant Air Dryer, and Compressed Air System</t>
  </si>
  <si>
    <t xml:space="preserve">Entry into force on 1 November 2015 </t>
  </si>
  <si>
    <t>To promote energy -using efficiency of industries to achieve the goal of energy conservation and environmental protection</t>
  </si>
  <si>
    <t>Draft of the Requirements on the Minimal Energy Performance Standard and Energy Efficiency Rating Labeling and Inspection of Warm-Hot Drinking Water Dispensers</t>
  </si>
  <si>
    <t>Warm-Hot Drinking Water Dispensers</t>
  </si>
  <si>
    <t>CCCN: 8516.10</t>
  </si>
  <si>
    <t>The documents required for the importation of non- genetically modified maize (corn), soybean and genetically modified maize (corn), soybean</t>
  </si>
  <si>
    <t xml:space="preserve">non- genetically modified maize (corn), soybean and genetically modified maize (corn), soybean </t>
  </si>
  <si>
    <t>CCCN: 1005.90.00.92-3, 1102.20.00.20-7, 1103.13.00.20-5, 1104.23.00.20-2, 1201.90.00.92-5 and 1208.10.00.20-2; CCC code 1005.90.00.91-4, 1102.20.00.10-9, 1103.13.00.10-7, 1104.23.00.10-4, 1201.90.00.91-6 and 1208.10.00.10-4</t>
  </si>
  <si>
    <t xml:space="preserve">To provide consumer information on genetically modified maize (corn), soybean </t>
  </si>
  <si>
    <t>This Draft Regulation is prepared to extend, define, and identify the analysis methods of the products covered along with sanctions for disobedience to the provisions of this Draft regarding the procedures and principles in the processes of import, export, market introduction and documentation</t>
  </si>
  <si>
    <t xml:space="preserve">Entry into force on 1 April 2014 </t>
  </si>
  <si>
    <t xml:space="preserve">To protect animal or plant life or health </t>
  </si>
  <si>
    <t>Sustainable agriculture management; Animal protection; Plant protection</t>
  </si>
  <si>
    <t>Regulation Amending Turkish Food Codex Regulation on Materials and Articles in Contact with Food</t>
  </si>
  <si>
    <t>Materials and articles intended to come into contact with food</t>
  </si>
  <si>
    <t xml:space="preserve">Entry into force on 30 April 2014 </t>
  </si>
  <si>
    <t>To determine the rules for chemical recycling of plastics that are in contact with food and setting a release limit and labelling rules for aluminium which are in contact with food</t>
  </si>
  <si>
    <t>Regulation on Feed Additives For Use In Animal Nutrition</t>
  </si>
  <si>
    <t>Feed additives</t>
  </si>
  <si>
    <t xml:space="preserve">Entry into force on 18 January 2014 </t>
  </si>
  <si>
    <t>To protect animal or plant life or health</t>
  </si>
  <si>
    <t>Uganda</t>
  </si>
  <si>
    <t>The National Environment (Air Quality) Regulations</t>
  </si>
  <si>
    <t>ICS: 13.040</t>
  </si>
  <si>
    <t xml:space="preserve">Entry into force in December 2015 </t>
  </si>
  <si>
    <t>To enforce the air quality standards; to prevent air pollution and ecological degradation; to set baseline parameters on air quality and emissions based on a number of practices considerations and acceptable limit</t>
  </si>
  <si>
    <t xml:space="preserve">The National Environment (Oil Spill Prevention, Control and Management) Regulations, 2014 </t>
  </si>
  <si>
    <t xml:space="preserve">Petroleum and related technologies </t>
  </si>
  <si>
    <t>ICS: 75</t>
  </si>
  <si>
    <t>To prevent oil spill caused by oil and other harmful or dangerous substances in waters and on land under Ugandan jurisdiction and other matters</t>
  </si>
  <si>
    <t>Draft National Environment (Audit) Regulations</t>
  </si>
  <si>
    <t>Environmental management</t>
  </si>
  <si>
    <t>To protect animal or plant life or health; to protect the environment</t>
  </si>
  <si>
    <t>The National Environment (Noise and Vibrations Standards and Control) Regulations, 2013</t>
  </si>
  <si>
    <t xml:space="preserve">Vibration and shock with respect to human beings, Acoustic measurements and noise abatement in general, Vibrations, shock and vibration measurements, Seismic and vibration protection </t>
  </si>
  <si>
    <t>ICS: 13.160; ICS: 17.140.01; ICS: 17.160; ICS: 91.120.25</t>
  </si>
  <si>
    <t>Environment; Wildlife; Preservation</t>
  </si>
  <si>
    <t xml:space="preserve">The National Environment (Standards for Discharge of Effluent into Water or on Land) Regulations </t>
  </si>
  <si>
    <t xml:space="preserve">Waste water or other fluid of domestic agricultural trade or industrial origin, treated or untreated and discharged directly or indirectly in to the aquatic environment </t>
  </si>
  <si>
    <t>Agriculture; Manufacturing</t>
  </si>
  <si>
    <t>ICS: 13.020.10</t>
  </si>
  <si>
    <t xml:space="preserve">All categories of hazardous and non- hazardous waste related to oil and gas exploration, extraction, refinery, transportation and other related matters </t>
  </si>
  <si>
    <t>This draft Uganda standard specifies the requirements and methods of sampling and test for biofertilizers. This standard does not cover requirements for conventional chemical fertilizers</t>
  </si>
  <si>
    <t>Biofertilizers, but not conventional chemical fertilizers</t>
  </si>
  <si>
    <t>Entry into force upon declaration as mandatory by the Minister for Trade, Industry and Cooperatives</t>
  </si>
  <si>
    <t>To protect the environment by specifying the requirements and methods of sampling and test for biofertilizers</t>
  </si>
  <si>
    <t>This draft Uganda standard specifies the requirements and methods of sampling and test for biopesticides. This standard does not cover requirements for conventional chemical pesticides and Plant Incorporated Protectants</t>
  </si>
  <si>
    <t>Pesticides and other agrochemicals in general</t>
  </si>
  <si>
    <t>To protect the environment by specifying the requirements and methods of sampling and test for biopesticides</t>
  </si>
  <si>
    <t xml:space="preserve"> Draft Law of Ukraine "On the animal by-products not intended for human consumption"</t>
  </si>
  <si>
    <t>Animal by-products not intended for human consumption</t>
  </si>
  <si>
    <t>Entry into force in 2014</t>
  </si>
  <si>
    <t xml:space="preserve">To ensure reduction of health risks and harmonization of national legislation on waste animal treatment with European legislation </t>
  </si>
  <si>
    <t>Draft Resolution "On Approval of the Technical Regulation on ecological labelling"</t>
  </si>
  <si>
    <t xml:space="preserve">Food products </t>
  </si>
  <si>
    <t xml:space="preserve">Entry into force on 2 May 2015 </t>
  </si>
  <si>
    <t xml:space="preserve">To stimulate market participants to improve the environmental performance of production and lead to the facilitation of international trade through approximation of the Ukrainian legislation to EU regulations. </t>
  </si>
  <si>
    <t>Energy Conservation Program: Energy Conservation Standards for Certain Consumer Products</t>
  </si>
  <si>
    <t>HS: 8415; ICS: 23.120; ICS: 27.080</t>
  </si>
  <si>
    <t>To protect the environment through promoting energy efficiency and conservation</t>
  </si>
  <si>
    <t xml:space="preserve">Energy and Water Use Labeling for Consumer Products Under the Energy Policy and Conservation Act </t>
  </si>
  <si>
    <t>HS: 8525; ICS: 13.020; ICS: 33.160</t>
  </si>
  <si>
    <t xml:space="preserve">Hazardous Materials: Adoption of ASME Code Section XII and the National Board Inspection Code </t>
  </si>
  <si>
    <t xml:space="preserve">Hazardous materials </t>
  </si>
  <si>
    <t>ICS: 13.300</t>
  </si>
  <si>
    <t xml:space="preserve">To protect the environment through managing Hazardous Materials </t>
  </si>
  <si>
    <t>Hazardous; Environment</t>
  </si>
  <si>
    <t xml:space="preserve"> Energy Conservation Program for Consumer Products: Proposed Determination of Hearth Products as a Covered Consumer Product </t>
  </si>
  <si>
    <t xml:space="preserve">Hearth products: Domestic, commercial and industrial heating appliances </t>
  </si>
  <si>
    <t>ICS: 97.100</t>
  </si>
  <si>
    <t>Environment; Energy; Conserv(ation)</t>
  </si>
  <si>
    <t xml:space="preserve">National Environmental Policy Act; Environmental Assessments for Tobacco Products; Categorical Exclusions </t>
  </si>
  <si>
    <t>Tobacco products</t>
  </si>
  <si>
    <t>HS: 2402; ICS 65.160</t>
  </si>
  <si>
    <t>To protect the environment by laying down the requirements to be met by tobacco products</t>
  </si>
  <si>
    <t xml:space="preserve">Standards of Performance for New Residential Wood Heaters, New Residential Hydronic Heaters and Forced-Air Furnaces, and New Residential Masonry Heaters </t>
  </si>
  <si>
    <t>Residential heaters</t>
  </si>
  <si>
    <t>ICS: 13.040; ICS: 97.100</t>
  </si>
  <si>
    <t xml:space="preserve">To protect the environment through regulating on emission limits and hazardous air pollutants </t>
  </si>
  <si>
    <t>ICS: 13.020; ICS: 71.100</t>
  </si>
  <si>
    <t>To protect the environment by laying down the requirements to be met by chemical substances</t>
  </si>
  <si>
    <t xml:space="preserve"> Energy Conservation Program: Test Procedures for Commercial Clothes Washers </t>
  </si>
  <si>
    <t>Commercial clothes washers</t>
  </si>
  <si>
    <t>Entry into force on 14 April 2014</t>
  </si>
  <si>
    <t xml:space="preserve"> Energy Conservation Program: Certification of Commercial Heating, Ventilation, and Air-Conditioning (HVAC), Water Heating (WH), and Refrigeration (CRE) Equipment </t>
  </si>
  <si>
    <t>Commercial heating, ventilating, air-conditioning, water heating, and refrigeration equipment</t>
  </si>
  <si>
    <t>HS: 8415; HS: 8416; HS 8419; ICS: 23.120; ICS: 27.080; ICS 27.060; ICS 97.100; ICS 97.130</t>
  </si>
  <si>
    <t>Alternative Fuel Vehicle Badging, Fuel Compartment Labels and Consumer Information on Alternative Fuel Usage</t>
  </si>
  <si>
    <t xml:space="preserve">Alternative fuel vehicles. Road vehicles in general </t>
  </si>
  <si>
    <t>To develop and implement varied and wide-ranging consumer information and education initiatives related to fuel economy, greenhouse gas, alternative fuels and thermal management technologies</t>
  </si>
  <si>
    <t xml:space="preserve">Energy Conservation Program: Energy Conservation Standards for Commercial Clothes Washers </t>
  </si>
  <si>
    <t>HS: 8450; ICS: 13.020; ICS: 97.060</t>
  </si>
  <si>
    <t>Energy Conservation Program: Test Procedures for Packaged Terminal Air Conditioners and Packaged Terminal Heat Pumps</t>
  </si>
  <si>
    <t>Packaged terminal air conditioners (PTACs) and packaged terminal heat pumps (PTHPs)</t>
  </si>
  <si>
    <t>HS: 8415; HS: 841861; ICS: 13.020; ICS: 23.120; ICS: 27.080</t>
  </si>
  <si>
    <t xml:space="preserve">Energy Conservation Program: Energy Conservation Standards for Automatic Commercial Ice Makers </t>
  </si>
  <si>
    <t xml:space="preserve">Automatic commercial ice makers; Environmental protection; Shop fittings </t>
  </si>
  <si>
    <t>HS: 841869; ICS: 13.020; ICS: 97.130</t>
  </si>
  <si>
    <t xml:space="preserve">Energy Conservation Program: Test Procedures for Residential Clothes Washers </t>
  </si>
  <si>
    <t xml:space="preserve"> Residential clothes washers</t>
  </si>
  <si>
    <t>ICS: 97.060; HS: 8450</t>
  </si>
  <si>
    <t>Regulation of Fuels and Fuel Additives: 2013 Cellulosic Biofuel Standard</t>
  </si>
  <si>
    <t>Cellulosic biofuel</t>
  </si>
  <si>
    <t>HS: 2710; ICS: 13.020; ICS 75.160</t>
  </si>
  <si>
    <t>To revise the 2013 cellulosic biofuel standard and to protect the environment</t>
  </si>
  <si>
    <t>Energy Conservation Program: Test Procedures for Dehumidifiers</t>
  </si>
  <si>
    <t xml:space="preserve">Dehumidifiers; Domestic electrical appliances in general </t>
  </si>
  <si>
    <t>ICS: 13.020; ICS: 97.030</t>
  </si>
  <si>
    <t>Energy Labeling Rule</t>
  </si>
  <si>
    <t xml:space="preserve"> Ventilators. Fans. Air-conditioners; Refrigerating technology; Lamps and related equipment </t>
  </si>
  <si>
    <t>ICS: 13.020; ICS: 23.120; ICS: 27.200; ICS: 29.140</t>
  </si>
  <si>
    <t>To protect the environment through Energy Labeling Rule</t>
  </si>
  <si>
    <t xml:space="preserve">Modification of Significant New Use Rules on Certain Chemical Substances; Update of Chemical Identities </t>
  </si>
  <si>
    <t>ICS: 13.020; ICS: 13.020</t>
  </si>
  <si>
    <t xml:space="preserve">To protect the environment through regulating toxic substances </t>
  </si>
  <si>
    <t>Standards of Performance for New Residential Wood Heaters, New Residential Hydronic Heaters and Forced-Air Furnaces, and New Residential Masonry Heaters</t>
  </si>
  <si>
    <t xml:space="preserve">To protect the environment through performance requirement for hydronic Heaters </t>
  </si>
  <si>
    <t xml:space="preserve">Entry into force on 8 September 2014 </t>
  </si>
  <si>
    <t xml:space="preserve">To protect the environment through regulating on toxic substances </t>
  </si>
  <si>
    <t>Hazardous Materials: Requirements for the Safe Transportation of Bulk Explosives (RRR)</t>
  </si>
  <si>
    <t>Transportation of bulk explosives</t>
  </si>
  <si>
    <t>ICS: 13.230; ICS: 13.300; ICS: 71.100</t>
  </si>
  <si>
    <t>To protect the environment through regulating on Hazardous Materials</t>
  </si>
  <si>
    <t xml:space="preserve">Hazardous </t>
  </si>
  <si>
    <t xml:space="preserve">Energy Conservation Program: Test Procedure for Refrigerated Bottled or Canned Beverage Vending Machines </t>
  </si>
  <si>
    <t>Beverage vending machines</t>
  </si>
  <si>
    <t>HS: 8476; ICS: 97.130</t>
  </si>
  <si>
    <t xml:space="preserve">Federal Motor Vehicle Safety Standards: Vehicle-to-Vehicle (V2V) Communications </t>
  </si>
  <si>
    <t>ICS: 43.040</t>
  </si>
  <si>
    <t>To protect the environment by laying down the requirements to be met by motor vehicles</t>
  </si>
  <si>
    <t>PHMSA proposes to amend the Hazardous Materials Regulations to maintain alignment with international standards by incorporating various amendments, including changes to proper shipping names, hazard classes, packing groups, special provisions, packaging authorizations, air transport quantity limitations, and vessel stowage requirements.</t>
  </si>
  <si>
    <t>Hazardous materials</t>
  </si>
  <si>
    <t>To harmonize the Hazardous Materials Regulations with recent changes made to the International Maritime Dangerous Goods Code, the International Civil Aviation Organization's Technical Instructions for the Safe Transport of Dangerous Goods by Air, the United Nations Recommendations on the Transport of Dangerous Goods--Model Regulations and subsequently address three petitions for rulemaking</t>
  </si>
  <si>
    <t xml:space="preserve">Energy Conservation Program: Energy Conservation Standards for Packaged Terminal Air Conditioners and Packaged Terminal Heat Pumps </t>
  </si>
  <si>
    <t>Protection of Stratospheric Ozone : Change of Listing Status for Certain Substitutes Under the Significant New Alternatives Policy Program</t>
  </si>
  <si>
    <t>To change the status of a number of substitutes that were previously listed as acceptable, based on information showing that other substitutes are available for the same uses that pose lower risk overall to human health and/or the environment</t>
  </si>
  <si>
    <t xml:space="preserve">Energy Conservation Program: Energy Conservation Standards for Small, Large, and Very Large Air-Cooled Commercial Package Air Conditioning and Heating Equipment </t>
  </si>
  <si>
    <t>Air conditioning and heating equipment</t>
  </si>
  <si>
    <t>HS: 8415; ICS: 13.020; ICS: 23.120; ICS: 27.080</t>
  </si>
  <si>
    <t xml:space="preserve"> Under the Toxic Substances Control Act (TSCA), EPA is proposing a significant new use rule (SNUR) for 15 related chemical substances commonly known as nonylphenols (NP) and nonylphenol ethoxylates (NPE) </t>
  </si>
  <si>
    <t>To evaluate the new uses and protect against unreasonable risks, if any, from potential new exposures to NPs and NPEs, before that activity occurs</t>
  </si>
  <si>
    <t>Conservation Program: Test Procedures for External Power Supplies</t>
  </si>
  <si>
    <t>External power supplies</t>
  </si>
  <si>
    <t>ICS: 97.180</t>
  </si>
  <si>
    <t>To protect the environment through promoting energy conservation</t>
  </si>
  <si>
    <t xml:space="preserve">Energy Conservation Program for Consumer Products: Test Procedure for Ceiling Fans </t>
  </si>
  <si>
    <t>Ceiling fans</t>
  </si>
  <si>
    <t>Energy Conservation Program: Test Procedures for Fluorescent Lamp Ballasts</t>
  </si>
  <si>
    <t>Fluorescent lamp ballasts - Fluorescent, hot cathode; Environmental protection, Fluorescent lamps</t>
  </si>
  <si>
    <t>HS: 853931; ICS: 13.020; ICS: 29.140.30</t>
  </si>
  <si>
    <t xml:space="preserve"> Energy Conservation Program: Test Procedures for Ceiling Fan Light Kits</t>
  </si>
  <si>
    <t>Ceiling fan light kits</t>
  </si>
  <si>
    <t>ICS: 13.020; ICS: 23.120; ICS: 29.140</t>
  </si>
  <si>
    <t>Requirements for MODUs and Other Vessels Conducting Outer Continental Shelf Activities With Dynamic Positioning Systems</t>
  </si>
  <si>
    <t xml:space="preserve">Mobile off shore drilling units; Shipbuilding and marine structures in general </t>
  </si>
  <si>
    <t>To protect the environment through establishing minimum design, operation, training, and manning standards for mobile offshore drilling units (MODUs) and other vessels using dynamic positioning systems to engage in Outer Continental Shelf activities; to support the Coast Guard's strategic goals of maritime safety and protection of natural resources</t>
  </si>
  <si>
    <t>Exemption of Organic Products from Assessment under a Commodity Promotion Law</t>
  </si>
  <si>
    <t>Organic products. Food products in general</t>
  </si>
  <si>
    <t>To protect the environment through regulating on organic products</t>
  </si>
  <si>
    <t xml:space="preserve">Energy Conservation Program: Test Procedures for Miscellaneous Consumer Refrigeration Products </t>
  </si>
  <si>
    <t>Refrigeration products</t>
  </si>
  <si>
    <t>Draft Joint Circular on Guiding the Labeling of Foods Contained Genetically Modified Organisms annd Products of Genetically Modified Organisms</t>
  </si>
  <si>
    <t xml:space="preserve">Prepackaged genetically modified food </t>
  </si>
  <si>
    <t xml:space="preserve">Entry into force February 2015 </t>
  </si>
  <si>
    <t xml:space="preserve">To protect the environment through labeling of Foods Contained Genetically Modified Organisms and Products of Genetically Modified Organisms </t>
  </si>
  <si>
    <t>South Africa</t>
  </si>
  <si>
    <t>SPECIFICATION FOR ENERGY EFFICIENCY AND LABELING OF ELECTRICAL AND ELECTRONIC APPARATUS</t>
  </si>
  <si>
    <t xml:space="preserve">Electrical engineering in general </t>
  </si>
  <si>
    <t>ICS: 29.020; HS: 8535; HS: 8536</t>
  </si>
  <si>
    <t xml:space="preserve">Entry into force six months after final publication 
</t>
  </si>
  <si>
    <t xml:space="preserve">Proposed amendment to the Compulsory Specification Motor Vehicles of Category N2/3 (VC 8025) </t>
  </si>
  <si>
    <t>Motor vehicles for the transport of goods</t>
  </si>
  <si>
    <t>HS: 8704; ICS: 43.020</t>
  </si>
  <si>
    <t xml:space="preserve">To protect human health or safety </t>
  </si>
  <si>
    <t>Proposed amendment to the compulsory specification motor vehicles of category M2/M3 (VC8023)</t>
  </si>
  <si>
    <t xml:space="preserve">Motor vehicles for the transport of ten or more persons, including the driver; Motor vehicles for the transport of goods; Vehicles; Road vehicles in general </t>
  </si>
  <si>
    <t>HS: 8702; HS: 8704; HS: 87091; ICS: 43.020</t>
  </si>
  <si>
    <t>G/SPS/N/AUS/334</t>
  </si>
  <si>
    <t>Annex B.5 of the SPS Agreement</t>
  </si>
  <si>
    <t xml:space="preserve">Australia's biosecurity policy framework - Draft report for the non-regulated analysis of existing policy for table grapes from Japan, January 2014 </t>
  </si>
  <si>
    <t>Risk assessment</t>
  </si>
  <si>
    <t xml:space="preserve">Fresh table grapes </t>
  </si>
  <si>
    <t>To protect plant</t>
  </si>
  <si>
    <t>G/SPS/N/AUS/335</t>
  </si>
  <si>
    <t>Australia's biosecurity policy framework - Draft import risk analysis report for fresh salacca (snake fruit) from Indonesia</t>
  </si>
  <si>
    <t xml:space="preserve">Fresh salacca (snake fruit) </t>
  </si>
  <si>
    <t xml:space="preserve">To protect plant by achieving Australia's appropriate level of protection for the import of fresh salacca (snake fruit) from Indonesia. </t>
  </si>
  <si>
    <t>G/SPS/N/AUS/341</t>
  </si>
  <si>
    <t xml:space="preserve">Examination of the Import Risk Analysis (IRA) process </t>
  </si>
  <si>
    <t xml:space="preserve"> General importation of goods into Australia </t>
  </si>
  <si>
    <t>Entry into force final report on the review anticipated September 2014, subject to government agreement</t>
  </si>
  <si>
    <t>G/SPS/N/AUS/351</t>
  </si>
  <si>
    <t xml:space="preserve">Biosecurity advice 2014/14 Commencement of a review of import conditions for fresh ginger from Fiji </t>
  </si>
  <si>
    <t xml:space="preserve">Fresh ginger (Zingiber officinale) rhizomes for human consumption. </t>
  </si>
  <si>
    <t>G/SPS/N/BDI/2</t>
  </si>
  <si>
    <t>Burundi</t>
  </si>
  <si>
    <t>Draft law on pesticide management in Burundi</t>
  </si>
  <si>
    <t xml:space="preserve">Pesticides </t>
  </si>
  <si>
    <t>To protect plant; To ensure food safety</t>
  </si>
  <si>
    <t>G/SPS/N/BRA/925</t>
  </si>
  <si>
    <t>Draft Resolution regarding the active ingredient sulfluramid in the monograph list of active ingredients of pesticides, household clean ing products and wood preservers. Exclusion of termite control bait, cockroach control bait, ant control bait of household clean ing products, keeping only ant control granules for Atta spp species or acrormyrmex spp species for amateur gardening, in compliance with the Stockholm Convention on Persistent Organic Pollutants (POPs), of which Brazil is a signatory state</t>
  </si>
  <si>
    <t xml:space="preserve">Termite control bait, cockroach control bait, ant control bait and ant control granules (maximum allowed concentration of 0.3% w/w) </t>
  </si>
  <si>
    <t xml:space="preserve">Entry into force to be determined after the end of the consultation period. 
</t>
  </si>
  <si>
    <t>To protect humans from animal/plant pest or disease</t>
  </si>
  <si>
    <t>Hazardous; Pollution</t>
  </si>
  <si>
    <t>G/SPS/N/BRA/929</t>
  </si>
  <si>
    <t>To allow for the use of natural pesticide in organic agriculture - This is a new monograph of natural enemy (stingless wasps (Trichogramma pretiosum)) against South American tomato moth, corn earworm, fall Armyworm, the looper caterpillar used in biological control for organic agriculture, according to Decree number 6913/2009 and Joint Normative Instruction number 1/2011, that regulates the registration of phytossanitary products used in the organic agriculture</t>
  </si>
  <si>
    <t xml:space="preserve">Bio; Organic </t>
  </si>
  <si>
    <t>G/SPS/N/BRA/940</t>
  </si>
  <si>
    <t xml:space="preserve">Draft resolution of the pharmacopoeial monographs on the heparin sodium from bovine and porcine in the Brazilian Pharmacopoeia: These monograph proposals set standards for the identity, dosage (according to methods Anti-factor Xa activity and Anti-factor IIa activity / ion-exchange high-performance liquid chromatography technique for detection and separation of possible contaminants of the heparin), characteristics, purity assays, biological safety tests, packaging, storing and labeling of the heparin sodium from bovine and porcine in the Brazilian Pharmacopoeia </t>
  </si>
  <si>
    <t xml:space="preserve">Pharmacopoeial monographs on the heparin sodium from bovine and porcine in the Brazilian Pharmacopoeia </t>
  </si>
  <si>
    <t>To protect humans from animal/plant pest or disease through biological safety tests</t>
  </si>
  <si>
    <t>G/SPS/N/BRA/981</t>
  </si>
  <si>
    <t>Post-emergency application in cultures of cotton (3.0mg/kg, safety security period to the culture of cotton is not determined when the pesticide is applied in post-emergency of the weeds and pre-emergency of the culture</t>
  </si>
  <si>
    <t>To protect animal health and to protect territory from other damage from pests through regulating genetically modified cotton</t>
  </si>
  <si>
    <t>G/SPS/N/BRA/986</t>
  </si>
  <si>
    <t>Post-emergency application in cultures of lettuce (0.05mg/kg, safety security period of 7 days), cotton (0.5mg/kg, safety security period of 28 days), cotton (0.5mg/kg, the safety security period to the culture of the genetically modified cotton, which manifests resistance to the glufosinate, etc.</t>
  </si>
  <si>
    <t>To ensure food safety through regulating genetically modified cotton</t>
  </si>
  <si>
    <t>G/SPS/N/CAN/786</t>
  </si>
  <si>
    <t xml:space="preserve">Plant protection import requirements for plant and plants parts for planting. The existing requirements related to soil, soil-borne plant pests and packing material in Directive D-08-04 have been clarified. The additional declarations related to soil-borne plant pests required for plants and plant parts from areas other than the continental United States have been consolidated into the following single additional declaration referencing D-08-04: “Material meets the requirements for soil-borne plant pests as specified in Section 3.9.1.2 of directive D-08-04." 
</t>
  </si>
  <si>
    <t xml:space="preserve">Plants and Plant parts for planting </t>
  </si>
  <si>
    <t>Entry into force until 31 December 2014</t>
  </si>
  <si>
    <t xml:space="preserve">To protect plant and to protect territory from other damage from pests by setting requirements related to soil, soil-borne plant pests and packing material </t>
  </si>
  <si>
    <t>G/SPS/N/COL/255</t>
  </si>
  <si>
    <t>To protect plant by regulating the production, importation, marketing and exportation of genetically improved seeds</t>
  </si>
  <si>
    <t>G/SPS/N/DOM/56</t>
  </si>
  <si>
    <t xml:space="preserve">Plants </t>
  </si>
  <si>
    <t>To prevent and control pests, protect plant resources, facilitate domestic and international trade in plants and plant products and ensure the proper introduction, use and handling of crop protection products (CPPs)</t>
  </si>
  <si>
    <t>G/SPS/N/DOM/58</t>
  </si>
  <si>
    <t>Draft Regulation on the sanitary management of international waste: The notified draft Regulation seeks to regulate the management and disposal of waste with potential pest and disease risk generated during international transport to Dominican territory and to protect the agriculture and livestock sector, environment, natural resources and human, animal and plant health in the country.</t>
  </si>
  <si>
    <t xml:space="preserve">Plants, animals and the by-products thereof </t>
  </si>
  <si>
    <t>To ensure the environmentally sound sanitary management of waste with potential pest and disease risk generated during international transport to Dominican territory and to prevent the introduction, spread and establishment of pests and diseases in national territory as a result of international waste</t>
  </si>
  <si>
    <t xml:space="preserve">Waste </t>
  </si>
  <si>
    <t>G/SPS/N/IDN/90</t>
  </si>
  <si>
    <t xml:space="preserve">Draft Regulation of the Minister of Agriculture concerning the Implementation of Animal Quarantine Actions on Reproductive Biological Material: This regulation is intended as the basis for the implementation of quarantine actions on the importation and exportation of reproductive biological materials to, from and within the territory of the Republic of Indonesia to ensure that the reproductive biological materials imported and/or exported to, from and within the territory of the Republic of Indonesia are free from animal quarantine diseases that can be transmitted through reproductive biological materials. 
</t>
  </si>
  <si>
    <t>Quarantine requirements</t>
  </si>
  <si>
    <t xml:space="preserve">Reproductive biological material </t>
  </si>
  <si>
    <t>To ensure that the reproductive biological materials imported and/or exported to, from and within the territory of the Republic of Indonesia are free from animal quarantine diseases that can be transmitted through reproductive biological materials</t>
  </si>
  <si>
    <t>G/SPS/N/IDN/93</t>
  </si>
  <si>
    <t xml:space="preserve">Regulation of the Minister of Marine Affairs and Fisheries of the Republic of Indonesia No. PER.10/MEN/2012 concerning Additional Obligations of Fish Quarantine: This regulation covers additional obligations, other than predetermined fish quarantine requirements, for importation of carrier into the Territory of the Republic of Indonesia. As used in this regulation: Carrier means fish and/or other material capable of carrying Quarantine Pests and Diseases of Fish (QPDF) and/or Certain Pests and Disease of Fish (PDF)
</t>
  </si>
  <si>
    <t xml:space="preserve">Entry into force 10 May 2012 
</t>
  </si>
  <si>
    <t>G/SPS/N/JPN/335</t>
  </si>
  <si>
    <t xml:space="preserve">Amendment to the List of Regulated Living Organisms under the Invasive Alien Species Act: To designate Macaca cyclopis×M. fuscata, M. mulatta×M. fuscata, Canada goose, Morone saxatilis×M. chrysops, Large-flower primrose-willow and any species of the genus Spartina as Invasive Alien Species (IAS) </t>
  </si>
  <si>
    <t xml:space="preserve">Macaca cyclopis×M. fuscata, M. mulatta×M. fuscata, Canada goose (Branta Canadensis), Morone saxatilis×M. chrysops, Large-flower primrose-willow (Ludwigia grandiflora) and any species of the genus Spartina </t>
  </si>
  <si>
    <t xml:space="preserve">Entry into force 1 June 2014 
</t>
  </si>
  <si>
    <t>To protect plant and animal health by designating certain species under the Invasive Alien Species Act</t>
  </si>
  <si>
    <t>G/SPS/N/JPN/371</t>
  </si>
  <si>
    <t>Amendment to the List of Regulated Living Organisms under the Invasive Alien Species Act; further information not available in the notification per se</t>
  </si>
  <si>
    <t xml:space="preserve">Vespa velutina </t>
  </si>
  <si>
    <t>To protect plant health and animal health by designating Vespa velutina as Invasive Alien Species (IAS)</t>
  </si>
  <si>
    <t xml:space="preserve">Species </t>
  </si>
  <si>
    <t>G/SPS/N/KOR/256/Rev.2</t>
  </si>
  <si>
    <t xml:space="preserve">Living modified organisms (LMOs) </t>
  </si>
  <si>
    <t>Entry into force mid-April 2014 without domestic prior announcement of legislation.</t>
  </si>
  <si>
    <t>To ensure food safety, protect animal health, and to protect plant and territory from other damage from pests through regulating living modified organisms (LMOs)</t>
  </si>
  <si>
    <t>G/SPS/N/LKA/37</t>
  </si>
  <si>
    <t xml:space="preserve">Imported milk powder </t>
  </si>
  <si>
    <t>Entry into force immediately</t>
  </si>
  <si>
    <t>To ensure the absence of GM Organisms/Materials in imported milk powder issuing following certain instructions so as to ensure food safety</t>
  </si>
  <si>
    <t>G/SPS/N/MEX/270</t>
    <phoneticPr fontId="0" type="noConversion"/>
  </si>
  <si>
    <t>Goods of animal origin and aquaculture and fishery resources for human and animal consumption</t>
  </si>
  <si>
    <t>Entry into force 60 days after publication in the Official Journal.</t>
    <phoneticPr fontId="0" type="noConversion"/>
  </si>
  <si>
    <t xml:space="preserve">To establish the maximum permissible limits for toxic residues and contaminants in goods of animal origin and aquaculture and fishery resources for human and animal consumption, and the criteria for the use, application and interpretation of analytical methods for identifying and quantifying substances, and the national programme for the control and monitoring of toxic residues in goods of animal origin and aquaculture and fishery resources, etc.
</t>
  </si>
  <si>
    <t xml:space="preserve">Toxic </t>
  </si>
  <si>
    <t>Fisheries</t>
    <phoneticPr fontId="0" type="noConversion"/>
  </si>
  <si>
    <t>G/SPS/N/NIC/81</t>
    <phoneticPr fontId="0" type="noConversion"/>
  </si>
  <si>
    <t xml:space="preserve">Nicaraguan Mandatory Technical Standard (NTON) No. 11 043-13: Sustainable production. Oil palm. Provisions and requirements. The notified text establishes technical provisions and guidelines for planting, managing, processing and/or experimenting with oil palm (Elaeis spp.) crops within the framework of a sustainable production system. </t>
  </si>
  <si>
    <t xml:space="preserve">Oil palm </t>
    <phoneticPr fontId="0" type="noConversion"/>
  </si>
  <si>
    <t>ICS: 65.020.01</t>
    <phoneticPr fontId="0" type="noConversion"/>
  </si>
  <si>
    <t>Entry into force 60 days after publication in the Official Journal La Gaceta</t>
    <phoneticPr fontId="0" type="noConversion"/>
  </si>
  <si>
    <t>To protect plant and to protect territory from other damage from pests through sustainable production</t>
  </si>
  <si>
    <t>Sustainable</t>
    <phoneticPr fontId="0" type="noConversion"/>
  </si>
  <si>
    <t>G/SPS/N/NIC/85</t>
    <phoneticPr fontId="0" type="noConversion"/>
  </si>
  <si>
    <t xml:space="preserve">Resolution No. 01-2014 of the National Commission for the Registration and Control of Toxic Substances: Mechanism for the regulation and control of hazardous toxic substances; cancellation of the registration of certain substances. 
</t>
  </si>
  <si>
    <t>Toxic substances</t>
    <phoneticPr fontId="0" type="noConversion"/>
  </si>
  <si>
    <t>Entry into force 27 February 2014</t>
    <phoneticPr fontId="0" type="noConversion"/>
  </si>
  <si>
    <t>To protect animal health and to protect plant and humans from animal/plant pest or disease through regulating hazardous toxic substances</t>
  </si>
  <si>
    <t xml:space="preserve">Toxic </t>
    <phoneticPr fontId="0" type="noConversion"/>
  </si>
  <si>
    <t>Chemicals</t>
    <phoneticPr fontId="0" type="noConversion"/>
  </si>
  <si>
    <t>Sanitary and Phytosanitary Measures</t>
    <phoneticPr fontId="0" type="noConversion"/>
  </si>
  <si>
    <t>G/SPS/N/NIC/86</t>
    <phoneticPr fontId="0" type="noConversion"/>
  </si>
  <si>
    <t>Biosolids</t>
    <phoneticPr fontId="0" type="noConversion"/>
  </si>
  <si>
    <t>ICS: 13.030.20</t>
    <phoneticPr fontId="0" type="noConversion"/>
  </si>
  <si>
    <t>To protect plant and to protect humans from animal/plant pest or disease through regulating biosolids</t>
  </si>
  <si>
    <t>Waste; Organic</t>
    <phoneticPr fontId="0" type="noConversion"/>
  </si>
  <si>
    <t>G/SPS/N/NPL/20</t>
    <phoneticPr fontId="0" type="noConversion"/>
  </si>
  <si>
    <t>Nepal</t>
    <phoneticPr fontId="0" type="noConversion"/>
  </si>
  <si>
    <t xml:space="preserve">National Standards for Phytosanitary Meaures (NSPM 2, 11, 14, 17, 20, 21, 23, 24, 26, 27, 29, 31, 32, 34, 35 and 36), including pest risk analysis for quarantine pests including analysis of ecological risk and living modified organisms </t>
  </si>
  <si>
    <t>All the products under scope of Plant Quarantine of Nepal</t>
    <phoneticPr fontId="0" type="noConversion"/>
  </si>
  <si>
    <t>Entry into force 31 March 2014</t>
    <phoneticPr fontId="0" type="noConversion"/>
  </si>
  <si>
    <t>To protect plant; To protect humans from animal/plant pest or disease; To protect territory from other damage from pests through regulating living modified organisms</t>
  </si>
  <si>
    <t>Genetic</t>
    <phoneticPr fontId="0" type="noConversion"/>
  </si>
  <si>
    <t>G/SPS/N/PHL/245</t>
    <phoneticPr fontId="0" type="noConversion"/>
  </si>
  <si>
    <t>Annex B.6 of the SPS Agreement</t>
    <phoneticPr fontId="0" type="noConversion"/>
  </si>
  <si>
    <t>DA Memorandum Order No. 40, Series of 2013, Temporary ban on the importation of domestic and wild birds including day-old chicks, eggs and semen originating from Landkreis Greiz, commune Mohlsdorf (Thuringia), Germany.</t>
    <phoneticPr fontId="0" type="noConversion"/>
  </si>
  <si>
    <t>Ban/prohibition</t>
    <phoneticPr fontId="0" type="noConversion"/>
  </si>
  <si>
    <t>Live poultry; day-old chicks; eggs; and semen</t>
    <phoneticPr fontId="0" type="noConversion"/>
  </si>
  <si>
    <t>HS: 0105, 0105.11, 0407,0511.99</t>
    <phoneticPr fontId="0" type="noConversion"/>
  </si>
  <si>
    <t>Entry into force 19 November 2013</t>
  </si>
  <si>
    <t xml:space="preserve">To protect animal health from an outbreak of low pathogenic avian influenza (LPAI) of subtype H5 </t>
  </si>
  <si>
    <t>Species</t>
    <phoneticPr fontId="0" type="noConversion"/>
  </si>
  <si>
    <t>G/SPS/N/PHL/250</t>
    <phoneticPr fontId="0" type="noConversion"/>
  </si>
  <si>
    <t>Annex B.6 of the SPS Agreement</t>
  </si>
  <si>
    <t>DA MO No. 01, series of 2014, Temporary ban on the importation of domestic and wild birds including poultry meat, day-old chicks, eggs, and semen originating from the People's Republic of China</t>
    <phoneticPr fontId="0" type="noConversion"/>
  </si>
  <si>
    <t>Ban/prohibition</t>
  </si>
  <si>
    <t>Live poultry; day-old chicks; eggs; and semen</t>
  </si>
  <si>
    <t>HS: 0105, 0105.11, 0407,0511.99</t>
  </si>
  <si>
    <t>To protect animal health from an outbreak of highly pathogenic avian influenza (HPAI) serotype H5N2 was detected among bird species from certain origins</t>
  </si>
  <si>
    <t>G/SPS/N/RUS/82</t>
    <phoneticPr fontId="0" type="noConversion"/>
  </si>
  <si>
    <t>Draft of the Federal Law on veterinary practices, introducing registration of drugs for veterinary use as feed additives, as well as GMO organisms used for the production of feed and feed additives, has not been previously registered in another Member State of the Customs Union</t>
  </si>
  <si>
    <t>Regulation affecting movement or transit</t>
    <phoneticPr fontId="0" type="noConversion"/>
  </si>
  <si>
    <t>Veterinary practices</t>
    <phoneticPr fontId="0" type="noConversion"/>
  </si>
  <si>
    <t>HS: 01, 02, 03, 04, 05, 15, 16, 23, 41, 42, 43, 51.</t>
    <phoneticPr fontId="0" type="noConversion"/>
  </si>
  <si>
    <t>Entry into force 2015</t>
    <phoneticPr fontId="0" type="noConversion"/>
  </si>
  <si>
    <t>To ensure food safety and to protect animal health through providing registration of drugs for veterinary use as feed additives, as well as GMO organisms used for the production of feed and feed additives, has not been previously registered in another Member State of the Customs Union</t>
  </si>
  <si>
    <t>Services</t>
    <phoneticPr fontId="0" type="noConversion"/>
  </si>
  <si>
    <t>G/SPS/N/SAU/90</t>
    <phoneticPr fontId="0" type="noConversion"/>
  </si>
  <si>
    <t>The Kingdom of Saudi Arabia/The Cooperation Council for the Arab States of the Gulf Draft Technical Regulation for: "Maximum Limits of Pesticides Residues and Contaminants in Organic Food"</t>
    <phoneticPr fontId="0" type="noConversion"/>
  </si>
  <si>
    <t xml:space="preserve">Maximum limits of pesticides residues and contaminants in organic food </t>
    <phoneticPr fontId="0" type="noConversion"/>
  </si>
  <si>
    <t>ICS: 65.100, 67.040</t>
    <phoneticPr fontId="0" type="noConversion"/>
  </si>
  <si>
    <t>Entry into force six months from date of publication</t>
    <phoneticPr fontId="0" type="noConversion"/>
  </si>
  <si>
    <t>To ensure food safety by regulating organic food</t>
  </si>
  <si>
    <t>Organic</t>
    <phoneticPr fontId="0" type="noConversion"/>
  </si>
  <si>
    <t>G/SPS/N/SGP/52</t>
    <phoneticPr fontId="0" type="noConversion"/>
  </si>
  <si>
    <t>Food</t>
    <phoneticPr fontId="0" type="noConversion"/>
  </si>
  <si>
    <t>Entry into force 1 June 2014</t>
  </si>
  <si>
    <t>Not specified</t>
    <phoneticPr fontId="0" type="noConversion"/>
  </si>
  <si>
    <t>G/SPS/N/SLV/116</t>
    <phoneticPr fontId="0" type="noConversion"/>
  </si>
  <si>
    <t>Annex B.5 of the SPS Agreement</t>
    <phoneticPr fontId="0" type="noConversion"/>
  </si>
  <si>
    <t xml:space="preserve">Salvadorian Technical Standard (RTS) 13.03.01:14: Bio -infectious waste management: The notified text establishes the sanitary requirements governing bio-infectious waste management. </t>
  </si>
  <si>
    <t>Bio-infectious waste</t>
    <phoneticPr fontId="0" type="noConversion"/>
  </si>
  <si>
    <t>ICS: 13.060.20</t>
    <phoneticPr fontId="0" type="noConversion"/>
  </si>
  <si>
    <t>Entry into force 6 December 2013</t>
  </si>
  <si>
    <t>To protect humans from animal/plant pest or disease by establishing the sanitary requirements governing bio-infectious waste management</t>
  </si>
  <si>
    <t xml:space="preserve">Waste </t>
    <phoneticPr fontId="0" type="noConversion"/>
  </si>
  <si>
    <t>Other</t>
    <phoneticPr fontId="0" type="noConversion"/>
  </si>
  <si>
    <t>Environment</t>
    <phoneticPr fontId="0" type="noConversion"/>
  </si>
  <si>
    <t>G/SPS/N/THA/223</t>
    <phoneticPr fontId="0" type="noConversion"/>
  </si>
  <si>
    <t xml:space="preserve">Draft Thai Agricultural Standard entitled "Code of Practice for Sulphur Dioxide Fumigation of Fresh Fruits": This standard establishes code of practice for sulphur dioxide fumigation of fresh fruits so as to obtain fresh fruits which are safe and of quality suitable for consumption and not to cause any impact to the environment. </t>
  </si>
  <si>
    <t xml:space="preserve"> Fresh fruits</t>
    <phoneticPr fontId="0" type="noConversion"/>
  </si>
  <si>
    <t>ICS: 67.020</t>
    <phoneticPr fontId="0" type="noConversion"/>
  </si>
  <si>
    <t>To obtain fresh fruits which are safe and of quality suitable for consumption and not to cause any impact to the environment</t>
  </si>
  <si>
    <t>G/SPS/N/TPKM/308</t>
    <phoneticPr fontId="0" type="noConversion"/>
  </si>
  <si>
    <t xml:space="preserve">Act Governing Food Safety and Sanitation: The key features of the new amendment are: the name of the law has been amended from the Act Governing Food Sanitation to the Act Governing Food Safety and Sanitation; the Ministry of Health and Welfare is authorized to set up a food safety fund; registration requirements governing genetically modified (GM) food raw material; importers of GM food raw material are required to establish a traceability system; food businesses are required to send raw ingredients, semi-finished or finished products to laboratories for tests; comprehensive stricter penalties imposed on non-compliant businesses. </t>
  </si>
  <si>
    <t>Regulation affecting movement or transit</t>
  </si>
  <si>
    <t>Food for human consumption</t>
    <phoneticPr fontId="0" type="noConversion"/>
  </si>
  <si>
    <t>Entry into force 7 February 2014</t>
  </si>
  <si>
    <t>To ensure food safety by establishing registration requirements governing genetically modified (GM) food raw material and requiring importers of GM food raw material to establish a traceability system</t>
  </si>
  <si>
    <t>G/SPS/N/TPKM/333</t>
    <phoneticPr fontId="0" type="noConversion"/>
  </si>
  <si>
    <t xml:space="preserve">The draft amendment of the "Enforcement Rules on Plant Protection and Quarantine Act": The importation of the biological control agent which was regulated by "Agro-pesticides Management Act" and used for agricultural purposes, was exempted from the adoption of the paragraph 1 of Article 15 of the Act. </t>
  </si>
  <si>
    <t>Plants, plant products and any other regulated articles</t>
    <phoneticPr fontId="0" type="noConversion"/>
  </si>
  <si>
    <t>Entry into force to be determined</t>
    <phoneticPr fontId="0" type="noConversion"/>
  </si>
  <si>
    <t>To adjust the hierarchy of rules for some phytosanitary requirements in order to improve the regulatory framework of plant protection and quarantine in order to protect plant and to protect territory from other damage from pests</t>
  </si>
  <si>
    <t>Bio</t>
    <phoneticPr fontId="0" type="noConversion"/>
  </si>
  <si>
    <t>Agriculture; Other</t>
    <phoneticPr fontId="0" type="noConversion"/>
  </si>
  <si>
    <t>Regulations of Inspection of Imported Foods and Related Products: Importation of commodities used for foods, genetically modified food raw materials and for food additives purposes shall be subject to import inspection conducted by the Food and Drug Administration, Ministry of Health and Welfare (FDA).</t>
  </si>
  <si>
    <t xml:space="preserve">To ensure food safety by regulating the importation of commodities used for foods, genetically modified food raw materials and for food additives purposes </t>
  </si>
  <si>
    <t>G/SPS/N/TUR/32</t>
  </si>
  <si>
    <t>Regulation on Market Surveillance and Control of Fertilizers: This Regulation covers the market surveillance and control, surveillance and control procedures concerning products regulated by the "Regulation on the Chemical Fertilizers used for Farming" and "Regulation on the Production, Import, Export and Making Available to the Market of Organic, Organomineral Fertilizers and Soil Improvers and Products with Microbial and Enzyme Input and Other Products", along with issues concerning natural persons and legal entities dealing with the production, import, export, purchasing and sales of such products.</t>
  </si>
  <si>
    <t>Chemical and organic fertilizers</t>
    <phoneticPr fontId="0" type="noConversion"/>
  </si>
  <si>
    <t>Entry into force 1 April 2014</t>
  </si>
  <si>
    <t>To ensure food safety by the Regulation on the Chemical Fertilizers used for Farming and Regulation on the Production, Import, Export and Making Available to the Market of Organic, Organomineral Fertilizers and Soil Improvers and Products with Microbial and Enzyme Input and Other Products</t>
  </si>
  <si>
    <t>G/SPS/N/TUR/33</t>
    <phoneticPr fontId="0" type="noConversion"/>
  </si>
  <si>
    <t>Organic and organomineral fertilizers, soil improvers, and the products containing microbial, enzyme and other products</t>
    <phoneticPr fontId="0" type="noConversion"/>
  </si>
  <si>
    <t>To ensure food safety and to protect plant by regulating Organic, Organomineral Fertilizers</t>
  </si>
  <si>
    <t>G/SPS/N/TUR/34</t>
    <phoneticPr fontId="0" type="noConversion"/>
  </si>
  <si>
    <t xml:space="preserve">Regulation Amending Turkish Food Codex Regulation on Materials and Articles in Contact with Food: to determine the rules for chemical recycling of plastics that are in contact with food and setting a release limit and labelling rules for aluminium which are in contact with food. </t>
  </si>
  <si>
    <t>Materials and articles in contact with food</t>
    <phoneticPr fontId="0" type="noConversion"/>
  </si>
  <si>
    <t>Entry into force 30 April 2014 (with transition period until 31 December 2015)</t>
  </si>
  <si>
    <t>To determine the rules for chemical recycling of plastics that are in contact with food and setting a release limit and labelling rules for aluminium which are in contact with food, so as to ensure food safety and to protect plant</t>
  </si>
  <si>
    <t>Recycle</t>
    <phoneticPr fontId="0" type="noConversion"/>
  </si>
  <si>
    <t>G/SPS/N/TUR/35</t>
    <phoneticPr fontId="0" type="noConversion"/>
  </si>
  <si>
    <t xml:space="preserve">Regulation on Feed Additives For Use In Animal Nutrition: This Regulation covers the procedure for authorising placement on the market and use of feed additives. It outlines the rules for the supervision and labelling of feed additives and premixtures in order to provide the basis for the assurance of a high level of protection of public health, animal health and welfare, environment and users' and consumers' interests in relation to feed additives. </t>
  </si>
  <si>
    <t>Feed additives</t>
    <phoneticPr fontId="0" type="noConversion"/>
  </si>
  <si>
    <t>Entry into force 18 January 2014</t>
  </si>
  <si>
    <t>To provide the basis for the assurance of a high level of protection of public health, animal health and welfare, environment and users' and consumers' interests in relation to feed additives, so as to protect animal health and to protect humans from animal/plant pest or disease</t>
  </si>
  <si>
    <t xml:space="preserve">Law of Ukraine "On the list of permits in the field of economic activity": the following was repealed from the approved list of permits in the field of economic activity: the permission on import of animals and animal products, reproductive material, biological products, pathological material, veterinary preparations, substances, food additives, premixes and feed except inedible animal products if they have been subject to technical procedures that exclude the possibility of transmission of diseases to be notified. </t>
  </si>
  <si>
    <t>Live animals and animal products</t>
    <phoneticPr fontId="0" type="noConversion"/>
  </si>
  <si>
    <t>Entry into force 26 April 2014</t>
  </si>
  <si>
    <t>To protect animal health and to protect humans from animal/plant pest or disease by repealing the permission on import of animals and animal products, reproductive material, biological products from the approved list of permits in the field of economic activity</t>
  </si>
  <si>
    <t>G/SPS/N/URY/19</t>
    <phoneticPr fontId="0" type="noConversion"/>
  </si>
  <si>
    <t xml:space="preserve">Regulations on the monitoring of the import, export and supply of agricultural products and animal feed. Articles 375 and 376 of Law No. 18.719: It monitors the marketing, sale, import and export of these products when containing residues of phytosanitary and veterinary products, biological residues or other contaminants at levels higher than those laid down in the health, hygiene and safety provisions established for human or animal food at national level or, alternatively, in the Codex Alimentarius. </t>
  </si>
  <si>
    <t>Products or by-products for agricultural or livestock use and those used for animal feed</t>
    <phoneticPr fontId="0" type="noConversion"/>
  </si>
  <si>
    <t>Entry into force 1 January 2011</t>
  </si>
  <si>
    <t>Agriculture</t>
    <phoneticPr fontId="0" type="noConversion"/>
  </si>
  <si>
    <t>G/SPS/N/URY/24</t>
    <phoneticPr fontId="0" type="noConversion"/>
  </si>
  <si>
    <t xml:space="preserve">Regulations on veterinary medicines and environmental pollutants in agricultural establishments and industrial establishments processing products of animal origin, Decree No. 576/009: The Ministry of Livestock, Agriculture and Fisheries, through its competent technical agencies, shall investigate veterinary medicine and environmental pollutant residues in agricultural establishments and industrial establishments processing products of animal origin. To this end, it may carry out inspections and take and analyse samples from animals, products and by-products of animal origin, feed rations, fodder, and veterinary products used by producers. It may also seize all unauthorized or unregistered products. </t>
  </si>
  <si>
    <t>Conformity assessment procedures</t>
    <phoneticPr fontId="0" type="noConversion"/>
  </si>
  <si>
    <t>Veterinary medicines and environmental pollutants</t>
    <phoneticPr fontId="0" type="noConversion"/>
  </si>
  <si>
    <t>Entry into force 24 December 2009</t>
  </si>
  <si>
    <t>To investigate veterinary medicine and environmental pollutant residues in agricultural establishments and industrial establishments processing products of animal origin, so as to ensure food safety, to protect animal health and to protect humans from animal/plant pest or disease</t>
  </si>
  <si>
    <t>Agriculture; Fisheries</t>
    <phoneticPr fontId="0" type="noConversion"/>
  </si>
  <si>
    <t>G/SPS/N/USA/2686</t>
    <phoneticPr fontId="0" type="noConversion"/>
  </si>
  <si>
    <t xml:space="preserve">Proposed Rule: Restrictions on the Importation of Fresh Pork and Pork Products from a Region in Mexico (Docket No. APHIS-2013-0061): Under this proposed rule, such pork and pork products would have to be derived from swine raised on farms meeting stringent sanitary and biosecurity requirements. </t>
  </si>
  <si>
    <t>Pork and pork products</t>
    <phoneticPr fontId="0" type="noConversion"/>
  </si>
  <si>
    <t>To protect animal health through stringent sanitary and biosecurity requirements</t>
  </si>
  <si>
    <t xml:space="preserve">Draft Circular on regulation of testing, trial and quality control of veterinary drugs: The circular regulates the conditions, procedures, testing process, trial and quality control of veterinary drugs, vaccines, biological products, microorganisms and veterinary chemicals and materials used to produce veterinary medicines. </t>
  </si>
  <si>
    <t>Veterinary drugs</t>
    <phoneticPr fontId="0" type="noConversion"/>
  </si>
  <si>
    <t>Entry into force 45 days after publication</t>
    <phoneticPr fontId="0" type="noConversion"/>
  </si>
  <si>
    <t>To protect animal health by regulating the conditions, procedures, testing process, trial and quality control of veterinary drugs, vaccines, biological products, microorganisms and veterinary chemicals and materials used to produce veterinary medicines</t>
  </si>
  <si>
    <t>Agreement on Anti-dumping</t>
  </si>
  <si>
    <t>G/ADP/N/1/BRA/3/Suppl.2</t>
  </si>
  <si>
    <t>Article 18.5 of the Agreement on Anti-dumping</t>
  </si>
  <si>
    <t>Anti-dumping measure / investigation - investments made by domestic industry during the period of injury investigation include "environmental requirements"</t>
  </si>
  <si>
    <t>Enter into force on the date of its publication</t>
  </si>
  <si>
    <t>To facilitate the fulfilment of environmental requirements</t>
  </si>
  <si>
    <t>Anti-dumping measure / investigation</t>
  </si>
  <si>
    <t>G/ADP/N/1/BRA/3/Suppl.5</t>
  </si>
  <si>
    <t>G/LIC/N/1/ECU/5</t>
  </si>
  <si>
    <t>Article 1.4(a) and 8.2(b) of the Agreement on Import Licensing Procedures</t>
  </si>
  <si>
    <t>Import licences</t>
  </si>
  <si>
    <t>To protect ozone layer</t>
  </si>
  <si>
    <t>HCFCs; Ozone</t>
  </si>
  <si>
    <t>Pre-import control</t>
  </si>
  <si>
    <t>Import quotas</t>
  </si>
  <si>
    <t>G/LIC/N/1/PHL/3</t>
  </si>
  <si>
    <t>DENR Administrative Order No. 97-08 - Guidelines Governing the Entry and Disposition of Imported Logs, Lumber, Veneer, Plywood, Poles and Piles, and Pulpwood Including Wood Chips</t>
  </si>
  <si>
    <t>Imported Logs, Lumber, Veneer, Plywood, Poles and Piles, and Pulpwood Including Wood Chips</t>
  </si>
  <si>
    <t>To control the importation of wood materials</t>
  </si>
  <si>
    <t>DENR Administrative Order No. 17, Series of 1994 - Registration of Agents, Contractors and Dealers on Imported Logs, Lumber, Veneer and Commercial Poles and Piles.</t>
  </si>
  <si>
    <t>Registration of importers</t>
  </si>
  <si>
    <t>Imported Logs, Lumber, Veneer and Commercial Poles and Piles</t>
  </si>
  <si>
    <t>DENR Administrative Order No. 28, Series of 1994 - Interim Guidelines for the Importation of Recyclable Materials Containing Hazardous Substances</t>
  </si>
  <si>
    <t>Recyclable Materials Containing Hazardous Substances</t>
  </si>
  <si>
    <t>To manage recyclable materials containing hazardous substances</t>
  </si>
  <si>
    <t>DENR Administrative Order No. 28, Series of 1997 - Amending Annex A of DAO No. 28 Series of 1994 “Interim Guidelines for the Importation of Recyclable Materials Containing Hazardous Substances”</t>
  </si>
  <si>
    <t>DENR Administrative Order No. 29, Series of 1992 - Implementing Rules and Regulations of Republic Act. No. 6969, Otherwise Known as “ Toxic Substances and Hazardous and Nuclear Waste s Control Act of 1990”</t>
  </si>
  <si>
    <t>Toxic Substances and Hazardous and Nuclear Wastes</t>
  </si>
  <si>
    <t>To manage recyclable materials containing hazardous substances and nuclear wastes</t>
  </si>
  <si>
    <t xml:space="preserve">Republic Act No. 9147 of 2001 – An Act Providing for the Conservation and Protection of Wildlife Resources and Their Habitats, Appropriating Funds Therefor and for Other Purposes, otherwise known as the “ Wildlife Resources Conservation and Protection Act”. </t>
  </si>
  <si>
    <t>Wildlife Resources and Their Habitats</t>
  </si>
  <si>
    <t xml:space="preserve">To conserve and protect Wildlife Resources </t>
  </si>
  <si>
    <t>Animal protection; Natural resources conservation</t>
  </si>
  <si>
    <t>DENR Administrative Order No. 81, Series of 2000 – Implementing Rules and Regulations (IRR) of Republic Act (RA) No. 8749, otherwise known as the “Philippine Clean Air Act of 1999"</t>
  </si>
  <si>
    <t xml:space="preserve"> Clean Air </t>
  </si>
  <si>
    <t>To conserve clean air</t>
  </si>
  <si>
    <t xml:space="preserve">Not specified </t>
  </si>
  <si>
    <t>DENR Administrative Order No. 30, Series of 2003 – IRR of Presidential Decree No. 1586, Establishing the Philippine Environmental Impact Statement System</t>
  </si>
  <si>
    <t>Environment and natural resources</t>
  </si>
  <si>
    <t>To protect the environment by establishing the Philippine Environmental Impact Statement System</t>
  </si>
  <si>
    <t>DENR Administrative Order No. 10, Series of 2005 – IRR of RA No. 9275 or the Philippine Clean Water Act of 2004</t>
  </si>
  <si>
    <t xml:space="preserve">Clean Water </t>
  </si>
  <si>
    <t xml:space="preserve">To protect clean water </t>
  </si>
  <si>
    <t>Republic Act No. 5207, as amended – An Act Providing for the Licensing and Regulation of Atomic Energy Facilities and Materials, Establishing the Rules on Liability for Nuclear Damage, and for Other Purposes</t>
  </si>
  <si>
    <t xml:space="preserve">Radioactive materials </t>
  </si>
  <si>
    <t xml:space="preserve">To manage radioactive materials </t>
  </si>
  <si>
    <t>Code of PNRI Regulations (CPR) Part No. 4 – Regulations for the Safe Transport of Radioactive Materials in the Philippines</t>
  </si>
  <si>
    <t>Administrative Order No. 2, Series of 2009 – Authorization for Transfers of Nuclear -Related Dual-Use Equipment, Materials, Software and Related Technology</t>
  </si>
  <si>
    <t>Manufacturing; Services</t>
  </si>
  <si>
    <t>G/LIC/N/1/RUS/2</t>
  </si>
  <si>
    <t xml:space="preserve"> DECISION OF THE BOARD OF THE EURASIAN ECONOMIC COMMISSION NO. 134 OF 16.08.2012 (AS LAST AMENDED ON 25.02.2014)</t>
  </si>
  <si>
    <t>Non-automatic licences</t>
  </si>
  <si>
    <t xml:space="preserve">Ozone depleting substances; hazardous waste; toxic substances </t>
  </si>
  <si>
    <t xml:space="preserve">To manage ozone depleting substances, hazardous waste and toxic substances </t>
  </si>
  <si>
    <t>Chemical, toxic and hazardous substances management; Waste management and recycling; Ozone layer protection</t>
  </si>
  <si>
    <t>Chemicals; Other</t>
  </si>
  <si>
    <t xml:space="preserve">FEDERAL LAW № 7-FZ OF 10.01.2002 "ON PROTECTION OF ENVIRONMENT " (AS LAST AMENDED ON 12.03.2014) </t>
  </si>
  <si>
    <t>Ozone depleting substances</t>
  </si>
  <si>
    <t>To set the basic principles of protection of the ozone layer</t>
  </si>
  <si>
    <t xml:space="preserve">FEDERAL LAW № 52-FZ OF 24.04.1995 "ON WILDLIFE " (AS LAST AMENDED ON 07.05.2013) </t>
  </si>
  <si>
    <t>To protect wildlife</t>
  </si>
  <si>
    <t>RESOLUTION OF THE GOVERNMENT OF THE RUSSIAN FEDERATION № 228 OF 24.03.2014 "ON MEASURES OF STATE REGULATION OF CONSUMPTION AND TURNOVER OF OZONE DEPLETING SUBSTANCES"</t>
  </si>
  <si>
    <t>Turnover requirements</t>
  </si>
  <si>
    <t>To clarify turnover of ozone depleting substances in the Russian Federation</t>
  </si>
  <si>
    <t>Ban; Import licences; Export licences</t>
  </si>
  <si>
    <t>Animals and plants</t>
  </si>
  <si>
    <t xml:space="preserve">To manage the order of interaction between federal executive bodies in the process of fulfilling obligations of the Russian Federation under the Convention on International Trade in Endangered Species </t>
  </si>
  <si>
    <t>Ban/Prohibition; Import licences; Export licences</t>
  </si>
  <si>
    <t xml:space="preserve">ORDER OF THE MINISTRY OF NATURAL RESOURCE AND ENVIRONMENT OF THE RUSSIAN FEDERATION № 907 OF 22.11.2011 "ON APPROVAL OF THE ADMINISTRATIVE REGULATIONS OF THE FEDERAL SERVICE FOR SUPERVISION OF NATURAL RESOURCES TO PROVIDE A PUBLIC SERVICE PERMITTING THE TRANS-BOUNDARY MOVEMENT OF OZONE DEPLETING SUBSTANCES AND PRODUCTS CONTAINING THEM" </t>
  </si>
  <si>
    <t>Transit permits</t>
  </si>
  <si>
    <t>To manage permits for the trans-boundary movement of ozone depleting substances and products containing them</t>
  </si>
  <si>
    <t>ORDER OF THE MINISTRY OF NATURAL RESOURCE AN ENVIRONMENT OF THE RUSSIAN FEDERATION № 179 OF 29.06.2012 "ON APPROVAL OF THE ADMINISTRATIVE REGULATIONS OF THE FEDERAL SERVICE FOR SUPERVISION OF NATURAL RESOURCES TO PROVIDE A PUBLIC SERVICE TO ISSUE PERMITS FOR TRANS-BOUNDARY MOVEMENT OF WASTES"</t>
  </si>
  <si>
    <t>Wastes</t>
  </si>
  <si>
    <t>To establish the procedure for issuing permits on the trans-boundary movement of wastes</t>
  </si>
  <si>
    <t>G/LIC/N/1/TUR/11</t>
  </si>
  <si>
    <t>Foreign Trade Communiqué (2011/1): CITES document issued by the Ministry of Food, Agriculture and Livestock or the Ministry of Environment and Urbanization is required for the importation and exportation of the species listed in the Communiqué</t>
  </si>
  <si>
    <t>Species listed in the Communiqué</t>
  </si>
  <si>
    <t xml:space="preserve">To manage the importation and exportation of species </t>
  </si>
  <si>
    <t>Biodiversity and ecosystem; MEAs implementation and compliance</t>
  </si>
  <si>
    <t xml:space="preserve">Import licences; Export licences </t>
  </si>
  <si>
    <t>Import Communiqué No (2013/3): Approval of the Turkish Atomic Energy Authority is required for the goods covered by the Communiqué before actual imports</t>
  </si>
  <si>
    <t xml:space="preserve">goods covered by the Communiqué </t>
  </si>
  <si>
    <t>To manage imports of Atomic energy products</t>
  </si>
  <si>
    <t>G/LIC/N/2/BRA/6</t>
  </si>
  <si>
    <t>Article 5.1-5.4 of the Agreement on Import Licensing Procedures</t>
  </si>
  <si>
    <t>Portaria SECEX nº 23, of 14 July 2011, consolidating regulations on foreign trade operations; Portaria DECEX nº 8, of 13 May 1991, on importation of used goods, as amended by further Portarias</t>
  </si>
  <si>
    <t>To monitor products that may pose risks to human, animal, or plant health, or that may cause environmental damage</t>
  </si>
  <si>
    <t>G/LIC/N/2/LAO/1</t>
  </si>
  <si>
    <t>Lao, People's Democratic Republic of</t>
  </si>
  <si>
    <t>Decree on Import Licensing Procedures No. 180/PM, dated 07 July 2009</t>
  </si>
  <si>
    <t xml:space="preserve">Vehicles, petroluem and gas, timber; timber exploitation machines, logging machines, chain saw; 
</t>
  </si>
  <si>
    <t>To protect the environment by imposing Import Licensing Procedures on various products</t>
  </si>
  <si>
    <t>G/LIC/N/2/RUS/1</t>
  </si>
  <si>
    <t xml:space="preserve">Federal Law "On Protection of Environment " </t>
  </si>
  <si>
    <t>To protect the environment</t>
  </si>
  <si>
    <t xml:space="preserve"> Federal Law № 52-FZ of 24.04.1995 "On Wildlife "</t>
  </si>
  <si>
    <t xml:space="preserve">Animal protection; Plant protection; MEAs implementation and compliance </t>
  </si>
  <si>
    <t>Resolution "On measures of state regulation of consumption and turnover of ozone depleting substances"</t>
  </si>
  <si>
    <t>To protect the ozone layer</t>
  </si>
  <si>
    <t xml:space="preserve">Ozone layer protection; MEAs implementation and compliance </t>
  </si>
  <si>
    <t>To protect Endangered Species of Wild Fauna and Flora</t>
  </si>
  <si>
    <t>№ 907 of 22.11.2011 "On approval of the Administrative Regulations of the Federal Service for Supervision of Natural Resources to provide a public service permitting the trans-boundary movement of ozone depleting substances and products containing them"</t>
  </si>
  <si>
    <t xml:space="preserve">Order of the Ministry of Natural Resource an Environment of the Russian Federation № 179 of 29.06.2012 "On approval of the Administrative Regulations of the Federal Service for Supervision of Natural Resources to provide a public service to issue permits for trans-boundary movement of wastes". </t>
  </si>
  <si>
    <t>To provide a public service to issue permits for trans-boundary movement of wastes</t>
  </si>
  <si>
    <t>G/LIC/N/2/SAU/1</t>
  </si>
  <si>
    <t>organice fresh fruits and vegetables</t>
  </si>
  <si>
    <t>To ensure consumer health, food safety and conformity of imported goods with the international standards on Organic Farming and to monitor the importation of such products.</t>
  </si>
  <si>
    <t>G/LIC/N/3/ALB/7</t>
  </si>
  <si>
    <t>Article 7.3 of the Agreement on Import Licensing Procedures</t>
  </si>
  <si>
    <t xml:space="preserve">Law No. 10081, dated 23.02.2009 – Import of products for plant protection </t>
  </si>
  <si>
    <t>The licensing system covers plant protection products such as insecticides, fungicides, herbicides, disinfectants and similar products. These products fall under code 3808 of the Combined Nomenclature. The control system for plant protection products is being applied to those who are registered in countries of the European Union. PPP are accepted without limitations coming from all countries</t>
  </si>
  <si>
    <t>This licensing system does not intend to restrict the quantity or value of imports coming into Albania. The purpose of issuing the import license of PPP is to strictly control the products. Since these are poisonous products, their careless utilization can affect plants, animals, human beings and the environment. It is the only known method for plant protection in international legislation.</t>
  </si>
  <si>
    <t>Import licences; Export licences</t>
  </si>
  <si>
    <t xml:space="preserve">Waste from social and economic activities and physically consumed products that are not included in the definition of non-dangerous waste </t>
  </si>
  <si>
    <t>The system is maintained to protect the life and health of the population, and to protect the environment</t>
  </si>
  <si>
    <t>G/LIC/N/3/BFA/6</t>
  </si>
  <si>
    <t xml:space="preserve"> Notice to Importers No. 97-005/MCPEA/DGC of 11 May 1997
Automatic licence issued in the form of a Special Import Authorization (ASI) subject to a technical opinion from the Ozone Office of the Ministry of the Environment and Sustainable Development. This import licence, which is the subject of Notice to Importers No. 97-005/MCPEA/DGC of 11 May 1997, was introduced pursuant to an international commitment by the Government with regard to the protection of the ozone layer.</t>
  </si>
  <si>
    <t>Ozone layer protection; MEAs implementation and compliance</t>
  </si>
  <si>
    <t>G/LIC/N/3/BRA/10</t>
  </si>
  <si>
    <t>Products which may cause damage to human, plant or animal health; products capable of causing environmental damage;</t>
  </si>
  <si>
    <t>To mitigate environmental risks</t>
  </si>
  <si>
    <t>G/LIC/N/3/CAN/12</t>
  </si>
  <si>
    <t xml:space="preserve">Chemical, toxic and hazardous substances management; MEAs implementation and compliance </t>
  </si>
  <si>
    <t xml:space="preserve">Plant Protection Act </t>
  </si>
  <si>
    <t>The system applies to plant pest (e.g., disease cultures, insects), plants and plant products and any other article whose importation into Canada is regulated under the Plant Protection Act and Regulations from all countries</t>
  </si>
  <si>
    <t>To protect against the introduction into and spread of pests injurious to plants in Canada</t>
  </si>
  <si>
    <t>Health of Animals Act</t>
  </si>
  <si>
    <t>All animals (except pet dogs and domesticated cats, reptiles (except turtles and their eggs), amphibians), semen (except canine), embryos, veterinary biologics, and certain animal products and by-products depending on the species and country of origin</t>
  </si>
  <si>
    <t>To protect against the introduction of diseases</t>
  </si>
  <si>
    <t>Bio; Species; Endangered</t>
  </si>
  <si>
    <t>Endangered Species Act</t>
  </si>
  <si>
    <t>Endangered Species</t>
  </si>
  <si>
    <t xml:space="preserve">To protect endangered Species </t>
  </si>
  <si>
    <t>G/LIC/N/3/CHE/10</t>
  </si>
  <si>
    <t>Federal Law on circulation of protected species of fauna and flora; the Ordinance on circulation of protected species of fauna and flora (OCITES); the Ordinance of the Federal Department of the Interior (DFI) on control of circulation of protected species of fauna and flora (Ordinance on CITES controls)</t>
  </si>
  <si>
    <t>To implement the Convention on International Trade in Endangered Species of Wild Fauna and Flora (CITES)</t>
  </si>
  <si>
    <t>Endangered; Species; Fauna; Flora</t>
  </si>
  <si>
    <t>G/LIC/N/3/CHN/10</t>
  </si>
  <si>
    <t xml:space="preserve">the Catalogue for Commodities Subject to Import Licenses in 2011 (Announcement of the Ministry of Commerce, the State Administration of Customs and the General Administration of Quality Supervision, Inspection and Quarantine [2010] No. 107); the Catalogue for Commodities Subject to Automatic Import Licenses in 2011 (Announcement of the Ministry of Commerce and the State Administration of Customs [2010] No. 106); </t>
  </si>
  <si>
    <t>Ozone depleting substances and part of used mechanical and electronic products</t>
  </si>
  <si>
    <t>To protect the ozone layer and general environmental protection regarding used goods</t>
  </si>
  <si>
    <t xml:space="preserve">Ozone layer protection; General environmental protection; MEAs implementation and compliance </t>
  </si>
  <si>
    <t>Chemicals; Manufacturing</t>
  </si>
  <si>
    <t>Regulations on Control of Nuclear Export (Decree of the State Council [2006] No. 480), the Regulations on Control of Exports of Dual-use Nuclear Substances and Related Technologies (Decree of the State Council [2007] No. 484), the Regulations on Control of Exports of Missiles and Related Substances and Technologies (Decree of the State Council [2002] No. 361)</t>
  </si>
  <si>
    <t>Export licences</t>
  </si>
  <si>
    <t xml:space="preserve">Nuclear Substances </t>
  </si>
  <si>
    <t xml:space="preserve">To control Exports of Dual-use Nuclear Substances and Related Technologies </t>
  </si>
  <si>
    <t xml:space="preserve">Export licences </t>
  </si>
  <si>
    <t>G/LIC/N/3/CHN/11</t>
  </si>
  <si>
    <t xml:space="preserve"> Ministerial Notifications as notified on 26 December 2012 and 27 December 2012</t>
  </si>
  <si>
    <t>G/LIC/N/3/CHN/12</t>
  </si>
  <si>
    <t>G/LIC/N/3/CUB/6</t>
  </si>
  <si>
    <t>Ozone -depleting substances (ODS), and products, equipment and technologies that use these substances</t>
  </si>
  <si>
    <t xml:space="preserve">Biological Diversity Import Permits (CITMA Resolution No. 111/96 - "Regulations on Biodiversity ") </t>
  </si>
  <si>
    <t xml:space="preserve"> To ensure effective compliance with the measures needed to preserve and ensure the sustainable use of the country's natural resources</t>
  </si>
  <si>
    <t>Biodiversity and ecosystem; Natural resources conservation; MEAs implementation and compliance</t>
  </si>
  <si>
    <t xml:space="preserve">Biological agents and their products, and organisms and parts thereof containing genetic information. Genetically modified organisms intended for release into the environment </t>
  </si>
  <si>
    <t xml:space="preserve">To ensure biological safety </t>
  </si>
  <si>
    <t xml:space="preserve">National Centre for Nuclear Safety (CNSN) - CITMA Resolution No. 334 of 29 December 2011 - "Regulations governing the notification and authorization of practices and activities associated with the use of ionizing radiation sources". </t>
  </si>
  <si>
    <t>To assess the radioactive sources or ionizing radiation emitting equipment which enter the country in terms of radioactivity-related risks, bearing in mind that justification for the import of these goods hinges on the use to be made of them in Cuba and the safety requirements to be met during use</t>
  </si>
  <si>
    <t xml:space="preserve">Chemical substances - Decree Law No. 202/99 and Resolution No. 32/2003 </t>
  </si>
  <si>
    <t>substances listed in Schedules 1, 2 and 3 of the CWC or those restricted under the Rotterdam Convention on the Prior Informed Consent Procedure for Certain Hazardous Chemicals and Pesticides in International Trade</t>
  </si>
  <si>
    <t>To prohibit the use of certain toxic chemicals and to expand the scope of the Convention to other products of this nature, thus preventing the introduction into Cuba of unwanted chemicals</t>
  </si>
  <si>
    <t>Resolution No. 116/2005 on the National Schedule for the Control of Ozone -Depleting Substances</t>
  </si>
  <si>
    <t>Ozone -depleting substances (ODS)</t>
  </si>
  <si>
    <t>Decree 179/1993 "Protection, Use and Conservation of Soil s and Infringements thereof"; Ministry of Justice Resolution No. 7/2001 authorizing the establishment of the Central Registration Authority for Fertilizers; Ministry of Agriculture Resolution No. 322/2001 implementing the Central Registration Authority for Fertilizers</t>
  </si>
  <si>
    <t>To ensure control of use in Cuba of substances that may be hazardous to life or have a pollutant effect on the environment</t>
  </si>
  <si>
    <t>Chemical, toxic and hazardous substances management; Soil management</t>
  </si>
  <si>
    <t>Ministry of Construction Resolution 655/2009</t>
  </si>
  <si>
    <t>Water-intensive equipment; electric pumps</t>
  </si>
  <si>
    <t>To lay down water consumption standards for water-intensive sanitation equipment, fittings and furnishings and the energy efficiency ratings required for electric pumps</t>
  </si>
  <si>
    <t>G/LIC/N/3/EU/3</t>
  </si>
  <si>
    <t>Regulation (EC) No 1005/2009 of the European Parliament and of the Council of 16 September 2009 on substances that deplete the ozone layer (OJ L 286, 31.10.2009)</t>
  </si>
  <si>
    <t>Ozone -depleting substances (ODS); Mixtures of substances containing ODS; Products &amp; equipment containing or relying on ODS</t>
  </si>
  <si>
    <t>CN Code: 2903 77 10 00
2903 77 20 00
2903 77 30 90
2903 77 30 10
2903 77 40 00
2903 77 50 00
2903 77 90 10
2903 77 90 15
2903 77 90 20
2903 77 90 25
2903 77 90 30
2903 77 90 35
2903 77 90 40
2903 77 90 45
2903 77 90 50
2903 77 90 55
2903 76 10 00
2903 76 20 00
2903 76 90 00
2903 14 00 00
2903 19 10 00
2903 39 11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21 00
2903 79 11 00
2903 71 00 00
2903 79 11 00
2903 79 11 00
2903 79 11 00
2903 79 11 00
2903 72 00 00
2903 72 00 00
2903 79 11 00
2903 79 11 00
2903 79 11 00
2903 79 11 00
2903 79 11 00
2903 79 11 00
2903 73 00 00
2903 73 00 00
2903 74 00 00
2903 74 00 00
2903 79 11 00
2903 79 11 00
2903 79 11 00
2903 79 11 00
2903 79 11 00
2903 75 00 00
2903 75 00 00
2903 75 00 00
2903 79 11 00
2903 79 11 00
2903 79 11 00
2903 79 11 00
2903 79 11 00
2903 79 11 00
2903 79 11 00
2903 79 11 00
2903 79 11 00
2903 79 11 00
2903 79 11 00
2903 79 11 00
2903 79 11 00
2903 79 11 00
2903 79 11 00
2903 79 11 00
2903 79 90 10
2845 90 10 00
2845 90 90 00
3813 00 00 10
3813 00 00 90
3822 00 00 00
3824 71 00 00
3824 72 00 00
3824 73 00 00
3824 74 00 00
3824 75 00 00
3824 76 00 00
3824 77 00 00
2845 90 10 00
3004 32 00 00
3004 90 00 00
8415 10 90 00
8418 29 00 00
8418 10 20 90
8424 10 00 10
8424 10 00 90
8424 90 00 00
8710 00 00 00
8802 11 00 00
8802 12 00 00
8802 20 00 00
8802 30 00 00
8802 40 00 00
8901 10 10 00
8901 30 10 00
8902 00 10 00
8905 20 00 00
8906 10 00 00
9027 20 00 00
3004 32 00 00</t>
  </si>
  <si>
    <t>To protect the ozone layer - In the context of the Vienna convention for the protection of the Ozone Layer and the Montreal Protocol on the substances that Deplete the Ozone Layer, the European Commission issues ODS licences based on applications submitted via the ODS Licensing System. Imports (as well as exports) of controlled substances, referred to hereby as ozone depleting substances (ODS) and products and equipment containing or relying on ODS are prohibited. However, there are exemptions to this prohibition. Below, the responses to the questionnaire focus on the procedures in place for the importation of controlled substances.</t>
  </si>
  <si>
    <t>CFCs; Montreal Protocol; Ozone; HCFCs</t>
  </si>
  <si>
    <t>G/LIC/N/3/HKG/18</t>
  </si>
  <si>
    <t>Ozone Layer Protection Ordinance, Cap. 403.</t>
  </si>
  <si>
    <t>To protect the ozone layer - A quantitative limit is imposed for imports of some ozone depleting substances to ensure that the amount of ozone depleting substances retained for local consumption does not exceed levels agreed under the Montreal Protocol</t>
  </si>
  <si>
    <t>Environment; HCFCs; Montreal Protocol; Ozone</t>
  </si>
  <si>
    <t>MEAs implementation and compliance; Ozone layer protection</t>
  </si>
  <si>
    <t>Sand Ordinance</t>
  </si>
  <si>
    <t>Sand</t>
  </si>
  <si>
    <t>To enable the protection of beaches and seabed in HKSAR</t>
  </si>
  <si>
    <t xml:space="preserve">Radiation Ordinance, Cap. 303; Import (Radiation) (Prohibition) Regulations, Import and Export Ordinance, Cap. 60. </t>
  </si>
  <si>
    <t>Radioactive substances and irradiating apparatus</t>
  </si>
  <si>
    <t>To comply with international obligation, and to protect public safety, security and health</t>
  </si>
  <si>
    <t xml:space="preserve">Plant (Importation and Pest Control) Ordinance, Cap. 207 </t>
  </si>
  <si>
    <t>Timber, trees, shrubs, leaves, roots, flowers, fruits, tubers, bulbs, corms, stocks, cuttings, layers, slips, suckers, seeds, and any part of a plant whether or not intended for growing, planting or propagation or from which further plants may be grown, planted or propagated; Bacterium, fungus, virus, mycoplasma, alga or other plant or any invertebrate animal which is capable of being injurious or destructive to plants; Earth, sand, clay and peat</t>
  </si>
  <si>
    <t>To prevent the spread of plant pest</t>
  </si>
  <si>
    <t>Conserv(ation); Fish; Tree</t>
  </si>
  <si>
    <t>MEAs implementation and compliance; Plant protection</t>
  </si>
  <si>
    <t xml:space="preserve">Chapter 586 of the Laws of Hong Kong </t>
  </si>
  <si>
    <t>To protect endangered species and to prevent them from over-exploitation in accordance with CITES</t>
  </si>
  <si>
    <t>Chapter 139 and/or Chapter 421 with linkage to Chapter 169 of the Laws of Hong Kong</t>
  </si>
  <si>
    <t>Live animals</t>
  </si>
  <si>
    <t>To protect animal health and welfare and prevent cruelty to animals</t>
  </si>
  <si>
    <t>CITES; Conserv(ation)</t>
  </si>
  <si>
    <t>Animal protection; MEAs implementation and compliance</t>
  </si>
  <si>
    <t>Pesticides Ordinance, Cap. 133 and the Import and Export (General) Regulations, Import and Export Ordinance, Cap. 60 under the Laws of Hong Kong</t>
  </si>
  <si>
    <t>Ban; Import licences</t>
  </si>
  <si>
    <t>Pesticides containing methyl bromide, an ozone depleting substance. For methyl bromide which is an ozone depleting substance, import from non-parties to the Montreal Protocol are banned. Only imports from Montreal Protocol signatories of methyl bromide are allowed for local consumption starting from 1 January 1995. The import of methyl bromide is restricted to quarantine and pre-shipment applications.</t>
  </si>
  <si>
    <t>Montreal Protocol; Organic; Ozone</t>
  </si>
  <si>
    <t>Ban/Prohibition; Import licences</t>
  </si>
  <si>
    <t xml:space="preserve"> Waste Disposal Ordinance</t>
  </si>
  <si>
    <t>Waste, unless the waste is specified in Schedule 6 of the Waste Disposal Ordinance, and it is uncontaminated and is intended for recycling or reuse purposes. In any case, it should be noted that to tie in with the latest requirements of the Basel Convention, import of hazardous waste from developed economies including Liechtenstein and member states of the Organisation for Economic Cooperation and Development (OECD) and the European Union (EU) into the HKSAR has been banned since 28 December 1998.</t>
  </si>
  <si>
    <t>To ensure that prior consents among the export, import and transit competent authorities concerned are obtained before commencement of any waste shipment; To enable HKSAR to fulfil its international obligations under the Basel Convention and serves to ensure environmentally sound management of waste in the HKSAR</t>
  </si>
  <si>
    <t>Basel Convention; Waste; Hazardous; Recycle</t>
  </si>
  <si>
    <t xml:space="preserve">Waste management and recycling; MEAs implementation and compliance </t>
  </si>
  <si>
    <t xml:space="preserve">Hazardous Chemicals Control Ordinance (HCCO), Cap. 595, and the Import and Export Ordinance (IEO), Cap. 60, of the Laws of Hong Kong </t>
  </si>
  <si>
    <t>To implement effective control on non-pesticide hazardous chemicals to protect human health and the environment in accordance with, inter alia, the principles of the Stockholm Convention and the Rotterdam Convention</t>
  </si>
  <si>
    <t>G/LIC/N/3/IDN/5</t>
  </si>
  <si>
    <t xml:space="preserve">Regulation of the Minister of Trade concerning the Procurement, Distribution and Control of Hazardous Materials </t>
  </si>
  <si>
    <t xml:space="preserve">Hazardous Materials </t>
  </si>
  <si>
    <t>To preserve national interest in particular to protect health, safety, security, ecological environment and public moral and To discharge Indonesia’s obligations under international agreements or for health, safety, environmental and national interest reasons</t>
  </si>
  <si>
    <t>Regulation of the Minister of Trade concerning the Import of Non Hazardous and Toxic Wastes</t>
  </si>
  <si>
    <t>Non toxic and Hazardous Waste</t>
  </si>
  <si>
    <t>G/LIC/N/3/IDN/6</t>
  </si>
  <si>
    <t>G/LIC/N/3/IDN/7</t>
  </si>
  <si>
    <t xml:space="preserve">Regulation of the Minister of Trade on Provision on the Import of Ozone Depleting Substances </t>
  </si>
  <si>
    <t>G/LIC/N/3/IND/14</t>
  </si>
  <si>
    <t>The Foreign Trade (Development and Regulation) Act, 1992 and Foreign Trade (Regulation) Rules, 1993 provide statutory authority for administering import licensing. Section 3 of the Foreign Trade (Development and Regulation) Act, 1992 empowers the Central Government to make provisions on imports and exports. An amendment was done by the Foreign Trade (Development and Regulation) Amendment Act, 2010</t>
  </si>
  <si>
    <t>The restrictions on imports are maintained only on grounds of protection of human health or safety; animal or plant life or health; security and the environment.</t>
  </si>
  <si>
    <t>CITES; Environment; Endangered; Ozone; Waste</t>
  </si>
  <si>
    <t>Biodiversity and ecosystem; Chemical, toxic and hazardous substances management; Ozone layer protection; MEAs implementation and compliance; Waste management and recycling</t>
  </si>
  <si>
    <t>G/LIC/N/3/JPN/13</t>
  </si>
  <si>
    <t>Article 3 of the IMPORT TRADE CONTROL ORDER</t>
  </si>
  <si>
    <t>For security purposes</t>
  </si>
  <si>
    <t>To perform the duty of CITES</t>
  </si>
  <si>
    <t>Ozone depleting substances: Approvals are required for controlled substances listed in: Annex A, Group I; Annex A, Group II; Annex B; Annex C, Group I; Annex C, Group II; Annex C, Group III; Annex E of the Montreal Protocol on Substances that Deplete the Ozone Layer.</t>
  </si>
  <si>
    <t>In principle, the permit system shall be intended to restrict the quantity of imports. The approval system shall function to perform the duty of the Montreal Protocol.</t>
  </si>
  <si>
    <t>To perform the functions of the Montreal Protocol on Substances that Deplete the Ozone Layer, the Basel Convention on the Control of Movements of Hazardous Waste s and Their Disposal, Waste Disposal and the Public Clean sing Law, the Law on the Prohibition of Chemical Weapons and the Regulation of Specific Chemicals.</t>
  </si>
  <si>
    <t>Basel Convention; Montreal Protocol; Ozone; Hazardous; Waste</t>
  </si>
  <si>
    <t>G/LIC/N/3/LAO/1</t>
  </si>
  <si>
    <t>Decree No. 180/PM of 7 July 2009 "On Import Licensing Procedures" (Decree No. 180/PM)</t>
  </si>
  <si>
    <t xml:space="preserve">Gold bars; explosives used in industry; and guns and bullets for training and sports. 
</t>
  </si>
  <si>
    <t>The purposes of utilizing non-automatic import licensing procedures are necessary for national security; protection of human, animal or plant life or health; or protection of environment.</t>
  </si>
  <si>
    <t>G/LIC/N/3/LKA/2</t>
  </si>
  <si>
    <t>Sri Lanka</t>
  </si>
  <si>
    <t xml:space="preserve">Import and Export (Control) Act No. 1 of 1969 </t>
  </si>
  <si>
    <t>To protect the environment by regulating radioactive materials</t>
  </si>
  <si>
    <t xml:space="preserve">Chemicals under the Montreal Protocol 
</t>
  </si>
  <si>
    <t xml:space="preserve">To comply with the the Montreal Protocol </t>
  </si>
  <si>
    <t>Chemicals under the Basel Convention</t>
  </si>
  <si>
    <t>To comply with the Basel Convention</t>
  </si>
  <si>
    <t xml:space="preserve"> Basel Convention</t>
  </si>
  <si>
    <t>Chemicals under the Stockholm Convention</t>
  </si>
  <si>
    <t>To comply with the the Stockholm Convention</t>
  </si>
  <si>
    <t>G/LIC/N/3/MLI/6</t>
  </si>
  <si>
    <t>Decree No. 00-505/P-RM of 16 October 2000 on the regulation of foreign trade and Implementing Order No. 09-788 of 7 April 2009</t>
  </si>
  <si>
    <t>Ban</t>
  </si>
  <si>
    <t>Hazardous chemical substances: aldrin, dieldrin, endrin, heptachlor, chlordane, hexachlorobenzene, mirex, toxaphene, polychlorobiphenyls (PCBs)</t>
  </si>
  <si>
    <t>To protect the environment by regualting hazardous chemical substances</t>
  </si>
  <si>
    <t>Ban/Prohibition</t>
  </si>
  <si>
    <t>Ozone Depleting Substances and dichlorodiphenyltrichloroethane (DDT)</t>
  </si>
  <si>
    <t>To protect the ozone layer and general environmental protection regarding dichlorodiphenyltrichloroethane (DDT)</t>
  </si>
  <si>
    <t>Ozone layer protection; General environmental protection</t>
  </si>
  <si>
    <t>G/LIC/N/3/MUS/4</t>
  </si>
  <si>
    <t>Not specified in the notification (Annex lists)</t>
  </si>
  <si>
    <t>Non-automatic import permit is for the purpose of administering restrictions maintained pursuant to requests from different sectors such as Health, Agriculture and Environment</t>
  </si>
  <si>
    <t>G/LIC/N/3/MYS/8</t>
  </si>
  <si>
    <t>Customs (Prohibition of Imports) Order 2008 - Malaysia's obligations under the Montreal Protocol. Imports of Chemicals listed under the Chemical Weapons Convention (CWC) Act 2005 - Schedules 1, 2 and 3 except where such chemicals are controlled by the relevant provisions under the Poison Act 1952 (Revised 1989) and Pesticides Act 1974</t>
  </si>
  <si>
    <t>Plastic wastes, chemicals listed under the Chemical Weapons Convention (CWC) Act 2005, Chloro Fluoro Carbon (CFC).</t>
  </si>
  <si>
    <t>To serve for data collection and monitoring; To protect the environment by regulating toxic chemicals etc.</t>
  </si>
  <si>
    <t>CFCs; Montreal Protocol; Recycle; Waste</t>
  </si>
  <si>
    <t xml:space="preserve">Waste management and recycling; MEAs implementation and compliance; Chemical, toxic and hazardous substances management; Ozone layer protection </t>
  </si>
  <si>
    <t xml:space="preserve">Live fish </t>
  </si>
  <si>
    <t xml:space="preserve">CITES; Conserv(ation); Fish; Species; </t>
  </si>
  <si>
    <t>Sustainable fisheries management (aquaculture); MEAs implementation and compliance</t>
  </si>
  <si>
    <t xml:space="preserve">The Plant Quarantine Regulations 1981 </t>
  </si>
  <si>
    <t xml:space="preserve">To protect the Malaysian agriculture industry and environment from pests, diseases and invasive alien species by controlling or restricting the importation of plants which are host of quarantine pests and disease. </t>
  </si>
  <si>
    <t>Organic; Environment; Species</t>
  </si>
  <si>
    <t>Sustainable agriculture management; Other environmental risks mitigation</t>
  </si>
  <si>
    <t xml:space="preserve">Atomic Energy Licensing Act 1984
</t>
  </si>
  <si>
    <t>Radioactive materials, nuclear materials, prescribed substances and irradiating apparatus</t>
  </si>
  <si>
    <t>To have regulatory monitoring on atomic energy activities</t>
  </si>
  <si>
    <t>The Animal Act 1953 (Reviewed 2006)</t>
  </si>
  <si>
    <t>Wildlife animals</t>
  </si>
  <si>
    <t>CITES; Wildlife</t>
  </si>
  <si>
    <t xml:space="preserve">Animal protection; MEAs implementation and compliance </t>
  </si>
  <si>
    <t>Pesticides (Registration) Rules 2005 under the Pesticides Act 1974</t>
  </si>
  <si>
    <t xml:space="preserve">To ensure that pesticides imported are of good quality and at the same time not cause any adverse effect to man and the environment. </t>
  </si>
  <si>
    <t xml:space="preserve">Regulation 97, Electricity Regulations 1994 - Regulated minimum energy efficiency standards for electrical fans </t>
  </si>
  <si>
    <t>Domestic electrical equipment - ceiling fans, wall fans, table fans, pedestal fans and box fans</t>
  </si>
  <si>
    <t>To prevent the importation of unsafe electrical equipment for public use. To guarantee minimum energy efficiency requirements</t>
  </si>
  <si>
    <t>To control the trans-boundary movements of scheduled waste destined for disposal as well as for recovery or recycling in order to protect the Malaysian environment from illegal/illicit trafficking. Other than failure to comply with the normal criteria, the application will be rejected whenever Malaysia does not have the environmentally sound facilities to accept the scheduled wastes. Every application on import of scheduled waste s is subjected to a thorough evaluation of environmental impacts as well as country obligation to the International Convention i.e. Basel Convention on the Control of Transboundary Movements of Hazardous Waste and Their Disposal.</t>
  </si>
  <si>
    <t>Waste management and recycling; MEAs implementation and compliance</t>
  </si>
  <si>
    <t>Customs (Prohibition of Imports) Order 2008</t>
  </si>
  <si>
    <t>Round logs, roughly squared or half squared logs and large scantling and squares of 60 square inches and above to be further processed in the country (Malaysia)</t>
  </si>
  <si>
    <t>To manage forestry resources</t>
  </si>
  <si>
    <t>CITES; Tree; Wood</t>
  </si>
  <si>
    <t>MEAs implementation and compliance; Natural resources conservation; Sustainable forestry management</t>
  </si>
  <si>
    <t>G/LIC/N/3/MYS/9</t>
  </si>
  <si>
    <t>Customs (Prohibition of Imports) Order 2012 - Malaysia's obligations under the Montreal Protocol. Imports of Chemicals listed under the Chemical Weapons Convention (CWC) Act 2005 - Schedules 1, 2 and 3 except where such chemicals are controlled by the relevant provisions under the Poison Act 1952 (Revised 1989) and Pesticides Act 1974</t>
  </si>
  <si>
    <t>CFC, Waste paring and plastic scrap and used pneumatic tyres and used re-treaded pneumatic tyres</t>
  </si>
  <si>
    <t xml:space="preserve">FISHERIES ACT 1985; FISHERIES DEVELOPMENT AUTHORITY OF MALAYSIA ACT 1971 </t>
  </si>
  <si>
    <t>Environment; Organic; Species</t>
  </si>
  <si>
    <t>The Atomic Energy Licensing Act 1984 (Act 304)</t>
  </si>
  <si>
    <t>Animal Act 1953 (Reviewed 2006)</t>
  </si>
  <si>
    <t>Customs (Prohibition of Imports) Order 2012</t>
  </si>
  <si>
    <t>Logs, roughly squared or half squared logs and baulks, poles and piles of Bakau and plywood to be further processed in the country (Malaysia)</t>
  </si>
  <si>
    <t>G/LIC/N/3/MYS/10</t>
  </si>
  <si>
    <t xml:space="preserve">The Customs (Prohibition of Imports) Order 2012 </t>
  </si>
  <si>
    <t>Section 40, Fisheries (Amendment) Act 2012, section 4(2) Lembaga Kemajuan Ikan Malaysia (Amendment) Act 2012 and subsections (1) and (2) under the Malaysian Quarantine and Inspection Services Act 2011 [Act 728]</t>
  </si>
  <si>
    <t>All fish as defined in the Fisheries Act 1985</t>
  </si>
  <si>
    <t>To protect the environment by regualting fisheries</t>
  </si>
  <si>
    <t>Sustainable fisheries management (aquaculture)</t>
  </si>
  <si>
    <t>Animal Act 1953 (Reviewed 2013) - starting 2013, The Department of Malaysian Quarantine and Inspection Services (MAQIS) which is a new department under the Ministry of Agriculture and Agro Based Industry Malaysia (MOA) has taken over the role of import permit issuance for all animal and animal products that imported to Peninsular Malaysia and Labuan the enforcement of the Malaysian Quarantine and Inspection Services Act 2011 [Act 728]</t>
  </si>
  <si>
    <t>logs, roughly squared or half squared logs and baulks, poles and piles of Bakau; and plywood, veneered panels and similar laminated wood to be further processed in the country (Malaysia)</t>
  </si>
  <si>
    <t>G/LIC/N/3/NZL/4</t>
  </si>
  <si>
    <t xml:space="preserve"> Endangered Species Act 1989</t>
  </si>
  <si>
    <t>To ensure that harvesting for trade does not impact the long-term survival of endangered species in the wild</t>
  </si>
  <si>
    <t xml:space="preserve">Hazardous Substances and New Organisms Act 1996 (HSNO) </t>
  </si>
  <si>
    <t>To protect the environment and the health and safety of people and communities by preventing or managing the adverse effects of hazardous substances</t>
  </si>
  <si>
    <t>Imports and Exports (Restrictions) Prohibition Order No 2 2004</t>
  </si>
  <si>
    <t xml:space="preserve">Hazardous waste </t>
  </si>
  <si>
    <t>To ensure environmentally sound and efficient management of hazardous wastes and that transboundary movements are conducted in a manner which will protect human health and the environmental against the adverse effects which may result. To comply with New Zealand’s obligations under the Basel Convention, the Waigani Convention and OECD OECD Decision C(2001)107/Final on the Control of Transboundary Movements of Waste s Destined for Recovery Operations</t>
  </si>
  <si>
    <t>Basel Convention; Hazardous</t>
  </si>
  <si>
    <t xml:space="preserve">Chemical, toxic and hazardous substances management; Waste management and recycling; MEAs implementation and compliance </t>
  </si>
  <si>
    <t>The Hazardous Substances and New Organisms (HSNO) Act 1996</t>
  </si>
  <si>
    <t>GRAPHIC MATERIALS INTENDED FOR USE BY CHILDREN - Some graphic materials have been found to contain high concentrations of toxic elements and their compounds. Graphic materials that require clearance for toxic substances refer to products such as crayons, finger paints and children's watercolour paints, specifically manufactured for use by children.</t>
  </si>
  <si>
    <t>Hazardous; Toxic</t>
  </si>
  <si>
    <t xml:space="preserve">Certain items including non-sterile soil, dressed poultry, animal, plant, or micro-organism </t>
  </si>
  <si>
    <t>To provide comprehensive protection of the Antarctic environment and its dependent and associated ecosystems. The above restrictions have been put in place to implement the Protocol on Environmental Protection to the Antarctic Treaty</t>
  </si>
  <si>
    <t>General environmental protection; MEAs implementation and compliance</t>
  </si>
  <si>
    <t>Marine Mammals Protection Act 1978 (sections 4(2), (5), and (6))</t>
  </si>
  <si>
    <t xml:space="preserve">MARINE ANIMALS </t>
  </si>
  <si>
    <t>To protect, conserve and manage marine mammals in New Zealand and in New Zealand fisheries waters. The most effective way to manage and minimise human impact on marine mammals is through a permitting system. New Zealand has no specific quantity or value limits on the import / export of marine mammal material</t>
  </si>
  <si>
    <t xml:space="preserve">Conserv(ation) </t>
  </si>
  <si>
    <t>Ozone Layer Protection Act 1996</t>
  </si>
  <si>
    <t xml:space="preserve">OZONE DEPLETING SUBSTANCES </t>
  </si>
  <si>
    <t>To help protect human health and the environment from adverse effects resulting or likely to result from human activities which modify or are likely to modify the ozone layer by phasing out ozone depleting substances as soon as possible except for essential uses and giving effect to New Zealand's obligations under the Vienna Convention and the Montreal Protocol</t>
  </si>
  <si>
    <t xml:space="preserve">Radiation Protection Act 1965 (the Act) </t>
  </si>
  <si>
    <t xml:space="preserve">Radioactive substances </t>
  </si>
  <si>
    <t>To ensure as far as practicable the safety and security of radioactive sources.</t>
  </si>
  <si>
    <t>G/LIC/N/3/PHL/10</t>
  </si>
  <si>
    <t>Measure enacted by the Bureau of Animal Industry (BAI)</t>
  </si>
  <si>
    <t>To ensure safety of GMOs</t>
  </si>
  <si>
    <t>Genetic; Modified organism</t>
  </si>
  <si>
    <t>Measure enacted by the Bureau of Product Standards (BPS)</t>
  </si>
  <si>
    <t xml:space="preserve">Air conditioners and refrigerators </t>
  </si>
  <si>
    <t xml:space="preserve">To enhance Energy Efficiency </t>
  </si>
  <si>
    <t>Department of Environment and Natural Resources – Environmental
Management Bureau (EMB) - DENR Administrative Order (DAO) 1994-28</t>
  </si>
  <si>
    <t xml:space="preserve">Recyclable materials containing hazardous substances </t>
  </si>
  <si>
    <t>To recycle materials containing hazardous substances in a safe manner</t>
  </si>
  <si>
    <t>Waste management and recycling; Chemical, toxic and hazardous substances management</t>
  </si>
  <si>
    <t>Department of Environment and Natural Resources – Environmental Management Bureau (EMB) - DAO 1997-28</t>
  </si>
  <si>
    <t>Spent oil such as waste oil or oil residue</t>
  </si>
  <si>
    <t>To properly manage waste oil or oil residue</t>
  </si>
  <si>
    <t>Department of Environment and Natural Resources – Environmental
Management Bureau (EMB) - DAO 2004-08</t>
  </si>
  <si>
    <t>Department of Environment and Natural Resources – Environmental
Management Bureau (EMB) - Memorandum Circular No. 2005-03</t>
  </si>
  <si>
    <t>Alternatives to ozone depleting substances tetrafluoroethane (HFC-134a), methylene chloride or dichloromethane), heptafluoropropane (HFC-227ea), hexafluoropropane (HFC-236fa), trifluoromethane (HFC-23), tetrafluoromethane, hydrofluorocarbons (HFCs) blends]</t>
  </si>
  <si>
    <t>Department of Environment and Natural Resources – Forest Management Bureau (FMB) - DAO 99-46</t>
  </si>
  <si>
    <t>Wood products</t>
  </si>
  <si>
    <t>To manage natural resources</t>
  </si>
  <si>
    <t xml:space="preserve">R.A. No. 5207 (Atomic Energy Regulatory Act of 1968) (An Act Providing for the Licensing and Regulation of Atomic Energy Facilities and Materials, Establishing the Rules on Liability for Nuclear Damage, and for Other Purposes) dated 15 June 1968, as amended by P.D. No. 1484 dated 11 June 1978; Administrative Order No. 2 S. 2009 (Authorization for Transfers of Nuclear -Related Dual-Use Equipment, Materials, Software and Related Technology) </t>
  </si>
  <si>
    <t xml:space="preserve">Nuclear and radioactive materials </t>
  </si>
  <si>
    <t>Code of PNRI Regulations (CPRs)</t>
  </si>
  <si>
    <t>Radioactive materials</t>
  </si>
  <si>
    <t>G/LIC/N/3/RUS/1</t>
  </si>
  <si>
    <t xml:space="preserve">Ozone Depleting Substances </t>
  </si>
  <si>
    <t>To manage ozone depleting substances and products containing them and to comply with the Montreal Protocol</t>
  </si>
  <si>
    <t xml:space="preserve">PLANT PROTECTION CHEMICALS - Import of unregistered plant protection mea ns samples for the registration and production tests and researches, as well as limited number of unregistered plant protection mea ns for elimination of newly detected quarantine pest hotbeds is carried out without a license by presentation of the conclusion of the Russian Federation executive authority, exercising state registration of plant protection mea ns, about the appropriateness of import with indication of plant protection mea ns names, quantity, preparation form, rate of application, concentration, packaging, factory name and country of origin (the Common List of Goods that are subject of import/export prohibitions or restrictions from the part of CU members within the framework of Eurasian Economic Community in trade with third countries (2012), Annex 2.2) </t>
  </si>
  <si>
    <t>Plant protection chemicals</t>
  </si>
  <si>
    <t>Ex 3808</t>
  </si>
  <si>
    <t>Non-automatic import licensing is for the purpose of administering import restrictions maintained to protect human, animal or plant life or health.</t>
  </si>
  <si>
    <t>Flora; Toxic</t>
  </si>
  <si>
    <t xml:space="preserve">Hazardous Waste </t>
  </si>
  <si>
    <t>To ensures that Russian Federation’s commitments as a party to the Basel Convention are upheld; To reduce the minimum consistent with the environmentally sound and efficient management of such waste s and to be conducted in such a manner which will protect human health and the environment against the adverse effects which may result from such movement.</t>
  </si>
  <si>
    <t xml:space="preserve">All live animals and plants listed under CITES </t>
  </si>
  <si>
    <t xml:space="preserve">To protect endangered species </t>
  </si>
  <si>
    <t>RF Government Resolution № 278 of 16.03.1996 "On procedures of importation and exportation of toxic substances except for precursors of the drugs and substances with psychotropic effects"</t>
  </si>
  <si>
    <t xml:space="preserve">Toxic substances </t>
  </si>
  <si>
    <t xml:space="preserve">To control the turnover of toxic substances of different origins for protection of human, animal or plant life or health. </t>
  </si>
  <si>
    <t>G/LIC/N/3/TTO/11</t>
  </si>
  <si>
    <t>Legal Notice 151 of 2013</t>
  </si>
  <si>
    <t>G/LIC/N/3/TUR/13</t>
  </si>
  <si>
    <t>Official Gazette of 27 February 2011 No: 27859 bis</t>
  </si>
  <si>
    <t xml:space="preserve">Species listed on the Foreign Trade Communiqué 2011/1. </t>
  </si>
  <si>
    <t>G/LIC/N/3/UKR/7</t>
  </si>
  <si>
    <t>Resolution of the Cabinet of Ministers of Ukraine No. 950 of 25.12.2013</t>
  </si>
  <si>
    <t>G/LIC/N/3/USA/11</t>
  </si>
  <si>
    <t>Section 412 of the Plant Protection Act, 7 U.S.C. 7712</t>
  </si>
  <si>
    <t xml:space="preserve">Plants and plant products; Animals and animal products </t>
  </si>
  <si>
    <t>Raw cane sugar tariff-rate quota (TRQ) administration - Additional U.S. note 5 to Chapter 17 of the Harmonized Tariff Schedule of the United States (HTS) established by Presidential Proclamation 6763 of December 1994 authorizes the Secretary of Agriculture to establish for each fiscal year the quantity of sugars and syrups that may be entered at the lower tariff rates of tariff-rate quotas. The tariff-rate quotas cover sugars and syrups described in HTS subheadings, 1701.12, 1701.13, 1701.14, 1701.91, 1701.99, 1702.90 and 2106.90. This authority was proclaimed to implement the results of the Uruguay Round of multilateral trade negotiations as reflected in the provisions of Schedule XX (United States), annexed to the Agreement Establishing the World Trade Organization.
Under the raw cane sugar tariff-rate quota (TRQ) administration, the Secretary of Agriculture establishes the TRQ quantity that can be entered at the lower tier of import duty rates, and the United States Trade Representative (USTR)</t>
  </si>
  <si>
    <t>Raw Sugar (organic, ethnic)</t>
  </si>
  <si>
    <t>The purpose of the certificate for specialty sugar is to allow entry of certain refined sugars not widely available in the United States at the low-tier tariff rate. These refined sugars fulfil demand in niche markets, such as the ethnic, organic and gourmet markets.</t>
  </si>
  <si>
    <t>10 CFR Part 110 pursuant to the Atomic Energy Act of 1954, as amended, and the Energy Reorganization Act of 1974, as amended</t>
  </si>
  <si>
    <t xml:space="preserve">Nuclear facilities and most radioactive materials, including radioactive waste </t>
  </si>
  <si>
    <t>Article 12.1(b), Article 12.1(c) and Article 9, Footnote 2 of the Agreement on Safeguards</t>
  </si>
  <si>
    <t>Safeguard measure / investigation</t>
  </si>
  <si>
    <t xml:space="preserve">Machinery </t>
  </si>
  <si>
    <t>To provide an opportunity for domestic industry to optimize current energy use for energy efficiency purposes</t>
  </si>
  <si>
    <t>Recyclable packing materials; chips, etc.</t>
  </si>
  <si>
    <t>Recycle; Waste; Energy</t>
  </si>
  <si>
    <t>Energy conservation and efficiency; Waste management and recycling</t>
  </si>
  <si>
    <t>G/VAL/N/1/RUS/2/Add.1</t>
  </si>
  <si>
    <t>Article 22.2 of the Agreement on Implementation of Article VII of the General Agreement on Tariffs and Trade 1994</t>
  </si>
  <si>
    <t>Customs code</t>
  </si>
  <si>
    <t xml:space="preserve">Customs Code of the Customs Unions of the Eurasian Economic Community; and Federal Law No. 5003-1 "On the Customs Tariff" of 21 May 1993: Article 116. Customs examination: The customs authority is entitled to carry out customs examination in the absence of the declarant and other persons having powers in respect of the goods and their representatives in certain circumstances, including in the existence of a threat to national (state) security, human life and health, animals, the emergence of epizootic situation, the environment
</t>
  </si>
  <si>
    <t xml:space="preserve">Customs Code of the Customs Unions of the Eurasian Economic Community; and Federal Law No. 5003-1 "On the Customs Tariff" of 21 May 1993: Article 128. Purposes of implementation of the Risk Management System 
</t>
  </si>
  <si>
    <t>Goods and vehicles of international transportation</t>
  </si>
  <si>
    <t>To protect life and human health, and the environment</t>
  </si>
  <si>
    <t>To protect the environment and life and health of people</t>
  </si>
  <si>
    <t xml:space="preserve">Customs Code of the Customs Unions of the Eurasian Economic Community; and Federal Law No. 5003-1 "On the Customs Tariff" of 21 May 1993: Chapter 48 Transportation of international transport vehicles performing international transportation of the goods, passengers and luggage.
This Chapter regulates the procedure of temporary import of the international transport vehicles (including empty) registered in foreign countries into the customs territory of the Customs Union for the purpose of termination or beginning of the international transit operation in this territory or beyond its borders and the procedure of temporary export of the international transport vehicles (including empty) registered in the Member States of the Customs Union from the customs territory of the Customs Union for the purpose of termination or beginning of the international transit operation excluding the means of transport for the personal use. 
</t>
  </si>
  <si>
    <t>To preserve and protect the marine environment</t>
  </si>
  <si>
    <t>G/VAL/N/1/RUS/3/Add.1</t>
  </si>
  <si>
    <t>Certain type of Data</t>
  </si>
  <si>
    <t xml:space="preserve">To ensure free access to data regarding pollution of the environment </t>
  </si>
  <si>
    <t>G/STR/N/13/CPV</t>
  </si>
  <si>
    <t>Cabo Verde</t>
  </si>
  <si>
    <t>Article XVII:4(a) of the GATT 1994 and Paragraph 1 of the Understanding on the Interpretation of Article XVII</t>
  </si>
  <si>
    <t>Exclusive or special rights or privileges related to production and importation to guarantee environmental performance</t>
  </si>
  <si>
    <t xml:space="preserve">Tobacco, partly or wholly stemmed/stripped; Cigarettes containing tobacco; Smoking tobacco, whether or not containing tobacco substitutes in any proportion 
</t>
  </si>
  <si>
    <t>To facilitate environment protection by regulating the terms and conditions of production and importation of tobacco products</t>
  </si>
  <si>
    <t>G/STR/N/15/USA</t>
  </si>
  <si>
    <t>The Bonneville Power Administration (Bonneville) undertakes its role of Power Marketing Administrations (PMAs) within the Department of Energy while taking into account the need to encourage conservation and to protect, mitigate and enhance the fish and wildlife of the Columbia River and its tributaries</t>
  </si>
  <si>
    <t>Exclusive or special rights or privileges related to distribution of energy</t>
  </si>
  <si>
    <t xml:space="preserve">Electrical Energy </t>
  </si>
  <si>
    <t>To provide or manage water for, among others, irrigation, flood control, and environmental enhancement; the self-financed Bonneville is obligated to encourage conservation and to protect, mitigate and enhance the fish and wildlife of the Columbia River and its tributaries</t>
  </si>
  <si>
    <t>Conserv(ation); Energy; Environment; Fish; Wildlife</t>
  </si>
  <si>
    <t>Animal protection; Biodiversity and ecosystem; Water management</t>
  </si>
  <si>
    <t>S/C/N/742; WT/REG351/N/1</t>
  </si>
  <si>
    <t>China; Switzerland</t>
  </si>
  <si>
    <t>Asia; Europe</t>
  </si>
  <si>
    <t>Developing; Developed</t>
  </si>
  <si>
    <t>Article XXIV:7(a) of GATT 1994; Article V:7(a) of GATS</t>
  </si>
  <si>
    <t>The Agreement includes provisions on environmental issues, among others.</t>
  </si>
  <si>
    <t>Environmental provisions in trade agreements</t>
  </si>
  <si>
    <t>Government</t>
  </si>
  <si>
    <t xml:space="preserve">Enter into force on 1 July 2014 </t>
  </si>
  <si>
    <t>To include provisions on environmental issues</t>
  </si>
  <si>
    <t>S/C/N/773; WT/REG356/N/1</t>
  </si>
  <si>
    <t>Asia; South and Central America and the Caribbean</t>
  </si>
  <si>
    <t xml:space="preserve">Enter into force on 9 October 2014 </t>
  </si>
  <si>
    <t>S/C/N/774; WT/REG357/N/1</t>
  </si>
  <si>
    <t>Costa Rica; Panama; Iceland; Liechtenstein; Norway; Switzerland</t>
  </si>
  <si>
    <t>South and Central America and the Caribbean; Europe</t>
  </si>
  <si>
    <t>The Agreement includes provisions on trade and sustainable development, among others.</t>
  </si>
  <si>
    <t>To include provisions on trade and sustainable development</t>
  </si>
  <si>
    <t>S/C/N/786; WT/REG359/N/1</t>
  </si>
  <si>
    <t>Korea, Republic of; Australia</t>
  </si>
  <si>
    <t>Enter into force on 12 December 2014</t>
  </si>
  <si>
    <t>Trade-Related Aspects of Intellectual Property Rights</t>
  </si>
  <si>
    <t>IP/N/1/BHR/P/1/Add.1</t>
  </si>
  <si>
    <t>Bahrain</t>
  </si>
  <si>
    <t>Article 63.2 of the TRIPS Agreement</t>
  </si>
  <si>
    <t xml:space="preserve">Intellectual works affecting sustainable development </t>
  </si>
  <si>
    <t>To protect human, animal, plantation life or health and to avert serious damages to the environment</t>
  </si>
  <si>
    <t>Intellectual property measures</t>
  </si>
  <si>
    <t>IP/N/1/BHR/P/1/Add.2</t>
  </si>
  <si>
    <t>To protect animal and plant</t>
  </si>
  <si>
    <t>IP/N/1/BHR/T/3/Add.1</t>
  </si>
  <si>
    <t xml:space="preserve">Law No. (11) For the year 2006 on Trademarks 
If the court establishes the products, not released from customs, are confusingly fake or unlawfully baring the right of a similar registered trademark, it must rule the destruction of products at the expense of the importer, or to dispose of the products outside commercial channels if destroying the products shall impose unreasonable damage to public health or the environment. 
In cases of infringement verification, the court shall rule preserving and destroying of all fake products at the expense of the defendant without any kind of compensation, or disposal of such products outside commercial channels, if destroying the products would result in unforeseen hazards to public health or the environment. The court may rule confiscation of any other asset related to infringement. 
</t>
  </si>
  <si>
    <t>Non-disposal if destroying the products would result in unforeseen hazards to the environment</t>
  </si>
  <si>
    <t>Any product whose destruction could harm the enviroment</t>
  </si>
  <si>
    <t xml:space="preserve">To protect the environment from improper disposal of fake or unlawfully baring the right of a similar registered trademark products </t>
  </si>
  <si>
    <t>IP/N/1/TPKM/P/5</t>
  </si>
  <si>
    <t>Patent Act (as amended in 2014) 
Article 24 Statutory exclusion
An invention patent shall not be granted in respect of any of the following:
1. animals, plants, and essential biological processes for the production of animals or plants, except for processes for producing microorganisms</t>
  </si>
  <si>
    <t>Products containing biological material</t>
  </si>
  <si>
    <t>To protect the environment by excluding the patentability of animals, plants, and essential biological processes for the production of animals or plants</t>
  </si>
  <si>
    <t>IP/N/6/CHE/2</t>
  </si>
  <si>
    <t xml:space="preserve">Responses of Switzerland to the Checklist of issues on enforcement as contained in Document IP/N/6/CHE/1 of 16 October 1997 
According to Articles 66 and 81 et seq. of the LBI the following offences are punishable if committed intentionally and unlawfully: [...] disclosing wrong information concerning the genetic resources or traditional knowledge of indigenous people as described in Article 49a LBI;
 [...] for disclosing wrong information about genetic resources and traditional knowledge (Article 81a LBI), a fine of up to SwF 100'000 may be applied. 
</t>
  </si>
  <si>
    <t>Penalties</t>
  </si>
  <si>
    <t>Disclosure of information pertaining to the genetic resources or traditional knowledge of indigenous people</t>
  </si>
  <si>
    <t>To protect the environment by preventing the disclosure of wrong information concerning the genetic resources or traditional knowledge of indigenous people</t>
  </si>
  <si>
    <t>General Agreement on Trade in Services</t>
  </si>
  <si>
    <t>S/C/N/720</t>
  </si>
  <si>
    <t>Article III:3 of the GATS</t>
  </si>
  <si>
    <t xml:space="preserve">Ship recycling </t>
  </si>
  <si>
    <t>To enable protecting the EU marine environment from pollution caused by ships calling at EU ports or anchorages; to help the recycling yard formulate a safer and more environmentally sound plan for decommissioning the ship.</t>
  </si>
  <si>
    <t>Environment; Hazardous; Basel Convention</t>
  </si>
  <si>
    <t>S/C/N/724</t>
  </si>
  <si>
    <t xml:space="preserve">REGULATION (EU) No 347/2013 OF THE EUROPEAN PARLIAMENT AND OF THE COUNCIL of 17 April 2013 on guidelines for trans-European energy infrastructure and repealing Decision No 364/2006/EC. 
</t>
  </si>
  <si>
    <t>Regulation</t>
  </si>
  <si>
    <t xml:space="preserve">Trans-European energy infrastructure </t>
  </si>
  <si>
    <t>To promote the integration of sustainable energy; to get rid of "bottlenecks" in the EU energy grids; to stop the isolation of certain regions</t>
  </si>
  <si>
    <t>Energy; Services</t>
  </si>
  <si>
    <t>S/C/N/766</t>
  </si>
  <si>
    <t>Environmental-related services, including environmental management</t>
  </si>
  <si>
    <t>To protect the environment. 
The agency is mandated to promote South Africa’s maritime interests and development, as well as, to position the country as an international maritime centre while ensuring maritime safety, health and environmental protection.</t>
  </si>
  <si>
    <t>G/MA/QR/N/CAN/2</t>
  </si>
  <si>
    <t xml:space="preserve">Decision G/L/59/Rev.1 </t>
  </si>
  <si>
    <t xml:space="preserve">Customs Tariff, Motor Vehicle Safety Act (S.C. 1993, c. 16) 
</t>
  </si>
  <si>
    <t>Used or second-hand motor vehicles</t>
  </si>
  <si>
    <t>To protect the environment through prohibition of used or second-hand motor vehicles</t>
  </si>
  <si>
    <t xml:space="preserve">Customs Tariff </t>
  </si>
  <si>
    <t>Used or second hand mattresses and materials therefrom</t>
  </si>
  <si>
    <t>To protect the environment through prohibition of used or second hand mattresses and materials therefrom</t>
  </si>
  <si>
    <t xml:space="preserve">Live specimen of the mongoose family; Live birds of the Starling family
</t>
  </si>
  <si>
    <t>To protect endangered animals</t>
  </si>
  <si>
    <t xml:space="preserve">Non-game birds; Certain parts of wild birds </t>
  </si>
  <si>
    <t>G/MA/QR/N/CHE/1</t>
  </si>
  <si>
    <t>To protect endangered animals - L'objectif est qu'aucune espèce ne soit mise en danger d' extinction par un commerce international non-durable</t>
  </si>
  <si>
    <t>Several types of tree species - diverses variétés de résineux et d'arbres feuillus (Annexe 1 de l'ordonnance sur le matériel forestier de reproduction)
http://www.admin.ch/opc/fr/classified-compilation/19940363/index.html</t>
  </si>
  <si>
    <t>0602.9019; 0602.9099; 1209.9999</t>
  </si>
  <si>
    <t>Tree; Forest</t>
  </si>
  <si>
    <t>Trade restrictions on hazardous chemicals - Interdiction et restriction à l'importation et à l'exportation de certains produits chimiques et pesticides dangereux</t>
  </si>
  <si>
    <t>Hazardous chemicals and pesticides</t>
  </si>
  <si>
    <t>2524.1000/9000; 2852.1090; 2903.1500/3100; 2903.8100/8200; 2903.9200/9900; 2908.1100/1900; 2908.9100/9200; 2910.1000/4000; 2915.3600; 2916.1600; 2918.1800/9100; 2919.1000; 2920.1100/9090 2924.1200/2990; 2925.2100; 2930.5000/9080; 2931.1000/2000; 3808.5010/5090; 3808.9110/9190; 3808.9210/9290; 3808.9900; 3811.1100; 3824.8100/8200; 6811.4000; 6812.8000/9100; 6812.9200/9300; 6812.9900; 6813.2000</t>
  </si>
  <si>
    <t>To control imports and exports of certain substances whose use is prohibite or strictly controled due to their consequences to human health and the environment. To comply with Rotterdam and PIC Convetions obligations - L'objectif est de contrôler l'importation et l'exportation de certaines substances et préparations dont l'emploi est interdit ou strictement réglementé en raison de leurs effets sur la santé de l'être humain ou sur l'environnement. Article XX (b) du GATT, Convention de Rotterdam du 10 septembre 1998 sur la procédure de consentement préalable en connaissance de cause, Convention PIC</t>
  </si>
  <si>
    <t>Trade restrictions on ozone depleting substances - Interdiction et restriction à l'importation et à l'exportation de substances appauvrissant la couche d' ozone</t>
  </si>
  <si>
    <t xml:space="preserve">Ozone depleting substances - </t>
  </si>
  <si>
    <t>2903.1400; 2903.1900; 2903.3990; 2903.7100; 3814.0090; 3824.7100; 3824.9098</t>
  </si>
  <si>
    <t>To control imports and exports of ozone depleting substances. To comply with obligations under the Montreal Protocol. L'objectif est de contrôler l'importation et l'exportation de certaines substances et préparations dont l'emploi est interdit ou strictement réglementé en raison de leurs effets sur la santé de l'être humain ou sur l'environnement. Article XX (b) du GATT, Protocole de Montréal du 16 septembre 1987 relatif à des substances appauvrissant la couche d' ozone.</t>
  </si>
  <si>
    <t>Trade restrictions on hazardous waste - Interdiction et restriction du commerce de déchets dangereux</t>
  </si>
  <si>
    <t>Hazardous waste</t>
  </si>
  <si>
    <t>divers dans les chapitres 5ex, 12ex, 14ex, 15ex, 18ex, 23ex, 25ex, 26ex, 27ex, 28ex, 29ex, 30ex, 31ex, 32ex, 38ex, 39ex, 40ex, 41ex, 44ex, 45ex, 47ex, 50ex, 51ex, 52ex, 53ex, 55ex, 57ex, 63ex, 68ex, 69ex, 70ex, 71ex, 72ex, 73ex, 74ex, 75ex, 76ex, 78ex, 79ex, 80ex, 81ex, 84ex, 85ex, 86ex, 87ex, 88ex, 90ex, 91ex, 92ex, 94ex, 95ex, 96ex</t>
  </si>
  <si>
    <t xml:space="preserve">To control imports and exports of hazardous waste and guarantee that they are delivered to capable enterprises. To comply with the olbigations under the Basel Convention and the OECD Council Decision (2001) 107. L'objectif est de garantir que les déchets ne sont remis qu'à des entreprises d'élimination appropriées. Article XX (b) du GATT Convention de Bâle sur le contrôle des mouvements transfrontières de déchets dangereux et de leur élimination
Décision du Conseil de l'OCDE C(2001)107/FINAL concernant la révision de la décision (92)39/FINAL sur le contrôle des mouvements transfrontières de déchets destinés à des opérations de valorisation </t>
  </si>
  <si>
    <t xml:space="preserve">Trade restrictions on Nuclear articles and radiactive wastes. </t>
  </si>
  <si>
    <t>nuclear articles and radioactive wastes - Articles nucléaires et déchets radioactifs</t>
  </si>
  <si>
    <t>2844.1000/2000; 2844.3000/4010; 2844.4090/5000; 9022.1200/1300; 9022.1400/1900; 9022.2100/2900; 9022.3010/3090; 9022.9010/9020; 9022.9030/9090; 9027.1000</t>
  </si>
  <si>
    <t>To control the origin, nature and destination of nuclear articles and radiactive wastes from nuclear instalations under the Agreement on Non-ploriferation and regional and bilateral cooperative agreement. To guarantee the safety and security of nuclear material and radioactive wastes manipulation, as well as the importation/exportation of radiactive material. instaurer un contrôle sur la provenance, la nature et le destinataire des articles nucléaires et des déchets radioactifs provenant d'installations nucléaires dans le cadre du Traité sur la non-prolifération et d'accords bilatéraux de coopération. En plus, la législation vise à garantir la sécurité ainsi que la sûreté de la manipulation des articles nucléaires et des déchets radioactifs.
L'importation et l'exportation de matières radioactives autres que combustibles nucléaires, résidus ou déchets provenant d'installations nucléaires est régie par la législation sur la radioprotection.</t>
  </si>
  <si>
    <t>G/MA/QR/N/CIV/1</t>
  </si>
  <si>
    <t>Côte d’Ivoire</t>
  </si>
  <si>
    <t>Trade restrictions under CITES - Prohibition sauf dans des conditions définies</t>
  </si>
  <si>
    <t>Living animals - Les animaux vivants</t>
  </si>
  <si>
    <t>01.01; 01.02; 01.03; 01.04; 01.05; 01.06</t>
  </si>
  <si>
    <t>Living plants and floricultural products - Les plantes vivantes et produits de la floriculture</t>
  </si>
  <si>
    <t>06.01; 06.02; 06.03; 06.04</t>
  </si>
  <si>
    <t>Prohibition on persistant organic pollutants - Loi 96-766 du 13 octobre 1996 portant code de l'environnement</t>
  </si>
  <si>
    <t>Oils and equipment containing polychlorinated biphenyl (PCB) - Les huiles et équipements contentant les polychlorophényles (PCB)</t>
  </si>
  <si>
    <t>27.10.91</t>
  </si>
  <si>
    <t>To prevent the importation of hazardous chemicals and to implement Basel and Stockholm Conventions obligations - - Convention de Stockholm sur les Polluants Organiques Persistants
- Convention de Bâle sur les Mouvements transfrontières des produits dangereux et leur élimination
- Article XX:b) GATT</t>
  </si>
  <si>
    <t>Basel Convention; Pollution</t>
  </si>
  <si>
    <t>Prohibition on hazardous wastes - Code de l'environnement N° 1996-766 du 30 octobre 1996</t>
  </si>
  <si>
    <t>Hazardous wastes - Déchets dangereux</t>
  </si>
  <si>
    <t>0501; 0505; 0506; 0507; 1802; 230310; 230320; 230330; 2308; 251720; 252530; 2619; 262110; 300692; 382510; 382520; 382530; 382541; 382550; 382561; 382569; 430220; 440131; 440132; 5003; 5103; 510330; 5202; 530130; 5305; 6808; 7001; 7112; 720410; 720421; 720429; 720430; 720441; 720449; 7404; 7503; 7602; 7802; 7902; 8002; 810197; 810297; 810330; 810420; 810530; 8106; 810730; 810830; 810930; 811020; 8111; 811213; 811222; 811252; 811292; 8113; 854810</t>
  </si>
  <si>
    <t>To prevent the importation of hazardous chemicals and to implement Bamako Convention obligations - Convention de Bamako sur l'interdiction d'importer en Afrique des déchets dangereux et sur le contrôle des mouvements transfrontalières et la gestion des déchets dangereux produits en Afrique
- Article XX:b) GATT</t>
  </si>
  <si>
    <t>Chemical, toxic and hazardous substances management; Waste management and recycling; MEAs implementation and compliance</t>
  </si>
  <si>
    <t>Hazardous chemicals - Les substances chimiques dangereuses (Aldrine, Dieldrine; Endrine; Heptachlore; Chlordane, Hexachlorobenzène; Mirex; Toxaphène), Polychlorobiphényles (PCB)</t>
  </si>
  <si>
    <t>29; 2903; 291040; 290382; 290392; 382482</t>
  </si>
  <si>
    <t>To prevent the importation of hazardous chemicals and to comply with Stockholm Convention obligations - - Convention de Stockholm sur les Polluants Organiques Persistants
- Article XX:b) GATT</t>
  </si>
  <si>
    <t>Prohibition on non-biodegradable plastics - Décret N° 2103-327 du 22 mai 2013 portant interdiction de la production, de l'importation, de la commercialisation, de la détention et de l'utilisation des sachets plastiques non biodégradables sur l'ensemble du territoire national</t>
  </si>
  <si>
    <t>Non-biodegradable plastics - Matières plastiques</t>
  </si>
  <si>
    <t>3901; 3902; 3904; 3905; 3907; 391510; 391520; 391530; 391590</t>
  </si>
  <si>
    <t>To prohibit the production, commercialization or use of non-biodegradable plastic bags in the country - interdiction de la production, de l'importation, de la commercialisation, de la détention et de l'utilisation des sachets plastiques non biodégradables sur l'ensemble du territoire national</t>
  </si>
  <si>
    <t>Recycle; Package(ing)</t>
  </si>
  <si>
    <t>Prohibition on non-certified pesticides and insecticides -Décret 89-02 du 4 janvier 1989</t>
  </si>
  <si>
    <t>Non-certified pesticides and insecticides - Les pesticides et insecticides non homologués</t>
  </si>
  <si>
    <t>3808; 380891; 380892; 380893; 380894; 380899</t>
  </si>
  <si>
    <t>To prevent the importation of hazardous pesticides. To comply with Rotterdam Convention obligations</t>
  </si>
  <si>
    <t>382477; 290314; 382475</t>
  </si>
  <si>
    <t>Ozone; HCFCs</t>
  </si>
  <si>
    <t>G/MA/QR/N/CRI/2</t>
  </si>
  <si>
    <t>Prohibition on chemical substances - Nota técnica 73: prohibición para la importación de sustancias químicas</t>
  </si>
  <si>
    <t>Herbicides, insecticides, fungicides, preservatives, fumigants, nematicides, dibromo-3-chloropropane (DBCP), varied chemical substances, hazardous wastes - Herbicidas, insecticidas, fungicidas, preservantes, fumigantes, nematicidas, dibromo-3-cloropropano (DBCP), Sustancias químicas varias, Desechos peligrosos</t>
  </si>
  <si>
    <t>Hazardous; Toxic; Preserve; Basel Convention; Montreal Protocol</t>
  </si>
  <si>
    <t>G/MA/QR/N/EU/2</t>
  </si>
  <si>
    <t xml:space="preserve">Regulation (EC) No 1005/2009 of the European Parliament and of the Council of 16 September 2009 on substances that deplete the ozone layer. (Ch. 4) O.J. L 286, 31.10.2009 </t>
  </si>
  <si>
    <t xml:space="preserve">Substances or products and equipment containing or relying on controlled substances, where the controlled that deplete the ozone layer. </t>
  </si>
  <si>
    <t>320800; 320900; 321000; 321290; Ex382490; 392111; 392112; Ex392113; Ex392113; 392114; 392119; 841500; 841800; 841960; 845110; 847621; 847681; 847690; Ex847780; Ex847780; 860100; 860200; 860300; 860400; 860500; 860600; 860700; Ex860900; 870100; 870200; 870300; 870400; 870500; 870800; 870900; 871600; 890100; 890200; 890391; 890392; 890400; 890500; 890610; 320800; 320900; 321000; 321290; Ex382490; 392111; 392112; Ex392113; Ex392113; 392114; 392119; 841500; 841800; 841960; 845110; 847621; 847681; 847690; Ex847780; Ex847780; 860100; 860200; 860300; 860400; 860500; 860600; 860700; Ex860900; 870100; 870200; 870300; 870400; 870500; 870800; 870900; 871600; 890100; 890200; 890391; 890392; 890400; 890500; 890610; 284590; 290314; Ex290319; Ex290339; 290371; 290372; 290373; 290374; 290375; 290376; Ex290377; Ex290377; Ex290377; Ex290377; Ex290377; Ex290377; 290378; Ex290379; Ex290379; Ex290379; 300432; 300490; 320800; 320900; 321000; 321290; 340311; 340391; Ex380891; Ex380899; Ex380899; 381300; Ex381400; 382200; 382471; 382472; 382473; 382474; 382475; 382476; 382477; Ex382490; 382510; 382541; 392111; 392112; Ex392113; Ex392113; 392114; 392119; 841500; 841800; 841960; 842410; 842490; 845110; 847621; 847681; 847690; Ex847780; Ex847780; 860100; 860200; 860300; 860400; 860500; 860600; 860700; Ex860900; 870100; 870200; 870300; 870400; 870500; 870800; 870900; 871000; 871600; 880200; 890100; 890200; 890391; 890392; 890400; 890500; 890610; 988000</t>
  </si>
  <si>
    <t>To protect the ozone layer and to comply with obligations under the Montreal Protocol</t>
  </si>
  <si>
    <t xml:space="preserve">Regulation (EU) No 649/2012 of the European Parliament and of the Parliament and of the Council of 4 July 2012 (OJ L 201, 27.07.2012) as amended by Commission Regulation (EU) No 73/2013 (OJ L26, 26.01.2013) - Prohibition or restriction of export of certain hazardous chemicals
</t>
  </si>
  <si>
    <t>Certain hazardous chemicals - (a) Certain hazardous chemicals that are subject to the prior
informed consent procedure under the Rotterdam Convention,
(b) certain hazardous chemicals that are banned or severely
restricted within the Union;
(c) chemicals that are classified as Persistent Organic Pollutants and subject to the Stockholm Convention</t>
  </si>
  <si>
    <t>252400; 270791; 280540; 282911; 282919; ex283329; 285200; ex285300; 290220; 290313; 290314; 290315; ex290319; ex290319; 290329; 290331; ex290339; 290381; 290382; ex290389; 290392; ex290399; 290420; ex290490; ex290490; ex290490; 290629; 290713; 290811; 290819; 290891; 290899; ex290930; ex290930; ex290930; 291010; 291040; 291090; 291461; 291470; 291536; 291590; 291616; 291620; ex291639; ex291739; 291818; ex291819; 291891; ex291899; 291910; 291990; 292011; 292019; ex292090; ex292090; ex292090; ex292119; 292142; 292143; 292144; 292145; 292149; ex292159; 292412; 292421; ex292429; ex292519; 292521; 292529; ex292690; ex292800; 293020; 293030; 293050; ex293090; ex293090; 293110; 293120; ex293190; ex293220; 293299; ex293339; ex293349; ex293359; ex293359; ex293369; ex293369; 293379; ex293399; ex293499; ex293500; ex293500; 293629; ex293890; 293999; ex320649; 340100; 340213; ex380700; 380850; 380891; 380892; 380893; 380894; ex380899; ex380899; 381111; 382481; 382482; 382483; ex382490; 681140; 681280; 681291; 681292; 681293; 681299; 681320; 810700</t>
  </si>
  <si>
    <t xml:space="preserve">Hazardous; Organic; Pollution; Environment </t>
  </si>
  <si>
    <t xml:space="preserve">Commission Regulation (EU) No 750/2013 of 29 July 2013 amending Council Regulation (EC) No 338/97 on the protection of species of wild fauna and flora by regulating trade therein. OJ L 12, 7.8.2013 </t>
  </si>
  <si>
    <t xml:space="preserve">Certain animals and plant species for the protection of species of wild fauna and flora </t>
  </si>
  <si>
    <t>To protect endangered species and to comply with obligations under CITES</t>
  </si>
  <si>
    <t>Hazardous Waste - Typologies of waste as defined in Article 2 of Regulation (EC) 1013/2006 of the European Parliament and of the Council of 14 June 2006</t>
  </si>
  <si>
    <t>To establish the procedures and control regimes for the shipment of waste, depending on the origin, destination and route of the shipment, the type of waste shipped and the type of treatment to be applied to the waste at its destination. To comply with the obligations under the Basel Convention.</t>
  </si>
  <si>
    <t>Waste; Basel Convention</t>
  </si>
  <si>
    <t xml:space="preserve">Council Implementing Decision of 24 March 2014 establishing a list of non-cooperating third countries in fighting IUU fishing pursuant to Regulation (EC) No 1005/2008 establishing a Community system to prevent, deter and eliminate illegal, unreported and unregulated fishing </t>
  </si>
  <si>
    <t>Fish caught by vessels flying the flag of a non-cooperating country (Belize, Kingdom of Cambodia, Republic of Guinea) as defined in the EU Regulation</t>
  </si>
  <si>
    <t>030191; 030192; ex030194; 030195; ex030199; 030211; 030213; 030214; 030219; 030221; 030222; 030223; 030224; 030229; 030231; 030232; 030233; 030234; ex030235; ex030235; 030236; 030239; 030241; 030242; 030243; 030244; 030245; 030246; 030247; 030251; 030252; 030253; ex030254; ex030254; ex030254; ex030254; 030255; 030256; 030259; 030274; 030281; 030282; 030284; 030285; ex030289; ex030289; ex030289; ex030289; ex030289; ex030289; ex030289; ex030289; 030311; 030312; 030313; 030314; 030319; 030326; 030331; 030332; 030333; 030334; 030339; 030341; 030342; 030343; 030344; ex030345; ex030345; 030346; 030349; 030351; 030353; 030354; ex030355; ex030355; ex030355; 030356; 030357; 030363; 030364; 030365; 030366; 030367; 030368; 030369; 030381; 030382; 030384; ex030389; ex030389; ex030389; ex030389; ex030389; ex030389; ex030389; ex030389; ex030389; ex030389; ex030389; ex030389; 030441; 030442; 030443; 030444; 030445; ex030449; ex030449; 030453; 030454; ex030459; ex030459; 030471; 030472; 030473; 030474; 030475; 030479; 030481; 030482; 030483; 030484; 030486; 030487; ex030489; ex030489; ex030489; ex030489; ex030489; ex030489; ex030489; ex030489; ex030489; ex030489; 030491; 030494; 030495; ex030499; ex030499; ex030499; ex030499; ex030499; ex030499; ex030499; 030531; 030532; 030539; 030541; 030542; 030543; 030544; 030549; 030551; 030559; 030561; 030562; 030563; 030564; 030569; 030571; 030572; 030579; 030611; 030612; 030614; 030615; 030616; 030617; ex030619; ex030619; 030621; 030622; 030624; 030625; 030626; 030627; ex030629; ex030629; 030741; 030749; 030751; 030759; 030771; ex030779; ex030779; 030781; 030789; 030791; 030799; 030811; 030819; 030821; 030829; ex030830; ex030830; ex030830; 030890; 160411; 160412; 160413; 160414; 160415; 160416; 160417; 160419; 160420; 160431; 160510; 160521; 160529; 160530; 160540</t>
  </si>
  <si>
    <t xml:space="preserve">To protect the environment against Illegal, Unregulated and Unreported (IUU) fishing. </t>
  </si>
  <si>
    <t>G/MA/QR/N/GEO/1</t>
  </si>
  <si>
    <t xml:space="preserve">Law of Georgia on “Transit and Import of Waste s in the territory of Georgia” : Prohibition of import of toxic and radioactive industrial waste for the purpose of its utilization on the territory of Georgia </t>
  </si>
  <si>
    <t>4012 20</t>
  </si>
  <si>
    <t>Enter into force since 8 February 1995</t>
  </si>
  <si>
    <t>Hazardous; Basel Convention</t>
  </si>
  <si>
    <t xml:space="preserve">Law of Georgia on “Licenses and Permits” : Prohibition of (or severe restriction of) import of dangerous chemical products 
</t>
  </si>
  <si>
    <t>Certain hazardous pesticides and chemical substances</t>
  </si>
  <si>
    <t>2924 12 000; 2925 21 000; 2930 50 000; 3808 91 100; 3808 91 200; 3808 91 300; 3808 91 400; 3808 91 900; 3808 92 100; 3808 92 150; 3808 92 300; 3808 92 400; 3808 92 500; 3808 92 600; 3808 92 800; 3808 93 110; 3808 93 130; 3808 93 150; 3808 93 170; 3808 93 210; 3808 93 230; 3808 93 270; 3808 93 300; 3808 93 900; 3808 94 100; 3808 94 200; 3808 94 900; 3808 99 100; 3808 99 900</t>
  </si>
  <si>
    <t>Enter into force since 9 July 2005</t>
  </si>
  <si>
    <t>To protect the environment from hazardous pesticides and to comply with obligations under the Rotterdam Convention</t>
  </si>
  <si>
    <t xml:space="preserve">Law of Georgia on “Licenses and Permits” : Restriction on import, export and transit of nuclear and radioactive Substances 
</t>
  </si>
  <si>
    <t xml:space="preserve">Nuclear and radioactive Substances </t>
  </si>
  <si>
    <t>2844 10; 2844 10 300; 2844 10 500; 2844 10 900; 2844 20 250; 2844 20 350; 2844 20 510; 2844 20 990; 2844 30 110; 2844 30 190; 2844 30 510; 2844 30 911; 2844 30 919; 2844 40 100; 2844 40 200; 2844 40 300; 2844 40 800</t>
  </si>
  <si>
    <t>Enter into force since 20 March 2012</t>
  </si>
  <si>
    <t xml:space="preserve">To protect the environment from nuclear and radioactive substances </t>
  </si>
  <si>
    <t xml:space="preserve">Governmental Decree N184 (28 September, 2006) on “Approval of the List of Materials of Limited Circulation and Charter on the Issuance of Permission for Production, Transportation, Import, Export, Re-export or Transit of Materials of Limited Circulation” : Prohibition of import and export of ozone depleting substances 
</t>
  </si>
  <si>
    <t xml:space="preserve">Halogenated derivatives of hydrocarbons </t>
  </si>
  <si>
    <t>2903 14; 2903 19; 2903 72; 2903 73; 2903 75; 2903 76; 2903 77; 2903 79</t>
  </si>
  <si>
    <t>G/MA/QR/N/HKG/2</t>
  </si>
  <si>
    <t>Protection of Endangered Species of Animals and Plants Ordinance, Cap. 586; Wild Animals Protection Ordinance, Cap. 170: Permit for the export of protected wild animals, parts of a protected wild animal, or the nests or eggs of a protected wild animal</t>
  </si>
  <si>
    <t xml:space="preserve">Endangered species of animals and plants listed in the three CITES Appendices, whether alive, dead, parts or derivatives </t>
  </si>
  <si>
    <t>Ex Ch. 1 -6; Ex Ch. 12; Ex Ch. 41–44; Ex Ch. 67; Ex Ch. 96-97</t>
  </si>
  <si>
    <t>Species; Flora; Fauna; CITES; Conserv(ation)</t>
  </si>
  <si>
    <t xml:space="preserve">Hazardous Chemicals Control Ordinance, Cap. 595; Import and Export Ordinance, Cap. 60 </t>
  </si>
  <si>
    <t xml:space="preserve">Non-pesticide hazardous chemicals </t>
  </si>
  <si>
    <t>Ex 2524; Ex 2903; Ex 2919; Ex 2931; Ex 3824</t>
  </si>
  <si>
    <t xml:space="preserve">Scheduled ozone depleting substances. Controlled products containing ozone depleting substances are banned for import in phases </t>
  </si>
  <si>
    <t>Ex 2903; Ex 8424; 9019 2000</t>
  </si>
  <si>
    <t>Pesticides Ordinance, Cap. 133 - Non-automatic licence for the export of pesticides and articles/products containing pesticides</t>
  </si>
  <si>
    <t>Pesticides and articles/products containing pesticides, which meet the definition of pesticides in Section 2 of Pesticides Ordinance, Cap. 133</t>
  </si>
  <si>
    <t>Ex Ch. 28-38</t>
  </si>
  <si>
    <t>To control exports of hazardous pesticides and to comply with obligations under the Rotterdam and Stockholm conventions</t>
  </si>
  <si>
    <t>Air Pollution Control (Volatile Organic Compounds) Regulation, Cap. 311 W</t>
  </si>
  <si>
    <t>Volatile Organic Compounds (VOC) containing products: Prohibition of import of Volatile Organic Compounds (VOC) containing products in excess of prescribed limits (51 types of architectural paints/coatings, 7 types of printing inks, 6 broad categories of consumer products, 14 types of vehicle refinishing paints/coatings, 36 types of vessel and pleasure craft paints/coatings, and 47 types of adhesives and sealants)</t>
  </si>
  <si>
    <t>3208–10; 3215; Ex 3505–06; Ex 3305; Ex 3307; Ex 3403; Ex 3404; Ex 3808</t>
  </si>
  <si>
    <t>To improve the air quality of Hong Kong</t>
  </si>
  <si>
    <t xml:space="preserve">Pollution </t>
  </si>
  <si>
    <t xml:space="preserve">Waste Disposal Ordinance, Cap. 354 and its subsidiary regulations </t>
  </si>
  <si>
    <t>To ensure environmentally sound management of waste in Hong Kong and to comply with obligations under the Basel Conventions</t>
  </si>
  <si>
    <t xml:space="preserve">Waste; Hazardous; Basel Convention </t>
  </si>
  <si>
    <t>G/MA/QR/N/JPN/1</t>
  </si>
  <si>
    <t xml:space="preserve">Substances that Deplete the Ozone Layer </t>
  </si>
  <si>
    <t>To the ozone layer and to implement obligations under the Montreal Protocol</t>
  </si>
  <si>
    <t xml:space="preserve">Ozone; Montreal Protocol </t>
  </si>
  <si>
    <t xml:space="preserve">Hazardous Wastes </t>
  </si>
  <si>
    <t>To protect the environment through waste management and to implement obligations under the Basel Convention</t>
  </si>
  <si>
    <t xml:space="preserve">Basel Convention; Waste </t>
  </si>
  <si>
    <t xml:space="preserve">Hazardous Chemicals and pesticides </t>
  </si>
  <si>
    <t>To protect the environment through managing Hazardous Chemicals and pesticides and to implement obligations under the Rotterdam Convention</t>
  </si>
  <si>
    <t xml:space="preserve">Endangered species of wild fauna and flora </t>
  </si>
  <si>
    <t>To protect the endangered species of wild fauna and flora and to implement obligations under CITES</t>
  </si>
  <si>
    <t xml:space="preserve">Endangered; CITES </t>
  </si>
  <si>
    <t xml:space="preserve">Wildlife Protection and Appropriate Hunting Law (14 Dec 2011) </t>
  </si>
  <si>
    <t>birds and mammals (including their processed goods) and eggs of birds -Birds:23 species (e.g. Mandarin Duck(Aix galericulata))
- Mammals: 10 species (e.g. Raccoon Dog (Nyctereutes procyonoides))
-Processed goods; stuffed, specimen, feather goods, fur, fur goods
-Eggs of bird; Eggs of each species of wildlife</t>
  </si>
  <si>
    <t>To protect wildlife in Japan</t>
  </si>
  <si>
    <t>Wildlife; Species</t>
  </si>
  <si>
    <t>Act No. 166 of 1957; Act No. 167 of 1957</t>
  </si>
  <si>
    <t xml:space="preserve">To protect the environment through managing nuclear source materials, nuclear fuel materials, Waste and radioactive isotopes </t>
  </si>
  <si>
    <t>Act No. 75 of 1992; Cabinet Order No. 17 of 1993</t>
  </si>
  <si>
    <t>Products of the endangered species of wild flora and fauna</t>
  </si>
  <si>
    <t>G/MA/QR/N/MAC/2</t>
  </si>
  <si>
    <t xml:space="preserve">Used motor cars and other motor vehicles, tractors, motorcycles, and parts and accessories thereof </t>
  </si>
  <si>
    <t>Ex 8701 (8701.20.00, 8701.30.00, 8701.90.00); 8702; 8703; 8704; 8705; 8706; 8710; 8711; Ex8716 (8716.10.00 to 8716.40.00, 8716.80.90, 8716.90.00)</t>
  </si>
  <si>
    <t>To control pollution and to protect the environment</t>
  </si>
  <si>
    <t xml:space="preserve">Quotas and Prohibition to import ozone depleting substances Decree-Law No. 62/95/M, Governor’s Decision No. 78/GM/95, and Macao Economic Services’ Notice in Gazette of 9 October 1996. Entry into force on 3 February 1996 </t>
  </si>
  <si>
    <t>Import quotas; Ban/Prohibition</t>
  </si>
  <si>
    <t>2903.14.00; 2903.19.10; 2903.76.10 to 2903.76.30; 2903.77.01 to 2903.77.17; 2903.39.30; 2903.71.00 to 2903.75.90; 2903.79.01 to 2903.79.36</t>
  </si>
  <si>
    <t>G/MA/QR/N/NIC/1</t>
  </si>
  <si>
    <t xml:space="preserve"> Ex 2903</t>
  </si>
  <si>
    <t>Import and export restrictions on Wildlife species - Decreto 8-98: Permiso para la exportación e importación de especies de fauna silvestre</t>
  </si>
  <si>
    <t>Ex 01.06</t>
  </si>
  <si>
    <t>To protect the endangered species of wild fauna and flora and to implement obligations under CITES- Nicaragua es país parte de la Convención CITES desde el año 1977</t>
  </si>
  <si>
    <t>CITES; Fauna; Species</t>
  </si>
  <si>
    <t>Export prohibition on wood products - Ley Nº 585: Prohibición para la exportación de madera en rollo, timber y aserrada</t>
  </si>
  <si>
    <t>Wood products (first transformation) of any forestry species from natural woods - Madera en rollo, timber y aserrada (primera transformación) de cualquier especie forestal que provenga de bosques naturales.</t>
  </si>
  <si>
    <t>Ex 44</t>
  </si>
  <si>
    <t>This prohibition is intended to prevent the irrational exploitation of forest resources represented by the advance of the agricultural frontier, illegal logging and traffic.- Esta prohibición tiene por objetivo evitar la explotación irracional de los recursos forestales representados por el avance de la frontera agrícola, corte y tráfico ilegal de madera.</t>
  </si>
  <si>
    <t>Forest; Tree; Preservation</t>
  </si>
  <si>
    <t>Export prohibition on fisheries products - Prohibición de exportación de la carne de cola de langosta; Prohibición de exportación larvas y juveniles de camarones blancos provenientes de las lagunas costeras y áreas estuarinas de las costas del Atlántico y el Pacifico y su presentación en secos o deshidratados, Se exceptúan del camarón siete barbas o tití (Xipopenaeus kroyeri), y el Camarón Fiebre (Protrachypene precipua) en el Golfo de Fonseca; Se prohíbe la exportación de marlín azul, marlín negro, marlín rayado y pez vela</t>
  </si>
  <si>
    <t>Lobster tail meat; Larval and juvenile white shrimp; blue marlin; black marlin; striped marlin sailfish. Carne de Cola de langosta; Larvas y juveniles de camarón blancos; marlín azul; marlín negro; marlín rayado pez vela</t>
  </si>
  <si>
    <t>Ex 03.06; Ex 03.02</t>
  </si>
  <si>
    <t>The ban aims to establish a legal regime of fishing and aquaculture, in order to ensure the conservation and sustainable development of aquatic resources, optimizing the use of traditional fisheries and promoting diversification of non-traditional fisheries and aquaculture. La prohibición tiene por objetivo establecer un régimen legal de la actividad pesquera y de acuicultura, con el fin de asegurar la conservación y el desarrollo sostenible de los recursos hidrobiológicos, optimizando el uso de las pesquerías tradicionales, y promoviendo la diversificación de las no tradicionales y de la acuicultura.</t>
  </si>
  <si>
    <t>G/MA/QR/N/NZL/2</t>
  </si>
  <si>
    <t xml:space="preserve">Hazardous Substances and New Organisms Act 1996 (HSNO): Conditional prohibition on the importation of hazardous chemicals and new organisms </t>
  </si>
  <si>
    <t>Substances and new organisms as defined under the Hazardous Substances and New Organisms (HSNO) Act 1996</t>
  </si>
  <si>
    <t>To protect the environment through management of hazardous substances</t>
  </si>
  <si>
    <t xml:space="preserve">Customs Import Prohibition (Trout) Order 2010: Conditional prohibition on the importation of trout and trout products 
</t>
  </si>
  <si>
    <t xml:space="preserve">Live trout and trout products, unless in quantities under 10 kilograms not intended for sale. 
</t>
  </si>
  <si>
    <t xml:space="preserve">0301.91.00, 0302.11.00, 030314.00, 0304.42.00, 0304.82.00, 0305.43.00 </t>
  </si>
  <si>
    <t xml:space="preserve">To conserve exhaustible natural resources </t>
  </si>
  <si>
    <t xml:space="preserve">Customs Import Prohibition (Southern Bluefin Tuna) Order 2013: Conditional prohibition on the importation of Southern Bluefin Tuna
</t>
  </si>
  <si>
    <t xml:space="preserve">Southern Bluefin Tuna </t>
  </si>
  <si>
    <t>0302.36, 0303.46</t>
  </si>
  <si>
    <t>Imports and Exports (Restrictions) Prohibition Order (No 2) 2004: Conditional prohibition on the exportation of severely restricted or banned hazardous chemicals</t>
  </si>
  <si>
    <t xml:space="preserve">Severely restricted or banned hazardous chemicals </t>
  </si>
  <si>
    <t xml:space="preserve">Various within HS Chapters 28 and 29 </t>
  </si>
  <si>
    <t xml:space="preserve">To protect the environment through management of hazardous substances and to implement Rotterdam Convention </t>
  </si>
  <si>
    <t xml:space="preserve">Birds and other wildlife </t>
  </si>
  <si>
    <t>0106.20, 0106.31, 0106.32, 0106.39</t>
  </si>
  <si>
    <t xml:space="preserve">To protect wildlife and to conserve exhaustible natural resources </t>
  </si>
  <si>
    <t>Marine Mammals Protection Act 1978, Trade in Endangered Species Act 1989: Conditional prohibition on the exportation of marine animals</t>
  </si>
  <si>
    <t xml:space="preserve">Marine animals </t>
  </si>
  <si>
    <t>0106.12, 0106.19, 0106.90</t>
  </si>
  <si>
    <t xml:space="preserve">To protect marine animals and to conserve exhaustible natural resources </t>
  </si>
  <si>
    <t xml:space="preserve">Endangered </t>
  </si>
  <si>
    <t xml:space="preserve">Forests Act 1949: Conditional prohibition on the exportation of indigenous timber </t>
  </si>
  <si>
    <t xml:space="preserve">Indigenous timber </t>
  </si>
  <si>
    <t>Parts of HS Chapter 44</t>
  </si>
  <si>
    <t xml:space="preserve">To protect the indigenous timber and to conserve exhaustible natural resources </t>
  </si>
  <si>
    <t>Import quotas; Export quotas; Ban/Prohibition</t>
  </si>
  <si>
    <t xml:space="preserve">Customs Export Prohibition Order 2014: Conditional prohibition on the exportation of live green lipped mussels with a shell size of less than 50mm in length. </t>
  </si>
  <si>
    <t>Live green lipped mussels with a shell size of less than 50mm in length</t>
  </si>
  <si>
    <t xml:space="preserve">0307.39, 0307.31 
</t>
  </si>
  <si>
    <t xml:space="preserve">To protect live green lipped mussels </t>
  </si>
  <si>
    <t xml:space="preserve">HS Chapters 28, 29, 84, 85, 90 </t>
  </si>
  <si>
    <t xml:space="preserve">To protect the environment by conditional prohibition on the exportation and importation of radioactive materials </t>
  </si>
  <si>
    <t>Imports: Hazardous Substances and New Organisms Act 1996; Exports: Conditional prohibition on the exportation and importation of persistent organic pollutants</t>
  </si>
  <si>
    <t xml:space="preserve">Persistent organic pollutants </t>
  </si>
  <si>
    <t>2903.31.00.00K, 2903.81.00.00H, 2903.82.00.00B, 2903.92.00.00F, 2908.11.00.00C, 2908.91.00.00B, 2908.92.00.00G, 2915.36.00.10C, 2916.16.00.00G, 2918.18.00.00B, 2918.91.00.00K, 2920.11.00.00B, 2924.12.00.00K, 2925.21.00.00G, 2930.50.00.00K, 2931.10.00.00C, 2931.20.00.00G</t>
  </si>
  <si>
    <t xml:space="preserve">To protect the environment by conditional prohibition on the exportation and importation of persistent organic pollutants; to comply with the Stockholm Convention </t>
  </si>
  <si>
    <t>Agriculture; Chemicals; Other</t>
  </si>
  <si>
    <t xml:space="preserve">Customs Import Prohibition (Toothfish) Order 2009, Customs Export Prohibition (Toothfish) Order 2009: Conditional Prohibition on the importation and exportation of Antarctic Toothfish and Patagonian Toothfish 
</t>
  </si>
  <si>
    <t xml:space="preserve">Antarctic Toothfish and Patagonian Toothfish </t>
  </si>
  <si>
    <t>0302.36, 0303.47</t>
  </si>
  <si>
    <t xml:space="preserve">To protect the environment by conditional prohibition on the importation and exportation of Antarctic Toothfish and Patagonian Toothfish </t>
  </si>
  <si>
    <t>G/MA/QR/N/RUS/2</t>
  </si>
  <si>
    <t>Board of Eurasian Economic Commission Board of Eurasian Economic Commission DECISION on August 16, 2012 N 134: Prohibition to import/export ozone destroying substances (excluding goods in transit) (all CU countries)</t>
  </si>
  <si>
    <t>Ozone destroying substances</t>
  </si>
  <si>
    <t>2903 77 100 0, 2903 77 200 0, etc.</t>
  </si>
  <si>
    <t>To protect ozone layer and to implement Montreal Protocol on Substances that Deplete the Ozone Layer</t>
  </si>
  <si>
    <t>Board of Eurasian Economic Commission DECISION on August 16, 2012 N 134: Prohibition to import hazardous wastes (including goods in transit) (all CU countries)</t>
  </si>
  <si>
    <t>Hazardous wastes</t>
  </si>
  <si>
    <t>To protect the environment through management of hazardous wastes and to implement the Basel Convention</t>
  </si>
  <si>
    <t>Board of Eurasian Economic Commission DECISION on August 16, 2012 N 134: Prohibition to import plant protection chemicals to the customs territory of the Customs Union, subject to Annexes A and B of the Stockholm Convention on persistent polluting substances signed in Stockholm on 22 May 2001 (excluding goods in transit) (all CU countries)</t>
  </si>
  <si>
    <t>2903 82 000 0, 3808 50 000 9, etc.</t>
  </si>
  <si>
    <t>To protect the environment through management of plant protection chemicals; to implement Stockholm Convention on persistent polluting substances</t>
  </si>
  <si>
    <t>Board of Eurasian Economic Commission DECISION on August 16, 2012 N 134: Quota for import/export of ozone destroying substances to and from the territory of the CU (excluding goods in transit)</t>
  </si>
  <si>
    <t>Import quotas; Export quotas</t>
  </si>
  <si>
    <t>To protect ozone layer and to implement the Montreal Protocol on Substances that Deplete the Ozone Layer</t>
  </si>
  <si>
    <t>Board of Eurasian Economic Commission DECISION on August 16, 2012 N 134: Import and/or export licensing for import and/or export ozone destroying substances and products containing such substances (except for goods in transit)</t>
  </si>
  <si>
    <t>Board of Eurasian Economic Commission DECISION on August 16, 2012 N 134; Import licensing for import of plant protection chemicals</t>
  </si>
  <si>
    <t>To protect the environment through management of plant protection chemicals</t>
  </si>
  <si>
    <t>Board of Eurasian Economic Commission DECISION on August 16, 2012 N 134: Import and/or export licensing for import and/or export of hazardous wastes (exept for goods in transit)</t>
  </si>
  <si>
    <t>Granulated slag (slag sand) from the manufacture of ferrous metals, Slag, dross (other than granulated slag), scalings and other waste from the manufacture of ferrous metals, Scalings containing copper oxide, etc.</t>
  </si>
  <si>
    <t>To protect the environment by the management of hazardous wastes and to implement the Basel Convention on the Control of Transboundary Movements of Hazardous Wastes and their Disposal</t>
  </si>
  <si>
    <t>Wild live animals and certain wild growing plants</t>
  </si>
  <si>
    <t>Ex 01, Ex 0301, Ex 0306, Ex 0307, etc.</t>
  </si>
  <si>
    <t>To protect wild live animals and certain wild growing plants; to implement CITES</t>
  </si>
  <si>
    <t>Board of Eurasian Economic Commission DECISION on August 16, 2012 N 134: Types of wild fauna and flora subject to the effect of the Convention on International Trade in Wild Fauna and Flora, endangered to vanish, restricted to the movement across the customs border of the CU; Annex 1 to the Decision N 134 dated 16 August 2012 Unit list of goods subject to prohibitions or restrictions on import or export by countries-members of the Customs Union within the Eurasian Economic Community in trade with third countries</t>
  </si>
  <si>
    <t>Types of wild fauna and flora subject to the effect of the Convention on International Trade in Wild Fauna and Flora, endangered to vanish</t>
  </si>
  <si>
    <t>To protect certain types of wild fauna and flora and to implement CITES</t>
  </si>
  <si>
    <t>Board of Eurasian Economic Commission DECISION on August 16, 2012 N 134: Export licensing for export of rare and endangered species of wild animals and wild growing plants and parts thereof and/or derivates inscribed in the "Red book" of the Russian Federation</t>
  </si>
  <si>
    <t>Rare and endangered species of wild animals and wild growing plants and parts</t>
  </si>
  <si>
    <t>To protect rare and endangered species of wild animals and wild growing plants and parts: to implement CITES</t>
  </si>
  <si>
    <t>Board of Eurasian Economic Commission DECISION on August 16, 2012 N 134: Import and/or export licensing for import and/or export of toxic substances except for precursors of the drugs and substances with psychotropic effects; Annex 1 to the Decision N 134 dated 16 August 2012 Unit list of goods subject to prohibitions or restrictions on import or export by countries-members of the Customs Union within the Eurasian Economic Community in trade with third countries</t>
  </si>
  <si>
    <t>Toxic substances</t>
  </si>
  <si>
    <t>To protect the environment through management of toxic substances</t>
  </si>
  <si>
    <t>G/MA/QR/N/TPKM/1</t>
  </si>
  <si>
    <t xml:space="preserve">2007.9.5 Notice by Fisheries Agency, Council of Agriculture, Executive Yuan, pursuant to The Fisheries Act: Import and Export Prohibition 
</t>
  </si>
  <si>
    <t>Whale shark (Rhincodon typus) and relevant products</t>
  </si>
  <si>
    <t xml:space="preserve">Ex 1604.19.90 
</t>
  </si>
  <si>
    <t>To protect the whale shark and to implement CITES</t>
  </si>
  <si>
    <t xml:space="preserve">Fisheries </t>
  </si>
  <si>
    <t xml:space="preserve">Toxic Chemical Substances Control Act (Amended Date: 2013.12.11): Import and Export Prohibition 
</t>
  </si>
  <si>
    <t>Certain toxic chemical substances</t>
  </si>
  <si>
    <t xml:space="preserve">2903.51.00, Ex 2921.45.00, Ex 2921.49.00 
</t>
  </si>
  <si>
    <t>To protect the environment through management of certain toxic chemical substances</t>
  </si>
  <si>
    <t xml:space="preserve">Toxic Chemical Substances Control Act (Amended Date: 2013.12.11): Import Prohibition
</t>
  </si>
  <si>
    <t xml:space="preserve">2710.19.51, 2710.91.10, 2710.91.20, 2710.91.90, 2830.90.90, 2852.00.00, 2903.14.00, 2903.62.10, 2903.62.20, 2904.20.00, 2908.11.00, 2908.19.10, 2908.19.90, ex 2909.19.90, 2929.90.00, 3403.19.90, 3404.90.90, 3824.90.23, 3824.90.99 </t>
  </si>
  <si>
    <t xml:space="preserve">2007.5.4 Regulation for Management of Controlled Chemicals Under the Montreal Protocol: Import Prohibition 
</t>
  </si>
  <si>
    <t>Ozone -depleting substances</t>
  </si>
  <si>
    <t xml:space="preserve">2903.19.10, 2903.41.00, 2903.42.00, 2903.43.00, 2903.44.00, ex 2903.45.00, 2903.46.00, 3813.00.00, 8424.10.00 </t>
  </si>
  <si>
    <t xml:space="preserve">To protect the ozone layer and to implement Montreal Protocol </t>
  </si>
  <si>
    <t xml:space="preserve">2003.04.22 Notice by Environmental Protection Administration, pursuant to Waste Disposal Act: Import Prohibition 
</t>
  </si>
  <si>
    <t xml:space="preserve">Waste lead-acid accumulators and spent lead-acid accumulators 
</t>
  </si>
  <si>
    <t xml:space="preserve">8548.10.10 </t>
  </si>
  <si>
    <t xml:space="preserve">To protect the environment through management of waste lead-acid accumulators and spent lead-acid accumulators; to implement Basel Convention 
</t>
  </si>
  <si>
    <t>G/MA/QR/N/URY/1</t>
  </si>
  <si>
    <t>Decree No. 345 of 23 September 2004; Law No. 15.986 of 16 November 1988; Law No. 16.157 of 12 November 1990: Restriction on the import of aerosol containers, foams, refrigerated cabinets, solvents and sterilizers, central air-conditioning units containing prohibited ozone -depleting substances</t>
  </si>
  <si>
    <t xml:space="preserve">Aerosol containers, foams, refrigerated cabinets, solvents and sterilizers, central air-conditioning units 
</t>
  </si>
  <si>
    <t xml:space="preserve">Ex 3814.00, Ex 3907, 3909.50, Ex 3917, Ex 3920/21, Ex 3925/26, 8414.30, Ex 8415, Ex 8418/19, 8424.10, Ex 8479, Ex 8509/10 </t>
  </si>
  <si>
    <t xml:space="preserve">To protect the ozone layer and to implement Vienna Convention for the Protection of the Ozone Layer (1985); Montreal Protocol on Substances that Deplete the Ozone Layer (1987) </t>
  </si>
  <si>
    <t xml:space="preserve">Hazardous waste 
</t>
  </si>
  <si>
    <t xml:space="preserve">NCM ex 3003, ex 3004 and ex 3006 </t>
  </si>
  <si>
    <t xml:space="preserve">Decree No. 375/005 of 3 October 2005: Import restriction on persistent organic pollutants </t>
  </si>
  <si>
    <t xml:space="preserve">Persistent organic pollutants: aldrine or aldrin, chlordane, dieldrine or dieldrin, endrine or endrin, heptachlor or hexachlorobenzene, mirex, toxaphene and DDT 
</t>
  </si>
  <si>
    <t>NCM 2903.82 and NCM 2903.92</t>
  </si>
  <si>
    <t>To protect the environment through import restriction on persistent organic pollutants and to implement Stockholm Convention on Persistent Organic Pollutants (2003)</t>
  </si>
  <si>
    <t>Organic; Pollution</t>
  </si>
  <si>
    <t>Decree No. 68/011 of 15 February 2011: Import restriction on persistent organic pollutants</t>
  </si>
  <si>
    <t xml:space="preserve">Persistent organic pollutants : alpha-hexachlorocyclohexane, beta-hexachlorocyclohexane and chlordecone </t>
  </si>
  <si>
    <t xml:space="preserve">NCM 2903.81 
</t>
  </si>
  <si>
    <t>G/MA/QR/N/USA/2</t>
  </si>
  <si>
    <t>United States of America</t>
  </si>
  <si>
    <t xml:space="preserve">Forest Resources Conservation and Shortage Relief Amendments Act (FRCSRA) of 1993; 16 U.S.C. 620, et seq: Prohibition of log exports from state and Federal lands in the contiguous 48 states west of the 100th meridian 
</t>
  </si>
  <si>
    <t xml:space="preserve">Unprocessed logs 
</t>
  </si>
  <si>
    <t xml:space="preserve">Various codes within HS Chapter 44. 
</t>
  </si>
  <si>
    <t>To protect the environment by prohibiting unprocessed log exports</t>
  </si>
  <si>
    <t xml:space="preserve">Forest </t>
  </si>
  <si>
    <t xml:space="preserve">Export Administration Act of 1979, as amended; 50 U.S.C. App. 2406: Prohibition of exports of unprocessed western red cedar logs harvested from state or Federal lands
</t>
  </si>
  <si>
    <t>Western red cedar (thuja plicata), logs and timber, and rough, dressed and worked lumber containing wane</t>
  </si>
  <si>
    <t xml:space="preserve">4403.20.0055, 4407.10.0168, 4407.10.0169
</t>
  </si>
  <si>
    <t xml:space="preserve">Section 609 of Public Law 101-162 relating to the Protection of Sea Turtles in Shrimp Trawl Fishing Operations, 1990: 16 U.S.C. 1537 note: Prohibition of importation of shrimp and shrimp products which have been harvested with commercial fishing technology that may adversely affect sea turtles
</t>
  </si>
  <si>
    <t xml:space="preserve">Shrimp and shrimp products 
</t>
  </si>
  <si>
    <t xml:space="preserve">0306.13.00, 0306.23.00, 1605.20.05, 1605.20.10 
</t>
  </si>
  <si>
    <t xml:space="preserve">Export Administration Act of 1979, as amended; 50 U.S.C. App. 2406: Prohibition of crude oil exports, except for crude oil from the Alaskan North Slope
</t>
  </si>
  <si>
    <t xml:space="preserve">Crude oil 
</t>
  </si>
  <si>
    <t xml:space="preserve">2709.00.1000, 2710.00.2010, 2709.00.2090
</t>
  </si>
  <si>
    <t xml:space="preserve">Yellowfin tuna and products thereof 
</t>
  </si>
  <si>
    <t xml:space="preserve">0303.42.0020, 0303.42.0040, 0303.42.0060, 0304.87.0000, 0304.99.1190, 0511.91.0090, 1604.14.1010, 1604.14.1099, 1604.14.2291, 1604.14.2299, 1604.14.3091, 1604.14.3099, 1604.14.4000, 1604.14.5000, 1604.20.1000, 1604.20.1500, 1604.20.2000, 1604.20.2500, 1604.20.3000, 2309.10.0010 
</t>
  </si>
  <si>
    <t>To protect dolphins</t>
  </si>
  <si>
    <t xml:space="preserve">Marine Mammal Protection Act of 1972, (16 USC 1371-1372): Prohibition on the importation and exportation of marine mammals and marine mammal products 
</t>
  </si>
  <si>
    <t xml:space="preserve">Cetacea (whales, dolphins, porpoises), Pinnipedia other than walrus (seals and sea lions) and any parts and products thereof 
</t>
  </si>
  <si>
    <t xml:space="preserve">0106.12.01, 0208.40.01, 0210.92.01, 0507.90.00, 1504.30.00. 
</t>
  </si>
  <si>
    <t xml:space="preserve">To protect marine mammals and marine mammal products </t>
  </si>
  <si>
    <t>Fisheries; Other</t>
  </si>
  <si>
    <t xml:space="preserve">Toxic Substances Control Act of 1976 (15 U.S.C. 2601 et seq.): Prohibition on the importation of certain toxic substances
</t>
  </si>
  <si>
    <t>Certain toxic substances</t>
  </si>
  <si>
    <t>To protect the environment through management of certain toxic substances</t>
  </si>
  <si>
    <t xml:space="preserve">Clean Air Act Amendments of 1990 (42 U.S.C. 7671o): Prohibition on the importation of certain ozone -depleting substances 
</t>
  </si>
  <si>
    <t>Certain ozone -depleting substances</t>
  </si>
  <si>
    <t>Certain fish, wildlife and plant products</t>
  </si>
  <si>
    <t>To protect certain fish, wildlife and plant products</t>
  </si>
  <si>
    <t xml:space="preserve">Endangered Species Act of 1973, Section 9 (16 USC 1538): Prohibition on the importation and exportation of endangered and threatened species </t>
  </si>
  <si>
    <t xml:space="preserve">Endangered Species Act of 1973, Section 9 (16 USC 1538): Prohibition on the importation and exportation of certain species pursuant to CITES 
</t>
  </si>
  <si>
    <t>To conserve exhaustible natural resources and to implement CITES</t>
  </si>
  <si>
    <t xml:space="preserve">African Elephant Conservation Act (16 U.S.C. 4201): Prohibition of imports and exports of African elephant ivory 
</t>
  </si>
  <si>
    <t xml:space="preserve">African elephant ivory, other than sport-hunted trophies 
</t>
  </si>
  <si>
    <t xml:space="preserve">To protect African elephant ivory, other than sport-hunted trophies </t>
  </si>
  <si>
    <t xml:space="preserve">Wild Bird Conservation Act (16 U.S.C. 4901): Prohibition on the import of exotic bird species
</t>
  </si>
  <si>
    <t>Exotic birds, except certain specimens and families, listed in the CITES Appendices; additional exceptions are included for imports of birds for certain activities</t>
  </si>
  <si>
    <t>Conserv(ation); CITES</t>
  </si>
  <si>
    <t xml:space="preserve">Bald and Golden Eagle Protection Act (16 U.S.C. 668): Prohibition on the import and export of bald and golden eagles 
</t>
  </si>
  <si>
    <t>Bald and golden eagles and parts thereof</t>
  </si>
  <si>
    <t xml:space="preserve">Migratory Bird Treaty Act (16. U.S.C. 703): Prohibition on the import and export of migratory birds </t>
  </si>
  <si>
    <t xml:space="preserve">Migratory birds and their parts, nests and eggs 
</t>
  </si>
  <si>
    <t xml:space="preserve">To protect migratory birds and their parts, nests and eggs 
</t>
  </si>
  <si>
    <t>GPA/37/Add.11</t>
  </si>
  <si>
    <t>Article XXIV:5(b) of the GPA</t>
  </si>
  <si>
    <t>Public procurement</t>
  </si>
  <si>
    <t>Eco-Friendly Goods and Services</t>
  </si>
  <si>
    <t>To promote the Procurement of Eco-Friendly Goods and Services</t>
  </si>
  <si>
    <t>Entry into force on 1 April 2015</t>
  </si>
  <si>
    <t xml:space="preserve">To promote the Contracts Considering Reduction of Emissions of Greenhouse Gases </t>
  </si>
  <si>
    <t>GHGs</t>
  </si>
  <si>
    <t>GPA/WPS/EXCS/2</t>
  </si>
  <si>
    <t>Exclusion from coverage</t>
  </si>
  <si>
    <t xml:space="preserve"> Any good or service that supports the safeguarding of nuclear materials or technology</t>
  </si>
  <si>
    <t>To ensure the promotion the safety of nuclear materials</t>
  </si>
  <si>
    <t>GPA/WPS/EXCS/3</t>
  </si>
  <si>
    <t>List of country-specific exclusions and other exclusions or restrictions in their Annexes to the Committee on Government Procurement. 
Procurement for safety-related activities aiming at utilization and management of radioactive materials and responding to emergencies of nuclear installation is not covered.</t>
  </si>
  <si>
    <t>To ensure the safety of activities in relation to the utilization and management of radioactive materials</t>
  </si>
  <si>
    <t>GPA/WPS/EXCS/3/Rev.1</t>
  </si>
  <si>
    <t xml:space="preserve">Revised list of country-specific exclusions and other exclusions or restrictions in their Annexes to the Committee on Government Procurement. 
Procurement for safety-related activities aiming at utilization and management of radioactive materials and responding to emergencies of nuclear installation is not covered. </t>
  </si>
  <si>
    <t>Animal protection; Plant protection; Other environmental risks mitigation</t>
  </si>
  <si>
    <t>Biodiversity and ecosystem; Other environmental risks mitigation</t>
  </si>
  <si>
    <t>Biodiversity and ecosystem; Waste management and recycling; Air pollution reduction; General environmental protection</t>
  </si>
  <si>
    <t xml:space="preserve">Other environmental risks mitigation; MEAs implementation and compliance </t>
  </si>
  <si>
    <t xml:space="preserve">Natural resources conservation; MEAs implementation and compliance </t>
  </si>
  <si>
    <t>Sustainable forestry management; Natural resources conservation</t>
  </si>
  <si>
    <t>Conformity assessment procedures; Technical regulation or specifications</t>
  </si>
  <si>
    <t>Ban/Prohibition; Import quotas; Export quotas</t>
  </si>
  <si>
    <t>Ban/Prohibition; Import quotas</t>
  </si>
  <si>
    <t>Energy; Forestry</t>
  </si>
  <si>
    <t>Agriculture; Chemicals; Energy; Forestry; Manufacturing; Other</t>
  </si>
  <si>
    <t>Anti-dumping measure/ investigation</t>
  </si>
  <si>
    <t>Safeguard measure/ investigation</t>
  </si>
  <si>
    <t>Air pollution reduction; Energy conservation and efficiency</t>
  </si>
  <si>
    <t>Animal protection; Biodiversity and ecosystem; MEAs implementation and compliance; Plant protection</t>
  </si>
  <si>
    <t>Animal protection; MEAs implementation and compliance; Plant protection</t>
  </si>
  <si>
    <t>Conserv(ation); Forest; Recycle</t>
  </si>
  <si>
    <t>Sustainable agriculture management; Waste management and recycling</t>
  </si>
  <si>
    <t>Animal protection; Plant protection; Waste management and recycling</t>
  </si>
  <si>
    <t>GPA/99/Add.4</t>
  </si>
  <si>
    <t>ENVIRONMENTAL DATABASE FOR 2014</t>
  </si>
  <si>
    <t>WT/CTE/EDB/14/Add.1</t>
  </si>
  <si>
    <t>Energy; Bio; Emissions</t>
  </si>
  <si>
    <t>Environment; Waste; Emissions</t>
  </si>
  <si>
    <t>Basel Convention; Hazardous; Recycling; Toxic; Waste</t>
  </si>
  <si>
    <t>Sustainable fisheries management (aquaculture); Sustainable agriculture management</t>
  </si>
  <si>
    <t>Ozone layer protection; MEAs implementation and compliance; Chemical, toxic and hazardous substances management; Waste management and recycling</t>
  </si>
  <si>
    <t>Sustainable fisheries management (aquaculture); Natural resources conservation</t>
  </si>
  <si>
    <t>Countervailing measure / investigation</t>
  </si>
  <si>
    <t xml:space="preserve">Environmental provisions in trade agreements </t>
  </si>
  <si>
    <t>export quotas</t>
  </si>
  <si>
    <t>Import tariffs</t>
  </si>
  <si>
    <t>Income or price support</t>
  </si>
  <si>
    <t xml:space="preserve">Intellectual property measures </t>
  </si>
  <si>
    <t>Loans and financing</t>
  </si>
  <si>
    <t xml:space="preserve">Non-monetary support </t>
  </si>
  <si>
    <t>Other measures</t>
  </si>
  <si>
    <t>Other environmental requirements</t>
  </si>
  <si>
    <t>Other price and market based measures</t>
  </si>
  <si>
    <t>Other support measures</t>
  </si>
  <si>
    <t xml:space="preserve">Regulation affecting movement or transit </t>
  </si>
  <si>
    <t xml:space="preserve">Risk assessment </t>
  </si>
  <si>
    <t>Services requirements</t>
  </si>
  <si>
    <t xml:space="preserve">Tax concessions </t>
  </si>
  <si>
    <t>Type of Sector</t>
  </si>
  <si>
    <t>CIS</t>
  </si>
  <si>
    <t>Import licences; Import quotas; Other environmental requirements</t>
  </si>
  <si>
    <t xml:space="preserve">Pre-import controls </t>
  </si>
  <si>
    <t>Ban; Import licences; Export licences; Import quotas; quantitative limit</t>
  </si>
  <si>
    <t>Non-automatic import permit</t>
  </si>
  <si>
    <t xml:space="preserve">import/export prohibitions or restrictions </t>
  </si>
  <si>
    <t>import/export prohibitions or restrictions; import quotas; regulation of consumption and turnover of ozone depleting substances</t>
  </si>
  <si>
    <t>Ban/Prohibition; Import quotas; Not specified; Other environmental requirements</t>
  </si>
  <si>
    <t>tariff-rate quota (TRQ)</t>
  </si>
  <si>
    <t>Import quotas; Import tariffs</t>
  </si>
  <si>
    <t>G/SPS/N/TPKM/338</t>
  </si>
  <si>
    <t>G/SPS/N/UKR/95</t>
  </si>
  <si>
    <t>G/SPS/N/VNM/66</t>
  </si>
  <si>
    <t>358 (1558)</t>
  </si>
  <si>
    <t>44 (1169)</t>
  </si>
  <si>
    <t>2 (120)</t>
  </si>
  <si>
    <t>2 (110)</t>
  </si>
  <si>
    <t>2 (23)</t>
  </si>
  <si>
    <t xml:space="preserve">2 (51) </t>
  </si>
  <si>
    <t>4 (19)</t>
  </si>
  <si>
    <t xml:space="preserve">5 (96) </t>
  </si>
  <si>
    <t>15 (22)</t>
  </si>
  <si>
    <t>5 (27)</t>
  </si>
  <si>
    <t>Annex III: Number of environment-related Notifications and Measures (2014)</t>
  </si>
  <si>
    <t xml:space="preserve">Anti-dumping </t>
  </si>
  <si>
    <t>To protect the Ozone Layer and implement the obligations of the Montreal Protocol</t>
  </si>
  <si>
    <t>To give effect to Hong Kong’s international obligations under the Montreal Protocol and Vienna Convention, to control the importation and exportation of, and to conserve the resources of, substances that deplete the ozone layer</t>
  </si>
  <si>
    <t xml:space="preserve">To protect the environment through management of hazardous waste and to implement the Basel Convention on the Control of Transboundary Movements of Hazardous Wastes and their Disposal </t>
  </si>
  <si>
    <t>G/SCM/N/1/MNE/1/Suppl.1; G/ADP/N/1/MNE/1/Suppl.1; G/SG/N/1/MNE/1/Suppl.1</t>
  </si>
  <si>
    <t>Article 18.5 of the Agreement on Implementation of Article VI of the GATT 1994, Article 32.6 of the Agreement on Subsidies and Countervailing Measures, and Article 12.6 of the Agreement on Safeguards</t>
  </si>
  <si>
    <t>Article 16, Decree for the Implementation of the Law on Foreign Trade</t>
  </si>
  <si>
    <t>Non-actionable subsidies</t>
  </si>
  <si>
    <t>All kind of enterprises adapting their existing facilities to new environmental requirements imposed by law and/or regulations which result in greater constraints and financial burden on businesses</t>
  </si>
  <si>
    <t>Entry into force on the eight day of its publishing in the "Official Gazette of the Republic of Montenegro"</t>
  </si>
  <si>
    <t>To promote adaptation of existing facilities to new environmental requirements imposed by law and/or regulations</t>
  </si>
  <si>
    <t>G/SCM/N/1/EU/1</t>
  </si>
  <si>
    <t>Article 32.6 of the Agreement on Subsidies and Countervailing Measures</t>
  </si>
  <si>
    <t xml:space="preserve">COUNCIL REGULATION (EC) No 597/2009 of 11 June 2009 on protection against subsidised imports from countries not members of the European Community
ANNEX IV - DOMESTIC SUPPORT: THE BASIS OF EXEMPTION FROM THE REDUCTION COMMITMENTS
(...) Government general services. </t>
  </si>
  <si>
    <t>Domestic support</t>
  </si>
  <si>
    <t>Agriculture and the rural community</t>
  </si>
  <si>
    <t>Entry into force on the 20th day following its publication in the Official Journal of the European Union</t>
  </si>
  <si>
    <t xml:space="preserve">To support agricultural activities by the following services:
(1) research, including general research, research in connection with environmental programmes, and research programmes relating to particular products; 
(2) infrastructural services, including: electricity reticulation, roads and other means of transport, market and port facilities, water supply facilities, dams and drainage schemes, and infrastructural works associated with environmental programmes. </t>
  </si>
  <si>
    <t>Public procurement; Tax concessions; Non-monetary support</t>
  </si>
  <si>
    <t>COUNCIL REGULATION (EC) No 597/2009 of 11 June 2009 on protection against subsidised imports from countries not members of the European Community
ANNEX IV - DOMESTIC SUPPORT: THE BASIS OF EXEMPTION FROM THE REDUCTION COMMITMENTS
(...) Government payments for relief from natural disasters:</t>
  </si>
  <si>
    <t>State payments</t>
  </si>
  <si>
    <t>Producers who suffer from natural disasters</t>
  </si>
  <si>
    <t>To relieve producers from natural disasters</t>
  </si>
  <si>
    <t>Grants and direct payments; Loans and financing</t>
  </si>
  <si>
    <t>COUNCIL REGULATION (EC) No 597/2009 of 11 June 2009 on protection against subsidised imports from countries not members of the European Community
ANNEX IV - DOMESTIC SUPPORT: THE BASIS OF EXEMPTION FROM THE REDUCTION COMMITMENTS
(...) Government payments under environmental programmes:</t>
  </si>
  <si>
    <t>Environmental programmes</t>
  </si>
  <si>
    <t>To support clearly-defined government environmental or conservation programmes</t>
  </si>
  <si>
    <t>G/SCM/N/220/ISR/Suppl.1; G/SCM/N/253/ISR</t>
  </si>
  <si>
    <t>Article XVI:1 of the GATT 1994, and Article 25 of the Agreement on Subsidies and Countervailing Measures</t>
  </si>
  <si>
    <t>Greenhouse Gas Emissions reduction programme</t>
  </si>
  <si>
    <t>Grants</t>
  </si>
  <si>
    <t>Investment projects in all sectors which deliver quantified reductions in greenhouse gas emissions until at least 2020, approved projects that are based on technologies developed by Israeli companies and commercially installed for the first time</t>
  </si>
  <si>
    <t>2012 - 2013
Terminated in 2013</t>
  </si>
  <si>
    <t>To achieve a reduction of 20% by 2020 of electricity production from polluting resources</t>
  </si>
  <si>
    <t>Green (house); Emissions; GHGs</t>
  </si>
  <si>
    <t>Climate change mitigation and adaptation</t>
  </si>
  <si>
    <t>G/SCM/N/253/BRA</t>
  </si>
  <si>
    <t>Programme for Vessel Fleet Enlargement and Modernization</t>
  </si>
  <si>
    <t>Performance bonus granted to the loan taker</t>
  </si>
  <si>
    <t>Fishing vessel owners or charters (natural or legal persons); professional fishermen and fishing industries; industrial fishing companies (natural or legal persons and cooperatives dedicated to fishing activities)</t>
  </si>
  <si>
    <t>2011 - 2012
Up to 2015</t>
  </si>
  <si>
    <t xml:space="preserve">To enhance the ocean fishing fleet, renew coastal and continental fleet fishing vessels, enhance the management control on fishing effort taking into consideration environmental criteria of sustainability
</t>
  </si>
  <si>
    <t>G/SCM/N/253/EU/Add.2</t>
  </si>
  <si>
    <t>European Union: Belgium</t>
  </si>
  <si>
    <t>Excise duty on energy products and electricity</t>
  </si>
  <si>
    <t>Reduction of or exemption from excise duties on the basis of environmental permits</t>
  </si>
  <si>
    <t>Energy-intensive enterprises holding an environmental permit</t>
  </si>
  <si>
    <t>2011 - 2012
The reduced excise rates provided for in Article 419 of the Programme Law of 27 December 2004 have been in force since 1 January 2005. The scheme is valid for ten years from the date of its entry into force.</t>
  </si>
  <si>
    <t>To enhance the professionality of energy consumption of energy-intensive enterprises</t>
  </si>
  <si>
    <t>Reduced excise rates for biofuels</t>
  </si>
  <si>
    <t>Reduction in the excise rate</t>
  </si>
  <si>
    <t>Mixtures of fossil/renewable fuels (including bioethanol and biodiesel) that are released for domestic consumption and substitute for pure fossil fuels</t>
  </si>
  <si>
    <t>2011 - 2012
The duration of the scheme is limited to six years</t>
  </si>
  <si>
    <t>This aid scheme aims to protect the environment by encouraging the placing on the market of biofuels through the grant of a reduction in excise duty.
The reduction of excise duty allows fuels from a renewable source to compete with fuels of fossil origin, the cost price of which is significantly lower.
The purpose of the aid is to compensate for the difference between the production costs and the market price of renewable energy.</t>
  </si>
  <si>
    <t>Renewable; Energy; Environment; Bio</t>
  </si>
  <si>
    <t>Promotion of combined rail transport of intermodal transport units 2009-2012</t>
  </si>
  <si>
    <t>Direct subsidy</t>
  </si>
  <si>
    <t>Combined road-rail transport</t>
  </si>
  <si>
    <t>2011 - 2012
Ends on 31 December 2012</t>
  </si>
  <si>
    <t>To increase the share of rail transport while encouraging the use of less polluting means of transport (the aid granted for the use of infrastructure adapted to combined transport but not to a competing, more polluting means of transport)</t>
  </si>
  <si>
    <t>Aid for the creation of economic activity through the decontamination of polluted soil (GREENFIELDS)</t>
  </si>
  <si>
    <t>Financial aid; reimbursement of expenses</t>
  </si>
  <si>
    <t>Soil pollution treatment projects in the Priority Intervention Zone (ZIP) of the Brussels Capital Region</t>
  </si>
  <si>
    <t>2010
Up to the end of 2014</t>
  </si>
  <si>
    <t>To promote employment and economic activities by offering aid for the treatment of soil pollution for which liability cannot be established</t>
  </si>
  <si>
    <t>Soil pollution treatment projects</t>
  </si>
  <si>
    <t>2012
Up to the end of 2014</t>
  </si>
  <si>
    <t>To promote employment and economic activities by offering aid for the treatment of soil pollution for which liability cannot be established, on land situated in the Priority Intervention Zone (ZIP) of the Brussels Capital Region</t>
  </si>
  <si>
    <t>BELGIUM - WALLOON REGION (FIGURES FOR 2009 AND 2010)
Law of 4 August 1978 on economic reorientation, as amended by the Decree of 25 June 1992 - Implementation Orders of 21 May 1999</t>
  </si>
  <si>
    <t>Investment premium (non-repayable premium) irrespective of the investment financing method. Investments eligible to receive a premium are those in tangible and intangible fixed assets.
Exemption from tax on income from immovable assets (maximum five years) for investment in immovable assets, including investment in real property and fixtures.
Accelerated depreciation over a maximum of three successive taxable periods for investment in tangible fixed assets. Exemption from the graduated registration duty on capital inflow.</t>
  </si>
  <si>
    <t>All natural or legal person that undertakes to carry out one of more operations aimed at achieving sustainable development and promoting job creation in the Walloon region (focusing on SMEs in the industrial, handicraft, tourism, trade and services sectors)</t>
  </si>
  <si>
    <t>2009 - 2010
No time-limit was set for the implementation of the scheme and its budget was adopted annually. It ended, however, on 30 June 2004 following the adoption of the Decree of 11 March 2004</t>
  </si>
  <si>
    <t xml:space="preserve">To assist the socio-economic development of the Walloon Region aimed at achieving sustainable development </t>
  </si>
  <si>
    <t>Grants and direct payments; Tax concessions</t>
  </si>
  <si>
    <t>BELGIUM - WALLOON REGION (FIGURES FOR 2009 AND 2010)
Decree of 11 March 2004 - Implementation Order of 6 May 2004</t>
  </si>
  <si>
    <t>Investment premium (non-repayable premium) irrespective of the investment financing method. Investments eligible to receive a premium are those in tangible and intangible fixed assets.
Exemption from the tax on income from immovable assets (maximum five years, although this may be increased to seven years for equipment in the case of the creation of SMEs) for investment in immovable assets, including investment in real property and fixtures.</t>
  </si>
  <si>
    <t>2009 - 2010
No time-limit has been fixed for the implementation of the scheme and the budget is adopted annually.</t>
  </si>
  <si>
    <t>Decree of 11 March 2004 on regional incentives in favour of large enterprises Implementation Order of 6 May 2004</t>
  </si>
  <si>
    <t xml:space="preserve">Non-repayable investment premium; exemption from the tax on income from immovable assets
</t>
  </si>
  <si>
    <t>Large enterprises which have operational headquarters situated in a development zone in the Walloon Region and which have an investment programme significantly contributing to sustainable development</t>
  </si>
  <si>
    <t>2009 - 2010
No time-limit has been fixed for the implementation of the scheme and the budget is adopted annually. However, the programme ends on 31 December 2013 pursuant to the existing European rules on regional aid.</t>
  </si>
  <si>
    <t>To assist the sustainable development of the Region</t>
  </si>
  <si>
    <t>Decision of the Flemish Government of 17 December 2011 regarding the granting of aid to enterprises for ecological investments in the Flemish Region</t>
  </si>
  <si>
    <t>Investment aid</t>
  </si>
  <si>
    <t>All enterprises that make ecological investments</t>
  </si>
  <si>
    <t>2011 - 2012
Entry into force on 1 February 2011</t>
  </si>
  <si>
    <t>To reduce and reorient aid measures towards more horizontal objectives by promoting ecological investments</t>
  </si>
  <si>
    <t>Decision of the Flemish Government of 22 February 2008 regarding strategic training or investment programs for enterprises in the Flemish Region</t>
  </si>
  <si>
    <t>Investment aid; training aid; regional aid</t>
  </si>
  <si>
    <t>Aid is provided to SME's in the whole Flemish territory and large enterprises within assisted areas for "strategic" or large investment programs with minimally €8 million; to SME's and large enterprises in the whole Flemish territory for "strategic" or large training programs with minimally €0.45 million in training</t>
  </si>
  <si>
    <t>2011 - 2012
Entry into force on 18 April 2008. There is no defined expiry date in principle.The aid scheme expires on 31 December 2013 pursuant to the European Regulation on which the regime is based.</t>
  </si>
  <si>
    <t>The regional aid part is aimed at the development of the lowest scoring areas within the Flemish Region and provides the Flemish Government with a strong tool for attracting (new) investors towards the assisted areas where the economic situation is less favourable than in the rest of the country and the European Union.
The beneficiary scores points based on ecological criteria to receive aid.</t>
  </si>
  <si>
    <t>G/SCM/N/253/EU/Add.6</t>
  </si>
  <si>
    <t>European Union: Denmark</t>
  </si>
  <si>
    <t>Guarantee for Loans for Agricultural Investments with the Aim of Protecting and Improving the Environment</t>
  </si>
  <si>
    <t>Loan guarantees</t>
  </si>
  <si>
    <t>Farmers's investments which are approved by the local authorities and supported under the scheme "Agricultural investments with the aim of protecting and improving the environment"</t>
  </si>
  <si>
    <t>2010 - 2012
Last date for application: 31 March 1996 (for some groups 31 December 1996). Term of loans: 15 years</t>
  </si>
  <si>
    <t>To encourage farmers investing in storage facilities sufficient to meet the requirements concerning the spreading and utilization of manure in the fields</t>
  </si>
  <si>
    <t>Financing of Public Institutions involved in Research in Agriculture and Fisheries</t>
  </si>
  <si>
    <t>Specific universities through annual estimates</t>
  </si>
  <si>
    <t>2010 - 2012
Permanent based on annual estimates</t>
  </si>
  <si>
    <t>To promote food, agricultural and fisheries policies, regulation and development based on scientific knowledge with due consideration to a sustainable utilisation and management and the terrestrial and aquatic resources with the priority placed on the issues of environment, food quality, food safety, plant and animal health and animal welfare</t>
  </si>
  <si>
    <t>Environment; Fish; Sustainable</t>
  </si>
  <si>
    <t>Sustainable agriculture management; Sustainable fisheries management (aquaculture)</t>
  </si>
  <si>
    <t>Environmentally friendly farming</t>
  </si>
  <si>
    <t>Agricultural activities</t>
  </si>
  <si>
    <t>2010 - 2012
Permanent programme. The present budget period (EU co-financing) runs until 2006.</t>
  </si>
  <si>
    <t>To encourage environmentally friendly extensive cultivation of the areas and to minimize the risks of pollution of the ground water resources</t>
  </si>
  <si>
    <t>Sustainable agriculture management; Water management</t>
  </si>
  <si>
    <t>Aid to promote development of agricultural and Fishery products (replaced in 2010 by Green Development and Demonstration Programme)</t>
  </si>
  <si>
    <t>Producers, companies and research institutions based on individual evaluation of the proposals submitted and the actual cost incurred implementing the project</t>
  </si>
  <si>
    <t>2010 - 2012
Duration of the subsidy: 7 May 2001 to 20 July 2010</t>
  </si>
  <si>
    <t>To promote demonstration, innovation, research and development in the sectors of food, agriculture and fisheries</t>
  </si>
  <si>
    <t>Fish; Green (house)</t>
  </si>
  <si>
    <t>Establishment of Shelter Belts</t>
  </si>
  <si>
    <t>Planting activities</t>
  </si>
  <si>
    <t>2010-2012 
Permanent programme. A subsidy is granted for five years.</t>
  </si>
  <si>
    <t>To establish plantings providing shelter and improving the biotope in order to protect the land against erosion caused by wind and to reduce the need for artificial irrigation in locations threatened by drought. In addition, these plantations create connection lines in the landscape and improve the conditions for and thereby increase the number of small biotopes on the holdings.</t>
  </si>
  <si>
    <t>Pilot and Demonstration Projects and plant genetic resources</t>
  </si>
  <si>
    <t>(1) Demonstration projects: Services and goods supplied by third parties, including consultants' fees, costs for hiring and leasing equipment directly related to the project, education and training costs of personnel, costs for information and publicity, costs for investments in equipment directly related to the project, wages of personnel involved in the execution of the project, execution costs, costs of monitoring and evaluating the agri-environmental changes and costs for a declaration of expenses by a qualified accountant. 
(2) Pilot and demonstration projects: Goods supplied by third parties, consultants' fees, wages of personnel involved in the execution of the project, costs for hiring equipment directly related to the project, costs for information and publicity, execution costs and costs for a declaration of expenses by a qualified accountant.</t>
  </si>
  <si>
    <t>(1) Demonstration projects: To demonstrate agri-environmental farming and to display and extend knowledge of the agri-environmental support schemes;
(2) Pilot and demonstration projects: To display, promote and extend knowledge of grazing associations and environmental management plans in order to improve and increase the extension and the condition of natural and semi-natural ecosystems; 
(3) Plant genetic resources: To protect genetic plant resources by giving support for projects which are aimed at conserving and promoting the sustainable use of older Danish genetic plant resources worthy of conservation</t>
  </si>
  <si>
    <t>Environment; Genetic; Ecology; Conserv(ation); Sustainable</t>
  </si>
  <si>
    <t>Biodiversity and ecosystem; Sustainable agriculture management</t>
  </si>
  <si>
    <t>Organic Farming</t>
  </si>
  <si>
    <t>Aid</t>
  </si>
  <si>
    <t>Aid is given to the individual organic farm. Additional premia are paid to specific measures (to convert the organic pig and grain production) or to areas within the environmentally sensitive agricultural areas.</t>
  </si>
  <si>
    <t>2010 - 2012
Period for the present programme: 2000-2006. Financial commitments for up to five years hereafter.</t>
  </si>
  <si>
    <t>To facilitate the transition and improve the conditions for organic farming</t>
  </si>
  <si>
    <t>Sustainable agriculture management; Sustainable and environmentally friendly production</t>
  </si>
  <si>
    <t>Extensive production on agricultural land</t>
  </si>
  <si>
    <t>Both organic farmers and traditional farmers with cultivated areas during a five-year commitment period.</t>
  </si>
  <si>
    <t>To encourage the environmental aspects by excluding the use of plant protection products and limiting the use of nitrogen fertilizer and livestock manure</t>
  </si>
  <si>
    <t>Innovation and development in primary agriculture and forestry</t>
  </si>
  <si>
    <t>Agricultural enterprises and forest holdings that use new efficient technologies to overcome environmental problems and initiate new production can help the agricultural, forestry and food sectors to remain competitive</t>
  </si>
  <si>
    <t>2010 - 2012
Period of present programme: 2007 - 2013</t>
  </si>
  <si>
    <t>To promote sustainable agricultural enterprises and forest holdings through the development and application of new technologies, while also reducing undesirable effects on the surrounding society
Environmentally efficient technologies represent a growth area with considerable employment and export potential. The promotion of and support for knowledge exchange and incentives for using new efficient technologies to overcome environmental problems and initiate new production can help the agricultural, forestry and food sectors to remain competitive.</t>
  </si>
  <si>
    <t>Environment; Forest; Sustainable</t>
  </si>
  <si>
    <t>Environmental goods and services promotion; Sustainable agriculture management; Sustainable forestry management</t>
  </si>
  <si>
    <t>Investments in biogas plants</t>
  </si>
  <si>
    <t>Owners of or members of a farm household (on farm facilities) or enterprises and cooperatives outside agriculture (off farm facilities; common plants)</t>
  </si>
  <si>
    <t>2010 - 2012
Period of present programme: 2007 - 2013. The biogas programme started in 2010 and the last application round was in 2012.</t>
  </si>
  <si>
    <t>To promote biogas production, which has a possitive impact on green accounts. With the initiatives presented in Green Growth concerning biogas and combustion of manure by 2020, the Government expects energy usage to have increased from 5% of farm yard manure in 2008 to 50% in 2020.</t>
  </si>
  <si>
    <t>Innovation and development in the processing sector</t>
  </si>
  <si>
    <t>Investments in and use of new processes and new technology within unprocessed agricultural products</t>
  </si>
  <si>
    <t>To promote the development of competitive enterprises within the food sector whilst satisfying environmental considerations</t>
  </si>
  <si>
    <t>Aid scheme to benefit less-favoured agricultural areas</t>
  </si>
  <si>
    <t>Farmers on 31 small and medium-sized islands with handicaps</t>
  </si>
  <si>
    <t>To ensure continued land use management and thus conserve the landscape on a large number of identified small islands</t>
  </si>
  <si>
    <t>Extensive production on agricultural land and conversion to organic farming</t>
  </si>
  <si>
    <t>Conversion to organic agricultural production scheme: Support is given to farmers for their conversion to organic farming;
Extensive production on agricultural land scheme: Support is given to farmers who either comply with the rules for organic agricultural production or do not use plant protection products and limit the use of nitrogen</t>
  </si>
  <si>
    <t>To protect the aquatic environment, to protect and improve ecosystem and biotope conditions on agricultural land and to promote organic agricultural production</t>
  </si>
  <si>
    <t>Environment; Organic</t>
  </si>
  <si>
    <t>Biodiversity and ecosystem; Sustainable agriculture management; Sustainable and environmentally friendly production</t>
  </si>
  <si>
    <t>Conversation by grazing or cutting on pasture and natural areas</t>
  </si>
  <si>
    <t xml:space="preserve">Support is given for the conservation of pasture and natural areas in connection with grazing or cutting in areas that are designated in accordance with specific guidelines. </t>
  </si>
  <si>
    <t>To protect the aquatic environment by reducing nitrogen and phosphorus leaching into the aquatic environment and to reduce the use of plant protection products; and to protect and improve ecosystem and biotope conditions in agricultural and natural areas</t>
  </si>
  <si>
    <t>Biodiversity and ecosystem; Chemical, toxic and hazardous substances management</t>
  </si>
  <si>
    <t>Grants for establishment and management of wetlands</t>
  </si>
  <si>
    <t>The establishment of westlands</t>
  </si>
  <si>
    <t>To protect and improve the aquatic environment and natural conditions by reducing nitrogen and phosphorus leaching into the aquatic environment and to reduce the use of plant protection products</t>
  </si>
  <si>
    <t xml:space="preserve">Grants to private enterprises, etc. for wetland projects </t>
  </si>
  <si>
    <t>Private enterprises, etc. that have wetland projects</t>
  </si>
  <si>
    <t>Grants to municipal wetland projects</t>
  </si>
  <si>
    <t>Municipal wetland projects</t>
  </si>
  <si>
    <t>Grants for municipal projects on phosphorus wetlands</t>
  </si>
  <si>
    <t>Municipal projects on phosphorus wetlands</t>
  </si>
  <si>
    <t>To protect and improve the aquatic environment and natural conditions by reducing phosphorus leaching into the aquatic environment</t>
  </si>
  <si>
    <t>Grants for state wetland projects</t>
  </si>
  <si>
    <t>State wetland projects</t>
  </si>
  <si>
    <t>Grants for municipal projects for restoration of freshwater systems</t>
  </si>
  <si>
    <t>Municipal projects on restoration of freshwater systems</t>
  </si>
  <si>
    <t>To improve habitat for flora and fauna in streams, including migratory species spawning grounds and migration routes, while enhancing the aquatic environment</t>
  </si>
  <si>
    <t>Environment; Flora; Fauna; Species</t>
  </si>
  <si>
    <t>Grants for Natura 2000-projects on clearing overgrown areas and preparing for grazing</t>
  </si>
  <si>
    <t>Non-productive investments, especially Natura 2000-projects on clearing overgrown areas and preparing for grazing</t>
  </si>
  <si>
    <t>To implement the Environment and Nature Plan Denmark 2020 by ensuring or improving the conservation status of habitats and species in specially designated areas within the Natura 2000-areas</t>
  </si>
  <si>
    <t>Environment; Conserv(ation); Species</t>
  </si>
  <si>
    <t>Grants for Natura 2000-projects on creating natural hydrology</t>
  </si>
  <si>
    <t>Non-productive investments, especially Natura 2000-projects on creating natural hydrology</t>
  </si>
  <si>
    <t>To maintain or improve the conservation status of habitats and specially designated Natura 2000-sites for hydrology</t>
  </si>
  <si>
    <t>Establishment of set-aside border strips</t>
  </si>
  <si>
    <t>The establishment of non-cultivated borders along watercourses and next to lakes</t>
  </si>
  <si>
    <t>To promote the establishment of non-cultivated border strips along lakes and open watercourses in order to reduce the supply of phosphorus into surface water, cf. Aquatic Environment Plan III</t>
  </si>
  <si>
    <t>Chemical, toxic and hazardous substances management; Water management</t>
  </si>
  <si>
    <t>Nature and environment projects</t>
  </si>
  <si>
    <t>Several types of nature and environment project, including integrated projects which also facilitate more than one of the defined purposes</t>
  </si>
  <si>
    <t>To: 
• Promote the environment- and nature-friendly management of agricultural land, forest and natural areas;
• conserve and promote biological diversity in the Danish landscape;
• promote the establishment and management of wetlands;
• conserve and promote environmental, natural and cultural assets;
• improve the recreational assets in rural areas;
• promote animal welfare for grazing livestock in nature and landscape conservation;
• improve the opportunities for utilising environmental, natural and cultural assets in a commercial context.</t>
  </si>
  <si>
    <t>Environment; Forest; Conserv(ation); Bio; Diversity; Natural resources</t>
  </si>
  <si>
    <t>Biodiversity and ecosystem; Natural resources conservation; Sustainable agriculture management; Sustainable forestry management</t>
  </si>
  <si>
    <t>Establishment of landscape and biotope-improving vegetations, including shelter plants</t>
  </si>
  <si>
    <t xml:space="preserve">The establishment of landscape and biotope-improving vegetation </t>
  </si>
  <si>
    <t>To increase the proportion of small biotopes and improve landscape values on farms, thereby giving favourable living conditions for the natural flora and fauna and also increasing public amenity assets in rural areas</t>
  </si>
  <si>
    <t>Plant genetic resources</t>
  </si>
  <si>
    <t>Projects aimed at conserving and promoting the sustainable use of older Danish genetic plant resources worthy of conservation</t>
  </si>
  <si>
    <t>To protect genetic plant resources of Denmark</t>
  </si>
  <si>
    <t>Genetic; Conserv(ation); Sustainable</t>
  </si>
  <si>
    <t>Restructuring of the Fishing Fleet</t>
  </si>
  <si>
    <t>Investment on board fishing vessels</t>
  </si>
  <si>
    <t>2010 - 2012
Period of present programme: 2009 - 2010</t>
  </si>
  <si>
    <t>To restructure the fishing fleet in order to reduce fuel dependency and achieve a better balance between the fisheries resources and their exploitation by reducing the fishing capacity</t>
  </si>
  <si>
    <t>Eradication of aquaculture diseases and Organic aquaculture production</t>
  </si>
  <si>
    <t>Eligible expenditure for eradication of aquaculture and the eligible costs for organic aquaculture productions</t>
  </si>
  <si>
    <t>To eradicate diseases of importance to the the aquaculture industry and to encourage organic aquaculture production</t>
  </si>
  <si>
    <t>Environmental protection from pests and diseases; Sustainable and environmentally friendly production; Sustainable fisheries management (aquaculture)</t>
  </si>
  <si>
    <t>Experimental Fishing and Fish Processing Development</t>
  </si>
  <si>
    <t>Experimental activities with respect to fishing and fish processing development</t>
  </si>
  <si>
    <t>2010 - 2012
Permanent scheme</t>
  </si>
  <si>
    <t>To identify new and sustainable, selective and cost-effective fish resources, fishing methods and processing</t>
  </si>
  <si>
    <t>Innovative Measures and Operations by Members of the Trade</t>
  </si>
  <si>
    <t>Operators in fisheries sector such as producer and fishermen's organizations, undertake collective measures. Eligible measures include those related to the implementation of technical measures for the conservation of fish stocks, access to training, aquaculture equipment, implementation of quality control systems, controls of sanitary conditions or impact on the environment.</t>
  </si>
  <si>
    <t>To conserve fish stocks and control the impact of fishing on the environment</t>
  </si>
  <si>
    <t>Fish; Conserv(ation); Environment</t>
  </si>
  <si>
    <t>Aquatic Fauna and Flora programme</t>
  </si>
  <si>
    <t>The rehabilitation of inland waters, enhancement of environment in the framework of the Natura 2000 network and restocking based on a EU legal act</t>
  </si>
  <si>
    <t>To encourage rehabilitation of inland waters, enhancement of environment in the framework of the Natura 2000 network and restocking based on a EU legal act</t>
  </si>
  <si>
    <t>General environmental protection; Water management</t>
  </si>
  <si>
    <t>G/SCM/N/253/EU/Add.8/Suppl.1</t>
  </si>
  <si>
    <t>European Union: Finland</t>
  </si>
  <si>
    <t>European Fisheries Fund (EFF)</t>
  </si>
  <si>
    <t>Aid in form of grants for the restructuring of fishing fleets, aquaculture, processing and marketing circuits, port facilities, selective fishing methods, financing of local strategies in support of the sustainable development of fisheries areas, and socio-economic measures</t>
  </si>
  <si>
    <t>The EU's fisheries sector, including ship-owners, enterprises, producer organizations, public and private bodies, professional organizations, cooperatives, fishermen</t>
  </si>
  <si>
    <t>2011 - 2012
Duration of the program: 2007 - 2013</t>
  </si>
  <si>
    <t xml:space="preserve">To help the EU's fisheries sector adapt to changes required in the sector.
To achieve these objectives the EFF targets the following priority areas (axis) 
Axis 1 Adjustment of the fleet 
Axis 2 Aquaculture, processing and marketing, inland fishing 
Axis 3 Measures of common interest 
Axis 4 Sustainable development of fisheries areas </t>
  </si>
  <si>
    <t>G/SCM/N/253/EU/Add.14</t>
  </si>
  <si>
    <t>European Union: Italy</t>
  </si>
  <si>
    <t>Grants to shipowners for scrapping</t>
  </si>
  <si>
    <t>Shipowners (Italians and EU) who scrapped their vessels</t>
  </si>
  <si>
    <t>2011 - 2012
Duration of the subsidy: 1 January 2007 - 31 December 2010</t>
  </si>
  <si>
    <t>To scrap ferry older than 20 years for safety and environment reasons</t>
  </si>
  <si>
    <t>Excise reduction on some products for environmental protection purposes - Bioethanol</t>
  </si>
  <si>
    <t>Partial reimbursement of excise duty for previously assigned quotas</t>
  </si>
  <si>
    <t>Authorized warehousekeepers owning plants which produce products entitled to benefit from the reduction, e.g. bio-ethanol of agricultural origin, Ethyl Tertiary Butyl Ether (ETBE)</t>
  </si>
  <si>
    <t>2008 - 2010
Duration of the subsidy: Tax-reduced quotas were assigned as follows:
- 22 October 2009 (for 2009).
- 2 March 2010 (for 2010).</t>
  </si>
  <si>
    <t>To increase energy sources with reduced environmental impact, for products used as it is or mixed with engine fuels</t>
  </si>
  <si>
    <t>Environment; Bio; Energy</t>
  </si>
  <si>
    <t>Excise Duty Reduction on Some Products for Environmental Protection – Biodiesel</t>
  </si>
  <si>
    <t>Tax concession has been granted in the following way:
- at the tax warehouses where biodiesel is mixed with gas oil: by taking into consideration the tax amount resulting from the difference between the rate applied on gas oil used as engine fuel and the reduced rate applicable to subsidized biodiesel and by deducting such an amount from the excise accounting records of the warehouse keeper where the mixing procedure takes place;
- at the tax warehouses from where the biodiesel is brought into consumption as it is: by applying the reduced rate to the quantity brought into consumption.</t>
  </si>
  <si>
    <t>Authorized warehousekeepers located on the Community territory and owning biodiesel plants</t>
  </si>
  <si>
    <t>2007 - 2010
Duration of the subsidy: Tax-reduced quotas were assigned as follows:
- 27 February 2009 (for the year 2009).
- 24 February 2010 (for the year 2010).</t>
  </si>
  <si>
    <t>To increase energy sources with reduced environmental impact, for biodiesel used as it is or mixed with energy products used as engine or heating fuel</t>
  </si>
  <si>
    <t>G/SCM/N/253/EU/Add.16/Suppl.1</t>
  </si>
  <si>
    <t>European Union: Lithuania</t>
  </si>
  <si>
    <t>Aid in form of grants for the restructuring of fishing fleets</t>
  </si>
  <si>
    <t>Ship-owners, enterprises, producer organizations, public and private bodies, professional organizations, cooperatives, fishermen</t>
  </si>
  <si>
    <t>2007 - 2013</t>
  </si>
  <si>
    <t>To help the EU's fisheries sector adapt to changes required in the sector. The programme targets the following priority areas:
Axis 1 Adjustment of the fleet: aid for permanent and/or temporary ceasing of fishing activities, on-board safety and working improvements, more selective gear, small-scale coastal fisheries, socio-economic measures including early retirement and retraining.</t>
  </si>
  <si>
    <t>Aid in form of grants for the processing and marketing circuits</t>
  </si>
  <si>
    <t>To help the EU's fisheries sector adapt to changes required in the sector. The programme targets the following priority areas:
Axis 2 Aquaculture, processing and marketing, inland fishing: diversification into new aquaculture species, environmentally-friendly aquaculture, (...), support for inland fishing vessels of less than 12 metres not using towed gear.</t>
  </si>
  <si>
    <t>Diversity; Fish; Species; Environment</t>
  </si>
  <si>
    <t>Biodiversity and ecosystem; Sustainable fisheries management (aquaculture)</t>
  </si>
  <si>
    <t>Aid in form of grants for the port facilities, selective fishing methods</t>
  </si>
  <si>
    <t>To help the EU's fisheries sector adapt to changes required in the sector. The programme targets the following priority areas:
Axis 3 Measures of common interest: protection and development of aquatic fauna and flora, improve services offered by fishing ports, shelters and landing sites, promotion of partnerships between scientists and professionals in the fishing sector, development of new marketing and promotional campaigns, pilot projects, reassignment of fishing vessels for uses outside the fisheries sector.</t>
  </si>
  <si>
    <t>Fish; Fauna; Flora</t>
  </si>
  <si>
    <t>Aid in form of grants for the financing of local strategies in support of the sustainable development of fisheries areas, and socio-economic measures</t>
  </si>
  <si>
    <t>To help the EU's fisheries sector adapt to changes required in the sector. The programme targets the following priority areas:
Axis 4 Sustainable development of fisheries areas: restructuring and diversification of economic activities, promotion of sea food, provision of small infrastructure (e.g. for tourism), restoration of production damaged by disasters, promotion inter-regional and trans-national cooperation, capacity building to prepare local development strategies, protection of natural and architectural heritage. 
Axis 5 Technical assistance: studies, reports, information activities and other actions relating to the implementation of the above measures.</t>
  </si>
  <si>
    <t>Grants and direct payments; Non-monetary support</t>
  </si>
  <si>
    <t>G/SCM/N/253/EU/Add.24/Suppl.1</t>
  </si>
  <si>
    <t>European Union: Slovenia</t>
  </si>
  <si>
    <t>Operational Programme for Fisheries Development in the Republic of Slovenia 2007-2013</t>
  </si>
  <si>
    <t>Financial assistance</t>
  </si>
  <si>
    <t>The Slovenian fisheries sector</t>
  </si>
  <si>
    <t>2011 - 2012</t>
  </si>
  <si>
    <t>To:
• promote a sustainable balance between resources and the fishing capacity of the Community fishing fleet;
To achieve these objectives the OP 2007-2013 targets the following priority areas (axes):
- Axis 1 Measures for the adaptation of the fishing fleet: aid for permanent cessation of fishing activities, investments on board fishing vessels and selectivity, small-scale coastal fishing, socio-economic compensations for the management of the fleet.</t>
  </si>
  <si>
    <t>To:
• foster the protection and enhancement of the environment and natural resources where related to the fisheries sector;
To achieve these objectives the OP 2007-2013 targets the following priority areas (axes):
- Axis 2 Aquaculture, processing and marketing, inland fishing: productive investments in aquaculture, aqua-environmental measures, animal health measures, processing and marketing of fisheries and aquaculture products.</t>
  </si>
  <si>
    <t>Animal protection; General environmental protection; Natural resources conservation</t>
  </si>
  <si>
    <t>To:
• support the Common Fisheries Policy with a view to guaranteeing the sustainable exploitation of aquatic resources and the economic, environmental and social sustainability of the fisheries sector;
• foster the protection and enhancement of the environment and natural resources where related to the fisheries sector;
• encourage sustainable development and improvement of the quality of life in areas with an active fishing industry.
To achieve these objectives the OP 2007-2013 targets the following priority areas (axes):
- Axis 4 Sustainable development of fisheries areas: restructuring and diversification of economic activities, promotion of sea food, provision of small infrastructure (e.g. for tourism), restoration of production damaged by disasters, promotion inter-regional and trans-national cooperation, capacity building to prepare local development strategies, protection of natural and architectural heritage.
- Axis 5 Technical assistance: studies, reports, information activities and other actions relating to the implementation of the above measures.</t>
  </si>
  <si>
    <t>Fish; Sustainable; Environment; Natural resources</t>
  </si>
  <si>
    <t>Natural resources conservation; Sustainable fisheries management (aquaculture)</t>
  </si>
  <si>
    <t>G/SCM/N/253/IND</t>
  </si>
  <si>
    <t>Registration of Aquaculture Societies</t>
  </si>
  <si>
    <t>Financial assistance is provided on a reimbursement basis</t>
  </si>
  <si>
    <t>The shrimp/ scampi farmers</t>
  </si>
  <si>
    <t>2010 - 2012
Ongoing</t>
  </si>
  <si>
    <r>
      <t>For adoption of BMP</t>
    </r>
    <r>
      <rPr>
        <sz val="9"/>
        <rFont val="Verdana"/>
        <family val="2"/>
      </rPr>
      <t>s (Best Management Practices)</t>
    </r>
    <r>
      <rPr>
        <sz val="9"/>
        <color indexed="8"/>
        <rFont val="Verdana"/>
        <family val="2"/>
      </rPr>
      <t xml:space="preserve"> and Code of Practices for sustainable shrimp farming for sector-wide management of aquaculture farms.</t>
    </r>
  </si>
  <si>
    <t>Subsidies for Income Support (Saving cum Relief Scheme)</t>
  </si>
  <si>
    <t>Poor fishermen</t>
  </si>
  <si>
    <t>To provide assistance to the fishermen during the close period of fishing i.e. during monsoon</t>
  </si>
  <si>
    <t>Subsidy for income support (Saving cum Relief Scheme)</t>
  </si>
  <si>
    <t>To support poor fishermen during lean/ban period</t>
  </si>
  <si>
    <t xml:space="preserve">Providing of financial assistance for farmers for undertaking organic farming of shrimp and scampi </t>
  </si>
  <si>
    <t>To promote the development of eco-friendly, socially responsible organic farming and to build up a strong economical production center; and to implement the organic production of shrimp/scampi seed, feed and to process the organic produce</t>
  </si>
  <si>
    <t>Sustainable and environmentally friendly production; Sustainable fisheries management (aquaculture)</t>
  </si>
  <si>
    <t>G/SCM/N/253/IND/Suppl.1</t>
  </si>
  <si>
    <t>2012-2014
Ongoing</t>
  </si>
  <si>
    <r>
      <t>For adoption of B</t>
    </r>
    <r>
      <rPr>
        <sz val="9"/>
        <rFont val="Verdana"/>
        <family val="2"/>
      </rPr>
      <t>MPs (Best Management Practices)</t>
    </r>
    <r>
      <rPr>
        <sz val="9"/>
        <color indexed="8"/>
        <rFont val="Verdana"/>
        <family val="2"/>
      </rPr>
      <t xml:space="preserve"> and Code of Practices for sustainable shrimp farming for sector-wide management of aquaculture farms.</t>
    </r>
  </si>
  <si>
    <t>Providing of financial assistance for farmers for undertaking organic farming of shrimp and scampi</t>
  </si>
  <si>
    <t>G/SCM/N/253/JPN/Suppl.1</t>
  </si>
  <si>
    <t>Fisheries Modernization Fund Interest Subsidy</t>
  </si>
  <si>
    <t>Financial organizations including fisheries cooperatives which support fisheries and related sectors</t>
  </si>
  <si>
    <t>April 2011 - March 2012
Duration of the subsidy is not clearly specified, since the subsidy is determined and provided based on a fiscal year.</t>
  </si>
  <si>
    <t>To contribute to advance equipments and modernize management of fisheries and related sectors</t>
  </si>
  <si>
    <t>Fund for the Measure to Recovery Fishery Resources</t>
  </si>
  <si>
    <t>Non-governmental organizations that implement programmes on sustainable management of fishery resources, promotion of stock enhancement and aquaculture, and conservation of coastal environment for stable supply of food</t>
  </si>
  <si>
    <t>April 2011 - March 2012
Duration of the subsidy is determined and provided based on every fiscal year.</t>
  </si>
  <si>
    <t>To implement comprehensive programs for the promotion of sustainable fisheries, and thereby to ensure stable, safe and efficient supply of food to people</t>
  </si>
  <si>
    <t>G/SCM/N/253/RUS/Rev.1</t>
  </si>
  <si>
    <t xml:space="preserve">Encouragement of Private Persons to Purchase New Cars </t>
  </si>
  <si>
    <t>Direct funding from the Federal budget</t>
  </si>
  <si>
    <t>Russian trading organizations engaged in sales of new motor vehicles to private persons at a discounted price, under condition that the private persons had deposited owned old cars for recycling</t>
  </si>
  <si>
    <t>2012
Duration: 2010-2012</t>
  </si>
  <si>
    <t>To improve the road safety and stabilize the ecological situation in the Russian Federation and encourage the deposition of old cars for recycling</t>
  </si>
  <si>
    <t>Ecology; Recycle</t>
  </si>
  <si>
    <t>Biodiversity and ecosystem; Waste management and recycling</t>
  </si>
  <si>
    <t>Manufacturing; Other</t>
  </si>
  <si>
    <t>Federal Target Programme "Improvement of Effectiveness of Use and Development of Resource Potential of the Fishery Complex in 2009-2012"</t>
  </si>
  <si>
    <t>Enterprises receive capital investments and funding of R&amp;D provided by the government through tendering process</t>
  </si>
  <si>
    <t>All enterprises in the fishing industry</t>
  </si>
  <si>
    <t>2012
Duration: 2009-2012</t>
  </si>
  <si>
    <t>To achieve the sustainable development of the fishery complex through reproduction and increase of fish resources</t>
  </si>
  <si>
    <t>Target programme "Development of the agricultural complex of the Khanty-Mansijsk Autonomous Okrug in 2011 2013 and for the period until 2015"</t>
  </si>
  <si>
    <t>Legal entities and individual entrepreneurs engaged in agriculture and fishing industry</t>
  </si>
  <si>
    <t>2012
Duration: 2011-2013</t>
  </si>
  <si>
    <t>To achieve the sustainable development of the agriculture and fishing industry of the Okrug</t>
  </si>
  <si>
    <t>Support of the fishery industry</t>
  </si>
  <si>
    <t>Tax incentives</t>
  </si>
  <si>
    <t>Organizations engaged in catching and (or) processing of fish and seafood</t>
  </si>
  <si>
    <t>To support fishermen in case of facing negative consequences from the auctioning of fish quotas; To address the costs of an environmental policy (allocation of fishing quotas)</t>
  </si>
  <si>
    <t>Completion of the investment projects</t>
  </si>
  <si>
    <t>The following enterprises (mainly):
1) CJSC "Agrotechmash-T";
2) OJSC "Pigment";`
3) LLC "Karton-Tara"
4) OJSC "Orbita"</t>
  </si>
  <si>
    <t>To complete the following investment projects:
(…)
2) establishment of production of formaldehyde resins with improved ecological indicators;
(…)</t>
  </si>
  <si>
    <t>G/SCM/N/253/USA</t>
  </si>
  <si>
    <t xml:space="preserve">Energy Supply – Renewable Energy Resources </t>
  </si>
  <si>
    <t>Grants, cooperative agreements, cooperative research and development agreements (CRADAs) and other forms of collaboration accomplished through consortium-based activities between government laboratories and private industry</t>
  </si>
  <si>
    <t>All eligible private parties determined through various competitive procedures</t>
  </si>
  <si>
    <t>2011 - 2012
The programs are not subject to any fixed completion date. Their continuation is contingent upon ongoing annual appropriations and authorizations by Congress.</t>
  </si>
  <si>
    <t>To lead the national effort to develop renewable energy technologies, to accelerate acceptance and use of renewable energy technologies and to improve the United States' overall economic, energy security, and environmental health through the development of clean, competitive power technologies</t>
  </si>
  <si>
    <t>Environment; Clean; Renewable; Energy</t>
  </si>
  <si>
    <t>Alternative and renewable energy; Sustainable and environmentally friendly production</t>
  </si>
  <si>
    <t>Grants and direct payments; Non-monetary support; Other support measures</t>
  </si>
  <si>
    <t>Energy Conservation Programs – Transportation Sector</t>
  </si>
  <si>
    <t>Grants, cooperative agreements, CRADAs and other forms of collaboration accomplished through consortium-based activities between government laboratories and private industry</t>
  </si>
  <si>
    <t xml:space="preserve">2011 - 2012
The program is not subject to any fixed completion date. Its continuation is contingent upon ongoing annual appropriations and authorizations by Congress. </t>
  </si>
  <si>
    <t>To develop more energy-efficient and environmentally friendly highway transportation technologies (for both cars and trucks) that meet or exceed performance expectations and environmental requirements and that will enable the United States to use significantly less petroleum and reduce greenhouse gas emissions</t>
  </si>
  <si>
    <t>Environment; Energy; Green (house); Emissions</t>
  </si>
  <si>
    <t>Energy Conservation Programs - Building Technologies Office</t>
  </si>
  <si>
    <t>To develop technologies, techniques, and tools for making residential and commercial buildings more energy efficient, productive, and affordable</t>
  </si>
  <si>
    <t>Energy Conservation - Industry Sector</t>
  </si>
  <si>
    <t>To reduce the energy intensity of the U.S. industrial sector through a balanced portfolio of collaborative technology investments, validation, and dissemination of information on energy efficiency technologies and best energy management and operating practices that are used and replicated. This reduction in energy intensity reduces carbon emissions and improves national energy security, climate and environment, and economic competitiveness.</t>
  </si>
  <si>
    <t>Energy; Environment; Climate; Carbon; Emissions</t>
  </si>
  <si>
    <t>Fossil Energy Research and Development</t>
  </si>
  <si>
    <t>Joint partnerships with industry utilizing mechanisms such as cost-shared contracts and CRADAs</t>
  </si>
  <si>
    <t>Federally funded research and development technologies and analyses</t>
  </si>
  <si>
    <t xml:space="preserve">2011 - 2012
The program is not subject to any fixed completion date. Its continuation is contingent upon ongoing annual appropriations by Congress. </t>
  </si>
  <si>
    <t>To create public benefits by enhancing U.S. economic, environmental, and energy security. The program carries out three types of activities: (1) managing and performing energy-related research that reduces market barriers to reliable, efficient and environmentally-sound production and use of fossil fuels for domestic consumption and power generation and conversion to other fuels such as hydrogen; (2) partnering with industry and others to advance clean and efficient fossil energy technologies toward commercialization in the U.S. and international markets; and (3) supporting the development of information and policy options that benefit the public by ensuring access to adequate supplies of affordable and clean energy.</t>
  </si>
  <si>
    <t>Environment; Energy; Clean</t>
  </si>
  <si>
    <t>Non-monetary support; Not specified</t>
  </si>
  <si>
    <t>Section 1703 Innovative Technology Loan Guarantee Program</t>
  </si>
  <si>
    <t>Renewable energy systems, advanced nuclear facilities, advanced fossil technologies, efficient end use energy technologies, and other specified types of projects that use advanced technologies in commercial-scale projects that avoid, reduce, or sequester air pollutants or anthropogenic emissions of greenhouse gases</t>
  </si>
  <si>
    <t xml:space="preserve">2011 - 2012
No loan guarantees may be issued after 30 September 2011. </t>
  </si>
  <si>
    <t xml:space="preserve">To further the President's advanced energy initiative by encouraging early commercial use of new or significantly improved technologies in energy projects. Projects supported by loan guarantees will help fulfil the Administration's goals of increasing affordable, reliable, secure, and clean sources of energy for the United States. </t>
  </si>
  <si>
    <t>Clean; Renewable; Energy; Emissions; Green (house)</t>
  </si>
  <si>
    <t>Section 1705 Temporary Loan Guarantee Program</t>
  </si>
  <si>
    <t>The rapid deployment of renewable energy, electric power transmission and leading edge biofuel projects</t>
  </si>
  <si>
    <t>Renewable; Energy; Bio</t>
  </si>
  <si>
    <t>Advanced Technology Vehicles Manufacturing Loan Program (ATVM)</t>
  </si>
  <si>
    <t xml:space="preserve">Direct loans </t>
  </si>
  <si>
    <t>Automobile and automobile parts manufacturers that aim to develop advanced technology vehicles and associated components</t>
  </si>
  <si>
    <t>2011 - 2012
No specified sunset date.</t>
  </si>
  <si>
    <t>To support the President's goal to create green jobs in the automotive and component manufacturing industries and will ensure that new advanced technology vehicles (ATVs) meet a higher standard (125 per cent of the 2005 base year CAFE fuel efficiency standards) than similarly classed conventional technology vehicles</t>
  </si>
  <si>
    <t>Alternative Fuel Production Credit</t>
  </si>
  <si>
    <t>Income tax concession</t>
  </si>
  <si>
    <t>Producers and royalty owners of qualifying production</t>
  </si>
  <si>
    <t>2011 - 2012
Provision expired 31 December 2011</t>
  </si>
  <si>
    <t>To provide incentives for the private sector to increase the development of alternative domestic energy resources because of concern over oil import dependence and national security</t>
  </si>
  <si>
    <t>Energy Efficient Appliance Credit</t>
  </si>
  <si>
    <t>Manufacturers that produce qualifying appliances</t>
  </si>
  <si>
    <t>2011 - 2012
The provision applies to appliances produced before 31 December 2013.</t>
  </si>
  <si>
    <t>To encourage the manufacture of energy efficient appliances</t>
  </si>
  <si>
    <t>Alcohol Fuel Credit</t>
  </si>
  <si>
    <t>Income tax concession, excise tax concession, or direct payment for fuels containing alcohol</t>
  </si>
  <si>
    <t xml:space="preserve">The small ethanol producer credit reduces the income tax liability of qualifying producers. All other credits reduce federal income or excise tax of, or result in a direct payment to, qualifying producers, blenders, or users. </t>
  </si>
  <si>
    <t>2011 - 2012
The credits expired 31 December 2011 except for the cellulosic biofuel credit, which expired 1 January 2013.</t>
  </si>
  <si>
    <t xml:space="preserve">To encourage the substitution of alcohol fuels produced from renewable sources for gasoline and diesel fuel
There is a tax credit or payment for alcohol used as a fuel. This credit is equal to 45 cents per gallon for alcohol (60 cents for methanol) used as a fuel. Small producers of ethanol are eligible for a 10 cent per gallon income tax credit up to 60 million gallons of alcohol per year. In addition, a credit is available for cellulosic biofuel production. The credit for cellulosic biofuel is $1.01 per gallon. The credit is included in a taxpayer's income. </t>
  </si>
  <si>
    <t>Biodiesel and Renewable Diesel Credit</t>
  </si>
  <si>
    <t>Income tax concession, excise tax concession, or direct payment for fuels containing biodiesel</t>
  </si>
  <si>
    <t>The small biodiesel producer credit reduces the income tax liability of qualifying producers. All other credits reduce federal income or excise tax of, or result in a direct payment to, qualifying producers, blenders, or users.</t>
  </si>
  <si>
    <t xml:space="preserve">2011 - 2012
The credit expired 31 December 2011. </t>
  </si>
  <si>
    <t>To encourage the substitution of biodiesel and renewable diesel for diesel fuel</t>
  </si>
  <si>
    <t>Renewable; Bio</t>
  </si>
  <si>
    <t>Alternative Fuels Credit</t>
  </si>
  <si>
    <t>Excise tax concession</t>
  </si>
  <si>
    <t>The credit reduces the excise tax of, or result in direct payment to, qualifying producers, blenders, or users</t>
  </si>
  <si>
    <t xml:space="preserve">2011 - 2012
The tax credit expired on 31 December 2011 (except in the case of hydrogen). In the case of hydrogen, the credit expires on 30 September 2014. </t>
  </si>
  <si>
    <t>To encourage the substitution of alternative fuels for gasoline and diesel fuel (e.g. compressed or liquefied gas derived from biomass, or liquid fuel derived from biomass)</t>
  </si>
  <si>
    <t>Credits for Investment in Advanced Coal Facilities and Advanced Gasification Facilities</t>
  </si>
  <si>
    <t>Taxpayers investing in qualified facilities</t>
  </si>
  <si>
    <t>2011 - 2012
The tax credit applies to investments after 8 August 2005.</t>
  </si>
  <si>
    <t>To encourage the development of advanced technology facilities for generating electricity from coal and synthesis gas. In particular, under the second round of credit allocations, qualifying projects must include equipment which separates and sequesters at least 65 percent of the project's total carbon dioxide emissions. An additional $250 million of credits can be allocated to qualified projects that separate and sequester at least 75 percent of carbon dioxide emissions.</t>
  </si>
  <si>
    <t>Energy; Carbon; Emissions</t>
  </si>
  <si>
    <t>Air pollution reduction; Climate change mitigation and adaptation</t>
  </si>
  <si>
    <t>Advanced Energy Property Credit</t>
  </si>
  <si>
    <t>Investment credit</t>
  </si>
  <si>
    <t>Taxpayers investing in qualified advanced energy manufacturing projects</t>
  </si>
  <si>
    <t>2011 - 2012
There is a 1-year period from the time of acceptance for the taxpayer to satisfy the requirements for certification, and then a 3-year period from the time of certification to place the property in service. The placed-in-service deadline for most projects is 2017.</t>
  </si>
  <si>
    <t>To reduce greenhouse gas emissions by supporting investments in green energy manufacturing.
A qualified advanced energy project is a project that re-equips, expands, or establishes a manufacturing facility for the production: (1) property designed to be used to produce energy from renewable resources; (2) fuel cells, microturbines, or an energy storage system for use with electric or hybrid-electric vehicles; (3) electric grids to support the transmission of intermittent sources of renewable energy; (4) property designed to capture and sequester carbon dioxide; (5) property designed to refine or blend renewable fuels or to produce energy conservation technologies; (6) qualified plug-in electric drive motor vehicles, qualified plug in electric vehicles, or components which are designed specifically for use with such vehicles; and (7) other advanced energy property designed to reduce greenhouse gas emissions.</t>
  </si>
  <si>
    <t>Green (house); Emissions; Energy; Renewable</t>
  </si>
  <si>
    <t>Saltonstall-Kennedy Grant Program: Fisheries Research and Development</t>
  </si>
  <si>
    <t xml:space="preserve">Grants awarded annually on a competitive basis </t>
  </si>
  <si>
    <t>This program is open to: citizens or nationals of the United States; citizens of the Northern Mariana Islands (NMI), Republic of the Marshall Islands, Republic of Palau, or the Federated States of Micronesia, corporations, partnerships, associations, or other non-Federal entities, non-profit or otherwise (including Native American tribes) within the meaning of section 2 of the Shipping Act of 1916, as amended. Federal employees and Fishery Management Councils and their employees are ineligible. Projects are selected for funding through a competition/call for proposals announced in the Federal Register.</t>
  </si>
  <si>
    <t>2011 - 2012
Duration: Indefinite</t>
  </si>
  <si>
    <t>To fund a wide range of research and development grants that mostly support effective conservation and management of U.S. fisheries and fisheries communities by increasing the biological, economic, and social information needed for sound management</t>
  </si>
  <si>
    <t>Fish; Bio; Conserv(ation)</t>
  </si>
  <si>
    <t>Sea Grant</t>
  </si>
  <si>
    <t xml:space="preserve">Direct federal grants </t>
  </si>
  <si>
    <t>Institutions of higher education (including Sea Grant College, Sea Grant Institute or other institutions), non-profit organizations, commercial organizations, state, local and Indian tribal governments, and individuals</t>
  </si>
  <si>
    <t xml:space="preserve">2011 - 2012
Federal grants for research and development under the Sea Grant program are provided annually, although some of the projects are multi-annual. The duration of the program itself is indefinite. </t>
  </si>
  <si>
    <t xml:space="preserve">To carry out research that addresses many aspects of the long-term economic development, environmental stewardship, and responsible use of ocean, coastal, and Great Lakes resources, including commercial fisheries and aquaculture. National strategic focus areas for research, education, and outreach include: a safe and sustainable seafood supply; healthy coastal ecosystems; sustainable coastal development; and hazard resilient coastal communities. A majority of research grants are intended to support effective conservation and management of U.S. fisheries, rather than to assist commercial activities. </t>
  </si>
  <si>
    <t>Environment; Fish; Sustainable; Conserv(ation); Ecology</t>
  </si>
  <si>
    <t xml:space="preserve">Columbia River Fishery Development Program (Mitchell Act) </t>
  </si>
  <si>
    <t>Operating grants</t>
  </si>
  <si>
    <t>The Oregon Department of Fish and Wildlife (ODFW), the Washington Department of Fish and Wildlife (WDFW), the Confederated Tribes and Bands of the Yakama Nation (YN), the U.S. Fish and Wildlife Service (USFWS), Department of Interior, the Idaho Department of Fish and Game (IDFG), and the Nez Perce Tribe (NPT)</t>
  </si>
  <si>
    <t>To mitigate the negative effects of lost salmon habitat caused primarily by the building of dams for hydroelectric power and irrigation projects, and also by other land-use factors, such as agriculture, logging, and urban development.
The Act authorizes the Secretary of Commerce to carry on activities for the conservation of fishery resources in the Columbia River Basin. The Mitchell Act specifically directs the establishment of salmon hatcheries, the conduct of engineering and biological surveys and experiments, and the installation of fish protective devices</t>
  </si>
  <si>
    <t>Expensing and Seven-Year Amortization for Reforestation Expenditures</t>
  </si>
  <si>
    <t>Taxpayers who bear the reforestation costs</t>
  </si>
  <si>
    <t>To promote reforestation on private timberlands</t>
  </si>
  <si>
    <t>Alabama: Capital Investment Tax Credit</t>
  </si>
  <si>
    <t>Tax credits</t>
  </si>
  <si>
    <t xml:space="preserve">A qualifying project must constitute either a headquarters facility or an industrial, warehousing, or research activity defined as any trade or business described in the 1997 North American Industry Classification System (NAICS) as: 
(...) renewable energy facilities; R&amp;D facilities; project owned by utilities that produce electricity from alternative energy resources; projects owned by utilities that produce electricity from hydropower production. 
</t>
  </si>
  <si>
    <t>Ongoing</t>
  </si>
  <si>
    <t>To encourage new capital projects and expansions in renewable energy sector</t>
  </si>
  <si>
    <t>Alabama: Property Tax Abatements for Industrial Projects</t>
  </si>
  <si>
    <t>Tax abatement/reduction</t>
  </si>
  <si>
    <t xml:space="preserve">A qualifying project must constitute either a headquarters facility or an industrial, warehousing, or research activity defined as any trade or business described in the 1997 North American Industry Classification System (NAICS) as: 
(...) renewable energy facilities; R&amp;D facilities; project owned by utilities that produce electricity from alternative energy resources; or Projects owned by utilities that produce electricity from hydropower production. </t>
  </si>
  <si>
    <t>To encourage the development of new industry in the state as well as to encourage the expansion of existing industry, including renewable energy sector</t>
  </si>
  <si>
    <t>Alabama: Sales and Use Tax Abatements for Industrial Projects</t>
  </si>
  <si>
    <t>Alabama: Water and Waste Disposal Funds</t>
  </si>
  <si>
    <t>Applicants serving rural areas and towns with populations not in excess of 10,000</t>
  </si>
  <si>
    <t>To encourage the construction and development of water and waste disposal systems, including solid waste disposal and storm drainage</t>
  </si>
  <si>
    <t>Waste management and recycling; Water management</t>
  </si>
  <si>
    <t>Alabama: Business and Industry Guaranteed Loans</t>
  </si>
  <si>
    <t>Towns or cities of 25,000 population or less</t>
  </si>
  <si>
    <t>To bolster existing private credit structure through the guarantee of quality loans that will provide lasting community benefits by increasing employment and improving the economic and environmental climate of rural communities</t>
  </si>
  <si>
    <t>Alabama: Renewable Fuels Program</t>
  </si>
  <si>
    <t>Interest subsidy</t>
  </si>
  <si>
    <t>Industrial, commercial and institutional facilities; agricultural property owners; and city, county, and state government entities are eligible</t>
  </si>
  <si>
    <t>To assist businesses in installing biomass energy systems. Landfill gas as a potential source of energy for industrial and other uses is also be of interest. Several landfill waste disposal facilities across Alabama have been identified as prime candidates for landfill gas recovery and utilization.</t>
  </si>
  <si>
    <t>Renewable; Energy; Bio; Waste</t>
  </si>
  <si>
    <t>Alternative and renewable energy; Waste management and recycling</t>
  </si>
  <si>
    <t>Alaska: Reuse &amp; Redevelopment (R&amp;R) Initiative</t>
  </si>
  <si>
    <t>Financing</t>
  </si>
  <si>
    <t>Owenr or purchaser of brownfields</t>
  </si>
  <si>
    <t>To assist parties in researching, assessing and transferring property associated with contaminated land</t>
  </si>
  <si>
    <t>Alaska: Forest Stewardship Program</t>
  </si>
  <si>
    <t>Private landowners, including ANCSA corporations, for forest planning, including biomass inventory</t>
  </si>
  <si>
    <t>To promote forestry development</t>
  </si>
  <si>
    <t>Forest; Bio</t>
  </si>
  <si>
    <t>Arizona: Arizona Fast Grant Program</t>
  </si>
  <si>
    <t>Technology businesses, including those within the aerospace, renewable energy, bioscience, advanced material and advanced manufacturing industries, with fewer than 30 employees and gross revenues of $2 million or less</t>
  </si>
  <si>
    <t>To enable Arizona-based technology companies, including those within renewable energy industry, to initiate the commercialization process</t>
  </si>
  <si>
    <t>Arizona: Arizona Innovation Challenge</t>
  </si>
  <si>
    <t xml:space="preserve">Cash grants </t>
  </si>
  <si>
    <t>Technology businesses (including those within the aerospace, renewable energy, bioscience, advanced material and advanced manufacturing industries) with fewer than 30 employees and gross revenues of $2 million or less</t>
  </si>
  <si>
    <t>To stimulate technological innovation and enhance investment and job creation in Arizona, in particular in renewable energy industry</t>
  </si>
  <si>
    <t>Arizona: Arizona Biofuel Conversion Program (ABCP)</t>
  </si>
  <si>
    <t>Project in a targeted technology sector: science/technology; aerospace/defense; or renewable energy</t>
  </si>
  <si>
    <t>To encourage the use of biofuels in Arizona</t>
  </si>
  <si>
    <t>Arizona: Renewable Energy Tax Incentive Program</t>
  </si>
  <si>
    <t>Tax benefits</t>
  </si>
  <si>
    <t>Businesses: (i) primarily (more than 50%) engaged in the manufacture of renewable energy products, (ii) expanding or locating either a renewable energy manufacturing or headquarters facility in Arizona, (iii) creating full time employment positions of which at least 51% are paid at least 125% of the State's annual median wage, (iv) offering to pay at least 80% of the health insurance costs for all new employment positions, and (v) spending at least $250,000 in qualifying investments during a 12 month period</t>
  </si>
  <si>
    <t>Expires 31/12/2014</t>
  </si>
  <si>
    <t>To stimulate growth in the renewable energy sector and enhance Arizona's position as a center for the production and use of renewable energy products</t>
  </si>
  <si>
    <t>Arizona: Solar Energy Tax Incentive</t>
  </si>
  <si>
    <t>Businesses purchasing solar energy device or system</t>
  </si>
  <si>
    <t>To promote the use of solar energy</t>
  </si>
  <si>
    <t>Arizona: Solar Liquid Fuel Tax Credit</t>
  </si>
  <si>
    <t>Taxpayers involved in increased research and development activities with regard to solar liquid fuel</t>
  </si>
  <si>
    <t>Expires 31/12/2021</t>
  </si>
  <si>
    <t>To promote use of solar energy</t>
  </si>
  <si>
    <t>Arizona: Innovation Accelerator Fund Program</t>
  </si>
  <si>
    <t>Loan participation</t>
  </si>
  <si>
    <t>For-profit entities with fewer than 500 employees that demonstrate the potential for creation and retention of employment opportunities for Arizonans. Businesses in targeted industries (including bioscience and renewable energy) have priority application status.</t>
  </si>
  <si>
    <t>To foster business expansion, capital investment, and job creation in Arizona, in particular in renewable energy industry</t>
  </si>
  <si>
    <t>Companies that are engaged in the conversion of existing and installation of new storage and dispensing equipment</t>
  </si>
  <si>
    <t>Program terminates 1/7/2015</t>
  </si>
  <si>
    <t>The purpose of the ABCP is to encourage the use of biofuels in Arizona</t>
  </si>
  <si>
    <t>Arkansas: Targeted Business Payroll Credit</t>
  </si>
  <si>
    <t>State income tax credits</t>
  </si>
  <si>
    <t>A grouping of growing business sectors, the businesses of which have been operating in the state for less than five years and pay at least one hundred and fifty percent of the lesser of the county or state average wage. Those groupings include the following: Agriculture, food and environmental sciences; Biotechnology, bioengineering and life sciences;and Bio-based products.</t>
  </si>
  <si>
    <t>To create jobs in certain sectors, including environmental sciences, bio technology, bioengineering and bio-based products</t>
  </si>
  <si>
    <t>Environment; Bio</t>
  </si>
  <si>
    <t>Arkansas: Targeted Business Incentives</t>
  </si>
  <si>
    <t xml:space="preserve">State income tax credits, and sales and use tax refunds </t>
  </si>
  <si>
    <t>Businesses that have been operating in Arkansas less than 5 years; have an equity investment of $250,000; pay wages that are at least 150% of the lesser of the county or state average wage; have cumulative annual payrolls between $100,000 and $1 million; and are classified within 1 of the following 6 sectors: Advanced materials and manufacturing systems; Agriculture, food and environmental sciences; Biotechnology, bioengineering and life sciences; Information technology; Transportation logistics; and Bio-based products</t>
  </si>
  <si>
    <t>To create well paying jobs in emerging, start-up high technology sectors, including environmental sciences, bio technology, bioengineering and bio-based products</t>
  </si>
  <si>
    <t>Arkansas: Wind Energy Income Tax Exemption</t>
  </si>
  <si>
    <t>Income tax exemption</t>
  </si>
  <si>
    <t>Manufacturers of wind energy equipment and/or components</t>
  </si>
  <si>
    <t>To stimulate job creation and investment in wind energy manufacturing</t>
  </si>
  <si>
    <t>Arkansas: Recycling Equipment Tax Credit</t>
  </si>
  <si>
    <t>Income tax credit</t>
  </si>
  <si>
    <t>Any taxpayer who purchases equipment used exclusively for reduction, reuse or recycling of solid waste material for commercial purposes. Such equipment must be used in the collection, separation, processing, modification, conversion, treatment or manufacturing of products containing at least 50% recovered materials of which at least 10% is post-consumer waste</t>
  </si>
  <si>
    <t>To promote environmental stewardship and encourage investment in recycling enterprises</t>
  </si>
  <si>
    <t>Environment; Recycle; Waste</t>
  </si>
  <si>
    <t>Arkansas: Arkansas Alternative Fuels Development Program</t>
  </si>
  <si>
    <t>Alternative fuels producers, feedstock processors and distributors</t>
  </si>
  <si>
    <t>Ongoing until program funds are exhausted</t>
  </si>
  <si>
    <t>To increase the availability of alternative fuels by awarding grants to alternative fuels producers, feedstock processors and distributors</t>
  </si>
  <si>
    <t>California: Recycling Market Development Zone Program</t>
  </si>
  <si>
    <t>Mixed financing</t>
  </si>
  <si>
    <t xml:space="preserve">Any business or local government agency located in a recycling Zone utilizing post-consumer or secondary waste material in their production process </t>
  </si>
  <si>
    <t>To promote recycling projects and encourage businesses to ultilize waste material in their production process</t>
  </si>
  <si>
    <t>California: Biomass Fuel Incentive</t>
  </si>
  <si>
    <t>Producers of liquid fuels fermented in California from biomass and biomass derived resources</t>
  </si>
  <si>
    <t>N/A</t>
  </si>
  <si>
    <t>To promote liquid fuels fermented in California from biomass and biomass-derived resources</t>
  </si>
  <si>
    <t xml:space="preserve">California: Ethanol Tax Credit </t>
  </si>
  <si>
    <t>Fuels consisting of at least 85 percent ethanol or methanol</t>
  </si>
  <si>
    <t>To encourage the use of alternative fuels</t>
  </si>
  <si>
    <t>Connecticut: Small Business Express Program</t>
  </si>
  <si>
    <t>Loans and matching grants</t>
  </si>
  <si>
    <t>Small businesses with operations in Connecticut, registered to conduct business for not less than twelve months, in good standing with all state agencies, and employing not more than 100 employees, are eligible to apply. Priority funding is given to applications within Connecticut's economic base industries, which include green and sustainable technology, bioscience sectors.</t>
  </si>
  <si>
    <t>To spur job creation and growth in certain sectors, including green and sustainable technology sector</t>
  </si>
  <si>
    <t>Sustainable; Green (house)</t>
  </si>
  <si>
    <t>Connecticut: MetroHartford Growth Fund</t>
  </si>
  <si>
    <t>1) Businesses which plan to create new jobs within the next three years in the MetroHartford area. 2) Businesses in the following "growth clusters": manufacturing, financial services, health care, information technology, distribution, tourism/entertainment, and environmental technologies</t>
  </si>
  <si>
    <t>To enhance employment opportunities in MetroHartford with businesses in environmental technologies prioritized</t>
  </si>
  <si>
    <t>Connecticut: Connecticut Brownfield Revolving Loan Fund</t>
  </si>
  <si>
    <t>State-administered EPA funds for the remediation of environmental contamination located in any Connecticut municipality</t>
  </si>
  <si>
    <t>To facilitate the environmental remediation of contaminated properties with in Connecticut</t>
  </si>
  <si>
    <t>Connecticut: Special Contaminated Property Remediation and Insurance Fund (SCPRIF)</t>
  </si>
  <si>
    <t>The current owner of the site, the prospective owner or developer of the site, or the municipality in which the site is located</t>
  </si>
  <si>
    <t>To provide assistance to municipalities, developers or owners for Phase II and III investigations, Remedial Action Plans (RAP), demolition of structures and remedial action activities</t>
  </si>
  <si>
    <t>Connecticut: Urban Sites Remedial Action Program (USRAP)</t>
  </si>
  <si>
    <t>Owners or developers of contaminated property willing and able to conduct the investigations and remediate the site</t>
  </si>
  <si>
    <t>To improve Connecticut's economy and quality of life, particularly in distressed municipalities by investigating and remediating contaminated sites</t>
  </si>
  <si>
    <t>Delaware: Delaware Strategic Fund</t>
  </si>
  <si>
    <t>Loan, grants, and equity incentives</t>
  </si>
  <si>
    <t>Qualified projects</t>
  </si>
  <si>
    <t>To provide customized financial assistance for job retention, creation or other economic development projects within the state. Specific uses of the fund include Green Industries Loans</t>
  </si>
  <si>
    <t>Delaware: Recycled Materials Collection and Distribution Tax Credit</t>
  </si>
  <si>
    <t>Taxpayers engaged in the business of collecting and distributing recycled materials is entitled to job and investment credits</t>
  </si>
  <si>
    <t>To encourage recycling</t>
  </si>
  <si>
    <t>Florida: New Research &amp; Development Tax Credit</t>
  </si>
  <si>
    <t>Qualified corporations in targeted industries including clean technology</t>
  </si>
  <si>
    <t>Began 20 March 2013; ongoing</t>
  </si>
  <si>
    <t>To encourage reseach and development in Florida, particularly with respect to clean technology</t>
  </si>
  <si>
    <t>Florida: Targeted Jobs Incentive Fund (TJIF) Program of Miami-Dade County</t>
  </si>
  <si>
    <t>Cash incentives</t>
  </si>
  <si>
    <t>Selected industries, including clean energy</t>
  </si>
  <si>
    <t>Expires 30 September 2020</t>
  </si>
  <si>
    <t>To provide financial incentives for qualifying industries, including clean energy, that are relocating or expanding within Miami-Dade County</t>
  </si>
  <si>
    <t xml:space="preserve">Florida: Brownfield Redevelopment Bonus Refund </t>
  </si>
  <si>
    <t>Tax refund</t>
  </si>
  <si>
    <t>Businesses that locate in brownfield sites which are underutilized industrial or commercial sites due to actual or perceived environmental contamination</t>
  </si>
  <si>
    <t>To encourage brownfield redevelopment</t>
  </si>
  <si>
    <t>Florida: Innovation Incentive Program</t>
  </si>
  <si>
    <t>Research and development projects, qualifying job creation projects, or alternative and renewable energy projects</t>
  </si>
  <si>
    <t>To provide resources for high-value research and development projects, or alternative and renewable energy projects creating significant jobs and making large capital investments</t>
  </si>
  <si>
    <t>Georgia: Investment Tax Credit</t>
  </si>
  <si>
    <t>All manufacturing and telecommunications companies that have operated a facility or support facility in the state for at least 3 years and make a minimum $50,000 additional qualified investment per project/location</t>
  </si>
  <si>
    <t>To promote investment, particularly in recycling, pollution control activities by giving more incentives to companies having these activities</t>
  </si>
  <si>
    <t>Recycle; Pollution</t>
  </si>
  <si>
    <t>Georgia: Sales Tax Exemption</t>
  </si>
  <si>
    <t>Tax exemption</t>
  </si>
  <si>
    <t>Companies purchasing products eligible for exemption. These products include machinery &amp; equipment used for the primary purpose of reducing or eliminating air and water pollution</t>
  </si>
  <si>
    <t>To eliminate air and water pollution</t>
  </si>
  <si>
    <t>Air pollution reduction; Water management</t>
  </si>
  <si>
    <t xml:space="preserve">Georgia: Strategic Industries Loan Fund </t>
  </si>
  <si>
    <t>Eligible applicants and recipients of funds awarded under this program shall include, but not be limited to, general-purpose local governments (municipalities and counties), local government authorities and joint or multi-county development authorities. End-users are strategic industry companies, including energy and environmental, that are considering a relocation or expansion in Georgia.</t>
  </si>
  <si>
    <t>To provide loan assistance for the purchase of fixed assets to eligible applicants that are considering a relocation or expansion site for an emerging or development-stage company in a strategic industry targeted by Georgia (including the environment industry)</t>
  </si>
  <si>
    <t>Hawaii: Enterprise Zone (EZ) Partnership Program</t>
  </si>
  <si>
    <t>Qualified businesses in an Enterprise Zone that have at least half of their income from one or more of the following activities: for-profit training programs in environmental remediation; biotech research, development, production, or sales; Wind energy producers; (...)</t>
  </si>
  <si>
    <t>To stimulate certain types of business activity, job preservation, and job creation in areas of environmental remediation, renewable energy and biotechnology</t>
  </si>
  <si>
    <t>Energy; Other</t>
  </si>
  <si>
    <t>Hawaii: Stock Options Tax Exemption</t>
  </si>
  <si>
    <t>High technology businesses that perform qualified research in, inter alia, non-fossil fuel energy related technology</t>
  </si>
  <si>
    <t>To promote clean energy technology</t>
  </si>
  <si>
    <t>Illinois: Used Tire Recovery Program</t>
  </si>
  <si>
    <t>Loans and grants</t>
  </si>
  <si>
    <t>Manufacturing/processing and research/development projects that produce marketable materials from used tires and projects that use tire-derived materials in product manufacture or energy production</t>
  </si>
  <si>
    <t>To promote recycling of used tires</t>
  </si>
  <si>
    <t>Energy; Manufacturing; Other</t>
  </si>
  <si>
    <t>Illinois: Sales Tax Incentives</t>
  </si>
  <si>
    <t>Sales tax exemptions are provided to firms in Illinois' 93 enterprise zones for, inter alia, pollution controls</t>
  </si>
  <si>
    <t>To control pollution</t>
  </si>
  <si>
    <t>Air pollution reduction; Other environmental risks mitigation</t>
  </si>
  <si>
    <t xml:space="preserve">Illinois: Illinois Biofuels Research, Development &amp; Demonstration Program </t>
  </si>
  <si>
    <t>Research and development and demonstration projects related to the production of ethanol and biodiesel fuels in Illinois. Encompassing programs include the Biofuels Business Planning Grants, ethanol research and demonstration projects, and grants for the construction of new biofuels production facilities in Illinois.</t>
  </si>
  <si>
    <t xml:space="preserve">To promote ethanol and biodiesel fuels </t>
  </si>
  <si>
    <t>Illinois: Coal Research Program</t>
  </si>
  <si>
    <t xml:space="preserve">Any entity may apply (reference is given to Illinois applicants). Likely recipients are universities and research institutions engaged in coal research activities related to carbon management, advanced coal mining technologies, power generation, plant efficiencies, etc. </t>
  </si>
  <si>
    <t xml:space="preserve">To promote coal research, including research on carbon management, within the state. </t>
  </si>
  <si>
    <t>Illinois: Coal Development Program</t>
  </si>
  <si>
    <t>All projects that past the R&amp;D stage and have a significant amount of cost-sharing</t>
  </si>
  <si>
    <t>To advance promising clean coal technologies beyond the research stage towards commercialization</t>
  </si>
  <si>
    <t>Climate change mitigation and adaptation; Sustainable and environmentally friendly production</t>
  </si>
  <si>
    <t>Illinois: Coal Demonstration Program</t>
  </si>
  <si>
    <t>All capital projects located in Illinois that have significant economic benefits for the state</t>
  </si>
  <si>
    <t xml:space="preserve">To help fund selected large-scale demonstration of advanced coal systems for utility and industrial use, bring a new generation of clean coal techniques to the commercial marketplace, and also provides near-term benefits to the state and local communities </t>
  </si>
  <si>
    <t>Illinois: Biogas and Biomass to Energy Grant Program</t>
  </si>
  <si>
    <t xml:space="preserve">Projects designed to use biogas or biomass as a source of fuel to produce electricity with combined heat and power (CHP) through gasification, co-firing or anaerobic digestion technologies </t>
  </si>
  <si>
    <t>To encourage the use of biogas and biomass for on-site energy generation in Illinois</t>
  </si>
  <si>
    <t>Illinois: Enterprise Zone Program</t>
  </si>
  <si>
    <t>Tax Incentives</t>
  </si>
  <si>
    <t>Businesses located (or those that choose to locate) in an Enterprise Zone</t>
  </si>
  <si>
    <t xml:space="preserve">To stimulate economic growth and neighborhood revitalization in economically depressed areas of the state with expanded tax exemption on purchases of personal property used or consumed in the operation of a pollution control facility </t>
  </si>
  <si>
    <t>Illinois: River Edge Redevelopment Zone</t>
  </si>
  <si>
    <t>Tax incentives, such as sales tax exemption and property tax abatement</t>
  </si>
  <si>
    <t>Businesses located in a River Edge Redevelopment Zone</t>
  </si>
  <si>
    <t>To encourage development in the zone by using, inter alia, Environmental Remediation Tax Credit for remediation work</t>
  </si>
  <si>
    <t>Illinois: Illinois Renewable Fuels Development Program</t>
  </si>
  <si>
    <t>Renewable fuels plants with a production capacity of 30 million gallons</t>
  </si>
  <si>
    <t>To promote renewable fuels</t>
  </si>
  <si>
    <t>Illinois: Renewable Energy Resources Biogas and Biomass to Energy Grant Program</t>
  </si>
  <si>
    <t>Projects focused on increasing the utilization of renewable energy and renewable energy technologies</t>
  </si>
  <si>
    <t>To foster investment in and the development and use of renewable energy resources, in particular biogas and biomass</t>
  </si>
  <si>
    <t>Illinois: Renewable Energy Resources Development of Wind Energy Project</t>
  </si>
  <si>
    <t>To foster investment in and the development and use of renewable energy resources, in particular wind energy</t>
  </si>
  <si>
    <t>Illinois: Renewable Fuels Development Program (RFDP)</t>
  </si>
  <si>
    <t>New biofuels production facilities with a capacity of at least 30 million gallons per year</t>
  </si>
  <si>
    <t>To promote and encourage the production and use of renewable fuels such as biodiesel, biodiesel blends and majority blended ethanol fuel</t>
  </si>
  <si>
    <t>Indiana: Certified Technology Park Designation</t>
  </si>
  <si>
    <t>Certified technology parks that meet certain criteria, including a firm commitment from at least one business engaged in a high technology activity creating a significant number of jobs. "High technology activity" includes advanced vehicles technology, which is any technology that involves electric vehicles, hybrid electric vehicles, or alternative fuel vehicles, or components used in the construction of these vehicles</t>
  </si>
  <si>
    <t>To serve a public purpose and benefit general welfare by, inter alia, encouraging the use of alternative fuels</t>
  </si>
  <si>
    <t>Iowa: Alternative Fuel Loan Program</t>
  </si>
  <si>
    <t>Fuel production facilities located in Iowa</t>
  </si>
  <si>
    <t>To encourage alternative energy projects</t>
  </si>
  <si>
    <t>Iowa: Alternative Fuels Tax</t>
  </si>
  <si>
    <t>Those who blend conventional motor fuel with ethanol</t>
  </si>
  <si>
    <t>Extended through 30 June 2014</t>
  </si>
  <si>
    <t>To encourage the use of ethanol fuel</t>
  </si>
  <si>
    <t>Iowa: Ethanol Infrastructure Cost-Share Program</t>
  </si>
  <si>
    <t>Ethanol distrbutors</t>
  </si>
  <si>
    <t xml:space="preserve">For the fiscal period beginning 1 July 2005, and ending 30 June 2011. </t>
  </si>
  <si>
    <t>To provide financial incentives for the installation or conversion of E85 refueling infrastructure and infrastructure required to establish terminal facilities that store biodiesel for distribution to service stations</t>
  </si>
  <si>
    <t>Kansas: Kansas Economic Growth Act</t>
  </si>
  <si>
    <t>Grants/
Convertible Debt</t>
  </si>
  <si>
    <t>Bioscience sectors in which Kansas has national leadership and expertise, including bioenergy, biomaterials, plant biology</t>
  </si>
  <si>
    <t>To stimulate job growth, attract private venture capital, and increase research and business investments in bioscience sectors (bioenergy, biomaterials, plant biology)</t>
  </si>
  <si>
    <t>Kansas: Bond Finance Program for Wind &amp; Solar Incentive</t>
  </si>
  <si>
    <t>Wind and solar energy equipment manufacturers with projects meeting minimum job, wage, and capital investment thresholds</t>
  </si>
  <si>
    <t>Program sunsets 1 July 2013</t>
  </si>
  <si>
    <t>To encourage growth in renewable energy equipment production in Kansas</t>
  </si>
  <si>
    <t>Kentucky: Major Recycling Project Tax Credit</t>
  </si>
  <si>
    <t>The taxpayer who: 1) Invests more than $10,000,000 in recycling or composting equipment; 2) Has 750 or more full-time employees and pays more than 300 percent of the federal minimum wage; and 3) Has plant and equipment with a total cost of over $500,000,000</t>
  </si>
  <si>
    <t>Kentucky: Recycling Equipment Credit</t>
  </si>
  <si>
    <t>Equipment used exclusively to recycle or compost postconsumer waste (excluding secondary and demolition wastes) and machinery used exclusively to manufacture products composed substantially of postconsumer waste materials</t>
  </si>
  <si>
    <t>To support the purchase of recycling equipment</t>
  </si>
  <si>
    <t>Recycle; Waste</t>
  </si>
  <si>
    <t>Kentucky: Incentives for Energy Independence (2007)</t>
  </si>
  <si>
    <t>Reimbursement of sales and use taxes, income tax credit or wage assessment incentives</t>
  </si>
  <si>
    <t>Eligible gasification, alternative energy or renewable energy facilites including natural gas. Requires a capital investment of at least $25 million for an alternative fuel facility using biomass, or an investment of at least $100 million for an alternative fuel facility using coal, as its primary feedstock. A capital investment of at least $1 million is required for a renewable power facility that meets minimum electric output standards based upon the power source.</t>
  </si>
  <si>
    <t>To encourage projects that are likely to increase energy independence by using more energy from renewable sources</t>
  </si>
  <si>
    <t>Tax concessions; Not specified</t>
  </si>
  <si>
    <t xml:space="preserve">Kentucky: Kentucky New Energy Ventures Fund (KNEV) </t>
  </si>
  <si>
    <t>Seed stage capital - grants and investments</t>
  </si>
  <si>
    <t>Qualified Kentucky-based companies that use the funds for business development activities</t>
  </si>
  <si>
    <t>To support the development and commercialization of alternative fuel and renewable energy products, processes, and services in Kentucky</t>
  </si>
  <si>
    <t xml:space="preserve">Louisiana: Alternative Fuel Vehicle Incentives </t>
  </si>
  <si>
    <t>Consumers purchasing alternative fuel vehicles, alternative fuel refueling equipment, or performing AFV conversions</t>
  </si>
  <si>
    <t>To promote the use of alternative fuels</t>
  </si>
  <si>
    <t>Louisiana: Purchases of Qualified New Recycling Manufacturing or Processing Equipment</t>
  </si>
  <si>
    <t>Purchasers of new recycling manufacturing or processing equipment</t>
  </si>
  <si>
    <t>To encourage the purchasing of qualified new recycling manufacturing or process equipment</t>
  </si>
  <si>
    <t>Maine: Biofuels Production Incentive</t>
  </si>
  <si>
    <t>Producers of biofuels for use in motor vehicles</t>
  </si>
  <si>
    <t>To increase the production of biofuels</t>
  </si>
  <si>
    <t>Maine: Maine Technology Institute</t>
  </si>
  <si>
    <t>Seven targeted technology areas including Biotechnology and Environmental Technology</t>
  </si>
  <si>
    <t>To support the commercialization of new technology-related products and services, including environmental technology and biotechnology, that will create and support sustainable, high-quality jobs for Maine people</t>
  </si>
  <si>
    <t>Maryland: Biofuels Production Credits</t>
  </si>
  <si>
    <t>Ethanol and biodiesel producers</t>
  </si>
  <si>
    <t xml:space="preserve">To promote the use of ethanol and biodiesel </t>
  </si>
  <si>
    <t>Bio; Renewable</t>
  </si>
  <si>
    <t>Maryland: Clean Energy Incentive Tax Credit</t>
  </si>
  <si>
    <t xml:space="preserve">Businesses that use certain renewable energy sources or waste materials to produce electricity that is sold to an unrelated person. These energy sources are:
• Forest-related resources, including mill residues (except sawdust and wood shavings), forest thinning, slash, or brush, but excluding old-growth timber;
• Waste pallets, crates, and dunnage, landscape or right-of-way trimmings;
• Agricultural sources (orchard tree crops, vineyard, grain, legumes, sugar, and other crop by-products or residues).
</t>
  </si>
  <si>
    <t>To promote clean energy</t>
  </si>
  <si>
    <t>Renewable; Energy; Forest; Waste</t>
  </si>
  <si>
    <t>Massachusett: Seafood Revolving Loan Fund</t>
  </si>
  <si>
    <t>Loan/
Non-traditional financing</t>
  </si>
  <si>
    <t>Seafood industry</t>
  </si>
  <si>
    <t>To finance the businesses that have been adversely affected by the federal fishing regulations enacted to rebuild the depleted stocks of cod, haddock and flounder</t>
  </si>
  <si>
    <t>Massachusett: Massachusetts Clean Energy Center - Commonwealth Hydropower</t>
  </si>
  <si>
    <t>Projects that can demonstrate a high likelihood of qualifying for the Massachusetts Renewable Energy Portfolio Standard</t>
  </si>
  <si>
    <t>To increase the output of the Commonwealth's hydropower assets by providing grants for ecologically appropriate projects that can be implemented quickly and efficiently</t>
  </si>
  <si>
    <t>Renewable; Energy; Ecology</t>
  </si>
  <si>
    <t>Alternative and renewable energy; Biodiversity and ecosystem</t>
  </si>
  <si>
    <t>Massachusett: Massachusetts Clean Energy Center - Commonwealth Commercial Wind</t>
  </si>
  <si>
    <t>Grants and loans</t>
  </si>
  <si>
    <t>Landowners and new wind project developers for land-based projects that are greater than 2MW and cannot be net metered. The wind project must have three turbines or more.</t>
  </si>
  <si>
    <t>To develop responsibly sited commercial electric generating facilities that employ wind energy technologies</t>
  </si>
  <si>
    <t>Massachusett: Massachusetts Clean Energy Center - Commonwealth Wind Community Scale Initiative</t>
  </si>
  <si>
    <t>Wind projects, including the in-depth study of the feasibility and the design and construction of eligible wind projects</t>
  </si>
  <si>
    <t>To promote wind energy</t>
  </si>
  <si>
    <t>Massachusett: Massachusetts Clean Energy Center - Investments in Job Creation</t>
  </si>
  <si>
    <t>Clean energy companies that demonstrate significant job creation and economic development in the Commonwealth</t>
  </si>
  <si>
    <t>To support the expansion of a clean energy company's operations in Massachusetts</t>
  </si>
  <si>
    <t>Massachusett: Massachusetts Clean Energy Center - Investments in the Advancement of Technology</t>
  </si>
  <si>
    <t>Early-stage clean energy companies that are contributing to the advancement of one or more of a list of clean energy or energy efficient technologies, including solar photovoltaic, solar thermal, wind power, geothermal, biofuels and hydrogen</t>
  </si>
  <si>
    <t>To contribute to the advancement of various clean energy or energy efficient technologies</t>
  </si>
  <si>
    <t>Clean; Energy; Bio</t>
  </si>
  <si>
    <t>Alternative and renewable energy; Energy conservation and efficiency</t>
  </si>
  <si>
    <t xml:space="preserve">Massachusett: Massachusetts Clean Energy Center - Catalyst Program </t>
  </si>
  <si>
    <t>Principal investigators with technology disclosed to a host institution located in Massachusetts</t>
  </si>
  <si>
    <t>To support the demonstration of the commercial viability of clean energy technologies</t>
  </si>
  <si>
    <t>Massachusett: The Commonwealth Solar II Rebate Program II</t>
  </si>
  <si>
    <t>Rebates</t>
  </si>
  <si>
    <t>Homeowners and businesses in Massachusetts who install solar photovoltaics (PV)</t>
  </si>
  <si>
    <t>To promote solar photovoltaic projects</t>
  </si>
  <si>
    <t>Michigan: MEGA High Tech Tax Credits</t>
  </si>
  <si>
    <t>Business activities that qualify under the statutory high-technology definition, including technology that assists in the assessment or prevention
of threats or damage to the environment; advanced vehicles, which is technology involved in the research and development of electric, hybrid or
alternative energy vehicles</t>
  </si>
  <si>
    <t>To promote environmental technology and alternative energy vehicles</t>
  </si>
  <si>
    <t>Alternative and renewable energy; Environmental goods and services promotion; Other environmental risks mitigation</t>
  </si>
  <si>
    <t>Energy; Manufacturing</t>
  </si>
  <si>
    <t>Michigan: Michigan Emerging Technologies Fund (METF)</t>
  </si>
  <si>
    <t>Michigan Companies that may not have more than two SBIR/STTR Phase II federal grants within the previous five years. Eligible technology sectors include Alternative Energy</t>
  </si>
  <si>
    <t>To expand funding opportunities for alternative energy technology</t>
  </si>
  <si>
    <t>Michigan: Michigan Manufacturing Diversification Strategy</t>
  </si>
  <si>
    <t xml:space="preserve">Growing industry sectors, including alternative energy (wind focus); </t>
  </si>
  <si>
    <t>To promote alternative energy, particularly wind energy</t>
  </si>
  <si>
    <t>Michigan: The Michigan NextEnergy Authority (MNEA)</t>
  </si>
  <si>
    <t>Taxpayers engaged in research, development, or manufacturing of alternative energy technology and certified as eligible by the MNEA</t>
  </si>
  <si>
    <t>The personal property tax exemption applies to taxes levied after 31 December 2002, and before 1 January 2013.</t>
  </si>
  <si>
    <t>To promote the development of alternative energy technologies and to provide tax incentives for business activities and property related to the research, development, and manufacturing of those technologies</t>
  </si>
  <si>
    <t>Alternative and renewable energy; Environmental goods and services promotion</t>
  </si>
  <si>
    <t>Michigan: The 21st Century Jobs Fund</t>
  </si>
  <si>
    <t xml:space="preserve">Four competitive-edge technologies, including alternative energy
</t>
  </si>
  <si>
    <t>To spark new investment, creating high-tech companies and jobs to diversify the economy by investing in basic research at universities and non-profit research institutions, applied research, university technology transfer, and the commercialization of products, processes, and services. Alternative energy technologies are in focus.</t>
  </si>
  <si>
    <t>Michigan: Brownsfield Tax Incentives</t>
  </si>
  <si>
    <t>Locally approved brownfield plans created under the Brownfield Redevelopment Financing Act</t>
  </si>
  <si>
    <t>To promote the redevelopment of brownfield sites</t>
  </si>
  <si>
    <t>Michigan: Michigan Emerging Technologies Fun</t>
  </si>
  <si>
    <t>Michigan companies or companies that have their principal place of business in Michigan prior to the disbursement of funds. Qualifying technology sectors include alternative energy</t>
  </si>
  <si>
    <t>To expand funding opportunities for Michigan technology based companies (including the ones in alternative energy sector) in the federal innovation R&amp;D arena</t>
  </si>
  <si>
    <t>Michigan: Renewable Energy Renaissance Zones</t>
  </si>
  <si>
    <t>Companies that maintain a renewable energy facility</t>
  </si>
  <si>
    <t>To assist in the development of a strong renewable energy industry in Michigan</t>
  </si>
  <si>
    <t>Michigan: Alternative Fuel Development Property Tax Exemption</t>
  </si>
  <si>
    <t>High-technology activities include those related to advanced vehicle technologies such as electric, hybrid, or alternative fuel vehicles and their components</t>
  </si>
  <si>
    <t>To promote high-technology activities or the creation or synthesis of biodiesel fuel</t>
  </si>
  <si>
    <t>Minnesota: Job Opportunity Building Zones (JOBZ)</t>
  </si>
  <si>
    <t>Companies expanding or locating within one of the Job Opportunity Building Zones</t>
  </si>
  <si>
    <t>The JOBZ program is scheduled to expire 31 December 2015.</t>
  </si>
  <si>
    <t>To give tax exemptions for qualified businesses that have wind energy production</t>
  </si>
  <si>
    <t>Minnesota: Ethanol production facility loan program</t>
  </si>
  <si>
    <t>Ethanol producers</t>
  </si>
  <si>
    <t>To provide capital for ethanol production facilities</t>
  </si>
  <si>
    <t>Minnesota: Ethanol Program</t>
  </si>
  <si>
    <t>To encourage investment in small farmer owned ethanol facilities</t>
  </si>
  <si>
    <t xml:space="preserve">Mississippi: Biofuels Production Incentive </t>
  </si>
  <si>
    <t>Ethanol and biodiesel producers located in Mississippi that have produced ethanol or biodiesel produced for 10 years following the start date of production</t>
  </si>
  <si>
    <t xml:space="preserve">To support the production of ethanol and biodiesel </t>
  </si>
  <si>
    <t>Mississippi: Clean Energy Initiative</t>
  </si>
  <si>
    <t>Eligible companies that manufacture systems or components used in the generation of renewable or alternative energy</t>
  </si>
  <si>
    <t>To promote renewable and alternative energy</t>
  </si>
  <si>
    <t>Missouri: Missouri Qualified Fuel Ethanol Producer Fund</t>
  </si>
  <si>
    <t>Producers who are at least fifty-one percent owned by agricultural producers actively engaged in agricultural production for commercial purposes in state</t>
  </si>
  <si>
    <t>Duration: 5 years</t>
  </si>
  <si>
    <t>To promote in-state, cooperatively owned biofuels production to increase homegrown production of ethanol and biofuels</t>
  </si>
  <si>
    <t>Missouri: Missouri Rural Economic Stimulus Act</t>
  </si>
  <si>
    <t>Projects that are for the creation of a renewable fuel production facility or other eligible new generation processing facility, with a cost of at least $3 million, and projected to create at least 30 new jobs</t>
  </si>
  <si>
    <t>To promote renewable fuel production</t>
  </si>
  <si>
    <t>Montana: Ethanol Facility Tax Exemption</t>
  </si>
  <si>
    <t>Tax exemptions</t>
  </si>
  <si>
    <t>Manufacturers of ethanol</t>
  </si>
  <si>
    <t>To support ethanol production</t>
  </si>
  <si>
    <t>Nebraska: Ethanol Tax Credit</t>
  </si>
  <si>
    <t>To support ethanol producers</t>
  </si>
  <si>
    <t>New Jersey: Brownsfields and Contaminated Site Remediation Program</t>
  </si>
  <si>
    <t>Developers of brownsfields and contaminated sites</t>
  </si>
  <si>
    <t>To redevelop vacant or underutilized sites where there is or has been contamination</t>
  </si>
  <si>
    <t>New Jersey: Edison Innovation Clean Energy Manufacturing Fund (CEMF)</t>
  </si>
  <si>
    <t>Qualified manufacturer of Class I renewable energy or energy efficiency systems, products or technologies</t>
  </si>
  <si>
    <t>To encourage the manufacturing of energy efficient and renewable energy products in New Jersey</t>
  </si>
  <si>
    <t>New Jersey: Edison Innovation Green Growth Fund (EIGGF)</t>
  </si>
  <si>
    <t>Technology companies with Class I renewable energy or energy efficiency products or systems that have achieved "proof of concept" and successful independent beta results, have begun generating commercial revenues, and will receive 1:1 match funding by time of loan closing</t>
  </si>
  <si>
    <t>Ongoing
(Launched in 2011)</t>
  </si>
  <si>
    <t>To advance newly discovered energy efficient, renewable energy or supply chain products that will assist Class I renewable energy or energy efficient technologies in becoming competitive with traditional sources of electric generation</t>
  </si>
  <si>
    <t>New Jersey: Fund for Community Economic Development</t>
  </si>
  <si>
    <t>Loans (real estate funding)</t>
  </si>
  <si>
    <t>Community economic development organizations or for-profit developers of real estate development projects in urban and Smart Growth locations</t>
  </si>
  <si>
    <t>To fill financing gaps in the development of community facilities and other real estate-based economic development projects, including associated environmental remediation costs</t>
  </si>
  <si>
    <t>New Mexico: Alternative Energy Product Manufacturers Tax Credit</t>
  </si>
  <si>
    <t>Alternative energy companies</t>
  </si>
  <si>
    <t>To support manufacturers of electric or hybrid vehicles, fuel cell systems, renewable energy systems, IGCC systems, and carbon sequestration equipment</t>
  </si>
  <si>
    <t>Renewable; Energy; Carbon</t>
  </si>
  <si>
    <t>New Mexico: Renewable Energy Production Tax Credit</t>
  </si>
  <si>
    <t>Renewable energy companies</t>
  </si>
  <si>
    <t>To support renewable energy production</t>
  </si>
  <si>
    <t xml:space="preserve">New York: Biofuels Production Credit </t>
  </si>
  <si>
    <t xml:space="preserve">Manufacturers of qualified biofuel products (primarily ethanol and bio-diesel) </t>
  </si>
  <si>
    <t>To promote the production of bio fuels</t>
  </si>
  <si>
    <t>New York: Energy Products Center</t>
  </si>
  <si>
    <t>Businesses involved with a technology, product, or service that generates new supplies of energy more efficiently and cleanly</t>
  </si>
  <si>
    <t>To promote more efficient and clean supplies of energy</t>
  </si>
  <si>
    <t>Energy conservation and efficiency; Sustainable and environmentally friendly production</t>
  </si>
  <si>
    <t>New York: Excelsior Jobs Program</t>
  </si>
  <si>
    <t>Firms in the biotechnology, pharmaceutical, high-tech, clean-technology, green technology, financial services, agriculture and manufacturing industries</t>
  </si>
  <si>
    <t>To promote certain targeted industries, including clean technology and green technology industries</t>
  </si>
  <si>
    <t>Clean; Green (house)</t>
  </si>
  <si>
    <t>North Carolina: Article 3J Business Property Tax Credit</t>
  </si>
  <si>
    <t>Eligible business that have no significant environmental violations with the Environment &amp; Natural Resources Dept in last 5 years</t>
  </si>
  <si>
    <t>Sunset 1 January 2014</t>
  </si>
  <si>
    <t>To encourage business development within the State taking into account environmental issues</t>
  </si>
  <si>
    <t>North Carolina: Article 3F Technology Development Tax Credit for Eco-Industrial Park</t>
  </si>
  <si>
    <t>Eco-Industrial Park : For expenses with respect to research performed in an Eco-Industrial Park certified under N.C. §143B-437.08</t>
  </si>
  <si>
    <t>To encourage business development within the State, particularly the development of eco-industrial parks</t>
  </si>
  <si>
    <t>North Carolina: Article 3J Jobs Creation Tax Credit</t>
  </si>
  <si>
    <t>North Carolina: Economic Incentive Sales &amp; Use Tax Refunds</t>
  </si>
  <si>
    <t>Sales and Use Tax Refunds</t>
  </si>
  <si>
    <t>Eligible industries including major recycling facility</t>
  </si>
  <si>
    <t>Sales tax and use tax refunds terminates 1 January 2014.
Railroad intermodal facility refund terminates 1 January 2038.</t>
  </si>
  <si>
    <t>To encourage business development within the State in eligible industries, including major recycling facility industry</t>
  </si>
  <si>
    <t>North Carolina: Article 3B Renewable Energy &amp; Waste Reduction Tax Credits</t>
  </si>
  <si>
    <t>Eligible projects: renewable energy installation; biodiesel &amp; alternative fuel production; alternative fuel fueling infrastructure; recycling facility</t>
  </si>
  <si>
    <t>Projects installed through 1 January 2016</t>
  </si>
  <si>
    <t>To encourage sustainable development through renewable energy and waste reduction projects</t>
  </si>
  <si>
    <t>Sustainable; Renewable; Energy; Waste; Recycle; Bio</t>
  </si>
  <si>
    <t>North Carolina: Credit for Biodiesel Producers</t>
  </si>
  <si>
    <t>Biodiesel industry</t>
  </si>
  <si>
    <t>Expires 1 January 2014</t>
  </si>
  <si>
    <t>To encourage biodiesel production</t>
  </si>
  <si>
    <t>North Dakota: Biodiesel or Green Diesel Tax Credits</t>
  </si>
  <si>
    <t>Biodiesel or green diesel producers, suppliers and sellers</t>
  </si>
  <si>
    <t>To encourage biodiesel or green diesel production</t>
  </si>
  <si>
    <t>Bio; Green (house)</t>
  </si>
  <si>
    <t>North Dakota: Ethanol Incentive Program</t>
  </si>
  <si>
    <t>To encourage ethanol production</t>
  </si>
  <si>
    <t>North Dakota: Biofuels PACE</t>
  </si>
  <si>
    <t>Interest rate subsidy</t>
  </si>
  <si>
    <t>To encourage biofuels production</t>
  </si>
  <si>
    <t>Ohio: Advanced Energy Fund</t>
  </si>
  <si>
    <t>Projects that are located in Ohio and in the service territories of one of the four participating electric distribution companies: American Electric Power, Duke Energy, Dayton Power and Light and First Energy</t>
  </si>
  <si>
    <t>To utilize energy efficient measures and technologies, reduce energy usage, reduce fossil fuel emissions and create/retain jobs</t>
  </si>
  <si>
    <t>Energy; Emissions</t>
  </si>
  <si>
    <t>Air pollution reduction; Climate change mitigation and adaptation; Energy conservation and efficiency</t>
  </si>
  <si>
    <t>Ohio: Ohio Incumbent Workforce Training Voucher Program (IWTVP)</t>
  </si>
  <si>
    <t>Companies that fall into one of the State's targeted industry sectors or key business functions (including advanced energy and environmental technologies)</t>
  </si>
  <si>
    <t>Ongoing through 2015</t>
  </si>
  <si>
    <t>To promote energy and environmental technologies</t>
  </si>
  <si>
    <t>Energy; Not specified</t>
  </si>
  <si>
    <t>Oklahoma: Alternative Energy Sources Tax Credits</t>
  </si>
  <si>
    <t>Producers of electricity utilizing alternative, zero-emission fuel and small wind turbine manufacturers</t>
  </si>
  <si>
    <t>Ongoing. Credits earned between 1 July 2010 and 30 June 2011 may be claimed beginning with tax year 2011 returns.</t>
  </si>
  <si>
    <t>To encourage alternative, zero-emission electricity generation from renewable resources including wind, solar, geothermal and water</t>
  </si>
  <si>
    <t>Emissions; Renewable</t>
  </si>
  <si>
    <t>Air pollution reduction; Alternative and renewable energy; Climate change mitigation and adaptation</t>
  </si>
  <si>
    <t>Oklahoma: Ethanol Tax Credits</t>
  </si>
  <si>
    <t>Any ethanol facility producing ethanol pre-denaturing at the rate of at least 25% of original design capacity, on or before 31/12/2008, and where production is kept at an average of at least 25% capacity for at least 6 months during eligibility</t>
  </si>
  <si>
    <t>Tax years 2004 through 2010, and 2011 through 2013. Due to moratorium, no credit may be claimed for production from 1 July 2010 through 30 June 2012. After 1 January 2013, the tax credit may only be applied against taxes imposed by Section 2355.</t>
  </si>
  <si>
    <t>To allow for the use and blending of ethanol in fuels</t>
  </si>
  <si>
    <t>Oregon: Business Energy Facilities (BETC)</t>
  </si>
  <si>
    <t xml:space="preserve">Trade, business, or rental property owners who pay taxes for a business site in Oregon </t>
  </si>
  <si>
    <t>Sunset: 1 January 2017</t>
  </si>
  <si>
    <t>To encourage business investments in energy conservation, recycling, renewable energy resources, or less-polluting transportation fuels</t>
  </si>
  <si>
    <t>Renewable; Energy; Recycle; Pollution</t>
  </si>
  <si>
    <t>Air pollution reduction; Alternative and renewable energy; Energy conservation and efficiency; Waste management and recycling</t>
  </si>
  <si>
    <t>Pennsylvania: Alternative Fuels Incentive Grants</t>
  </si>
  <si>
    <t>Qualified renewable fuel producers</t>
  </si>
  <si>
    <t>To create new markets for biofuels in Pennsylvania</t>
  </si>
  <si>
    <t>Puerto Rico: Economic Incentives for the Development of Puerto Rico Act (Act No. 73 of 2008)</t>
  </si>
  <si>
    <t>Grants; Tax incentives</t>
  </si>
  <si>
    <t>Businesses engaged in the following in Puerto Rico: Scientific research and development; Recycling; Hydroponics; Software development</t>
  </si>
  <si>
    <t>To foster investment in key sectors of economy, including recycling sector</t>
  </si>
  <si>
    <t>South Carolina: Renewable Fuels Processing Facilities Tax Credits</t>
  </si>
  <si>
    <t>Commercial facilities, placed in service after 2006, that process certain renewable fuels, including ethanol and biodiesel</t>
  </si>
  <si>
    <t>Credit is repealed for facilities placed in service after 2019</t>
  </si>
  <si>
    <t>To promote commercial processing facility for renewable fuels</t>
  </si>
  <si>
    <t>South Carolina: Renewable Fuels Distribution Facilities Tax Credits</t>
  </si>
  <si>
    <t>Commercial facilities, placed in service after 2006, that distribute or dispense certain renewable fuels, including ethanol and biodiesel</t>
  </si>
  <si>
    <t>Tennessee: Carbon Charge Tax Credit</t>
  </si>
  <si>
    <t>Certified green energy supply chain manufacturers and any campus affiliates</t>
  </si>
  <si>
    <t>To promote "green energy" job creation and capital investment within the state</t>
  </si>
  <si>
    <t>Green (house); Energy</t>
  </si>
  <si>
    <t>Tennessee: Emerging Industry and HQ Sales Tax Credit</t>
  </si>
  <si>
    <t>Taxpayers that establish a qualified facility to support an emerging industry in Tennessee. An emerging industry is one that promotes high-skill, high-wage jobs in high-technology areas, emerging occupations, or clean energy technology, including, but not limited to clean energy technology research and development and installation, as determined by the Commissioner of Revenue and the Commissioner of Department of Economic and Community Development (ECD).</t>
  </si>
  <si>
    <t>To promote, inter alia, clean energy technology</t>
  </si>
  <si>
    <t>Tennessee: Green Energy Tax Credit</t>
  </si>
  <si>
    <t>Certified green energy supply chain manufacturers</t>
  </si>
  <si>
    <t>Texas: Ethanol and Biodiesel Tax Exemption</t>
  </si>
  <si>
    <t>Diesel suppliers and distributors</t>
  </si>
  <si>
    <t>Ongoing since 2004</t>
  </si>
  <si>
    <t>To promote diesel fuel blended with ethanol or biodiesel</t>
  </si>
  <si>
    <t>Texas: Economic Development Act – Chapter 313 (HB 1200)</t>
  </si>
  <si>
    <t>Tax limitation on appraised values</t>
  </si>
  <si>
    <t>Manufacturing, R&amp;D, or renewable energy businesses subject to franchise taxation expanding or relocating in a community</t>
  </si>
  <si>
    <t>To encourage large-scale capital investments in renewable energy sector</t>
  </si>
  <si>
    <t>Texas: Wind and Solar Energy Tax Exemptions and Deductions</t>
  </si>
  <si>
    <t>Tax exemptions and deductions</t>
  </si>
  <si>
    <t>Manufacturers, sellers, or installers of solar energy devices</t>
  </si>
  <si>
    <t>To promote renewable energy, particularly wind and solar energy</t>
  </si>
  <si>
    <t>Texas: Product/Business Fund</t>
  </si>
  <si>
    <t>Emerging technologies including semiconductors, nanotechnology, biotechnology and biomedicine, renewable energy, agriculture and aerospace</t>
  </si>
  <si>
    <t>To promote certain emerging technologies including renewable energy technologies</t>
  </si>
  <si>
    <t>Utah: REDI Tax Credit (UCA 63M-1-2803)</t>
  </si>
  <si>
    <t>The solar, wind geothermal, biomass, hydroelectric, petroleum coke, shale oil, nuclear fuel, tar sands, and oil-impregnated diatomaceous earth industries</t>
  </si>
  <si>
    <t>To expand targeted industries, including the renewable energy industry</t>
  </si>
  <si>
    <t>Utah: Recycling Market Development Zone (UCA 63M-1-1101)</t>
  </si>
  <si>
    <t>Eligible individuals and businesses operating in Recycling Market Development Zones</t>
  </si>
  <si>
    <t>To promote waste diversion and the manufacturing of products with recycled materials</t>
  </si>
  <si>
    <t>Utah: Sales and Use Tax Exemption (59-12-104(55))</t>
  </si>
  <si>
    <t>Renewable energy production facilities</t>
  </si>
  <si>
    <t>Ends 30 June 2019.</t>
  </si>
  <si>
    <t>To attract businesses and investment to the state in renewable energy production facilities</t>
  </si>
  <si>
    <t>Utah: Sales and Use Tax Exemption (59-12-104(56))</t>
  </si>
  <si>
    <t>Waste energy production facilities</t>
  </si>
  <si>
    <t>To attract businesses and investment to the state in waste energy production facilities</t>
  </si>
  <si>
    <t>Waste; Energy</t>
  </si>
  <si>
    <t>Utah: Sales and Use Tax Exemption (59-12-104(57))</t>
  </si>
  <si>
    <t>Facilities that produce energy from biomass fuel</t>
  </si>
  <si>
    <t>To attract businesses and investment to the state in facilities that produce energy from biomass fuel</t>
  </si>
  <si>
    <t>Virginia: Green Jobs Tax Credit</t>
  </si>
  <si>
    <t>Jobs in businesses that produce goods or provide services that benefit the environment or conserve natural resources and/or jobs in which workers' duties involve making their establishment's production processes more environmentally friendly or use fewer natural resources</t>
  </si>
  <si>
    <t>Sunsets 31 December 2014</t>
  </si>
  <si>
    <t>To create more green jobs and promote goods or provide services that benefit the environment or conserve natural resources. To promote production processes more environmentally friendly or use fewer natural resources</t>
  </si>
  <si>
    <t>Environment; Natural resources; Conserv(ation); Green (house)</t>
  </si>
  <si>
    <t>Environmental goods and services promotion; Natural resources conservation; Sustainable and environmentally friendly production</t>
  </si>
  <si>
    <t>Virginia: Clean Energy Manufacturing Incentive Grant</t>
  </si>
  <si>
    <t>Eligible clean energy manufacturers and wind energy suppliers</t>
  </si>
  <si>
    <t>To encourage the manufacturing of equipment, systems or products used to produce clean energy, or for products used for energy conservation, storage or grid efficiency purposes</t>
  </si>
  <si>
    <t>Washington: High Technology Business and Occupation Tax Credit Program</t>
  </si>
  <si>
    <t>Eligible high technology businesses include: advanced computing, advanced materials, biotechnology, electronic device technology and environmental technology</t>
  </si>
  <si>
    <t>To promote high-technology businesses, including environmental technology</t>
  </si>
  <si>
    <t>Washington: High Technology Sales and Use Tax Deferral/
Exemption Program</t>
  </si>
  <si>
    <t>Research and development pilot scale manufacturing in the areas of advanced computing, advanced materials, biotechnology, electronic device technology and environmental technology</t>
  </si>
  <si>
    <t>To stimulate growth in certain high technology industries, including environmental technology industry</t>
  </si>
  <si>
    <t>Washington: Biofuels Production Incentive (Energy Freedom Fund)</t>
  </si>
  <si>
    <t>Public R&amp;D institutions in partnership with private producers</t>
  </si>
  <si>
    <t>Expires 30 June 2016</t>
  </si>
  <si>
    <t>To provide low-interest loans and grants for R&amp;D of new and renewable energy sources, including infrastructure, facilities, technologies and research and development that will advance Washington's move towards energy independence</t>
  </si>
  <si>
    <t>Washington: Biofuels Property and Leasehold Tax Exemption</t>
  </si>
  <si>
    <t>Biofuel manufacturers</t>
  </si>
  <si>
    <t>To promote biodiesel and alcohol fuels</t>
  </si>
  <si>
    <t>Washington: B&amp;O Tax Credit for Biodiesel Sellers and Distributers</t>
  </si>
  <si>
    <t>Retail sellers and distributers of biodiesel fuels</t>
  </si>
  <si>
    <t>To promote biodiesel fuels</t>
  </si>
  <si>
    <t>Washington: Retail and Sales Use Tax Exemption for Biodiesel sales</t>
  </si>
  <si>
    <t>Retail sale of biodiesel blends</t>
  </si>
  <si>
    <t>To facilitate the retail sale of biodiesel blend or E85 motor fuel</t>
  </si>
  <si>
    <t>Wisconsin: Small Cities Community Development Block Grant Program for Blight Elimination &amp; Brownfield Redevelopment</t>
  </si>
  <si>
    <t>Local governments, businesses and individuals assesssing and remediating the environmental contamination of an abandoned, idle, or underused industrial or commercial facility or site</t>
  </si>
  <si>
    <t>To provide financial assistance to communities in assessing or remediating environmental contamination on abandoned, idle or underused, and blighted commercial or industrial sites to promote development of those sites</t>
  </si>
  <si>
    <t xml:space="preserve">Wisconsin: Development Opportunity Zone Credits </t>
  </si>
  <si>
    <t>Businesses located in or relocating to Beloit, Janesville, or Kenosha</t>
  </si>
  <si>
    <t>To assist eligible businesses with the creation and retention of environmental remediation</t>
  </si>
  <si>
    <t>Wisconsin: Woody Biomass Harvesting and Processing Tax Credit</t>
  </si>
  <si>
    <t>Equipment investment used to harvest or process woody biomass for fuel</t>
  </si>
  <si>
    <t>To promote fuels from biomass</t>
  </si>
  <si>
    <t>Bio; Wood</t>
  </si>
  <si>
    <t>Wyoming: Brownfield Grant Program</t>
  </si>
  <si>
    <t>Grants from Wisconsin's Environmental Improvement Fund</t>
  </si>
  <si>
    <t>Eligible recipients include a city, village, town, county, individual, partnership, corporation or limited liability company</t>
  </si>
  <si>
    <t>To encourage the remediation of contamination on abandoned, underused, or blighted commercial and industrial sites</t>
  </si>
  <si>
    <t>Wyoming: Tax Exemptions for Manufacturing and Energy</t>
  </si>
  <si>
    <t>Manufacturers and energy companies</t>
  </si>
  <si>
    <t>To promote manufacturing and encourage the expansion of clean coal technology</t>
  </si>
  <si>
    <t>G/SCM/N/267/AUS</t>
  </si>
  <si>
    <t>Article 25.11 of the Agreement on Subsidies and Countervailing Measures</t>
  </si>
  <si>
    <t>Countervailing measures against biodiesel receiving environment-related subsidies from the United States</t>
  </si>
  <si>
    <t>Countervailing duties</t>
  </si>
  <si>
    <t>Biodiesel imported from the United States
Investigation ID number: TM 163 CV1</t>
  </si>
  <si>
    <t xml:space="preserve">Date of original imposition: 19.04.2011 </t>
  </si>
  <si>
    <t>Countervailing measures against products receiving environment-related subsidies from the United States</t>
  </si>
  <si>
    <t>G/SCM/N/267/CAN</t>
  </si>
  <si>
    <t>Countervailing measures against certain galvanized steel wire receiving environment-related subsidies from the People's Republic of China</t>
  </si>
  <si>
    <t>Subsidy investigation</t>
  </si>
  <si>
    <t>Certain galvanized steel wire
Investigation ID number: CV/133/CN</t>
  </si>
  <si>
    <t>7217.20, 7217.90, 7229.90</t>
  </si>
  <si>
    <t>21.01.2013
Subsidization period: 01.01.11 – 31.12.12</t>
  </si>
  <si>
    <t>Countervailing measures against products receiving environment-related subsidies from the People's Republic of China. The subsidy programs countervailed:
Program 31: 2009 Energy-saving Fund
Program 32: Energy-Saving Technique Special Fund
Program 36: Emission Reduction and Energy-saving Award
Program 36: Emission Reduction and Energy-saving Award
Program 44: Grant - Cleaning-production Qualified Enterprise Reward
Program 47: Grant - Water Pollution Control Special Fund for Taihu Lake
Program 53: Grant - Policy on Value-added Tax for Recyclable Resources
Program 55: Grant - Resources Conservation and Environment Protection Grant
Program 68: Subsidy for Promoting Energy-saving Buildings
Program 68: Subsidy for Promoting Energy-saving Buildings
Program 117: Special Fund for Pollution Control of Three Rivers, Three Lakes, and the Songhua River</t>
  </si>
  <si>
    <t>Emissions; Energy; Pollution; Environment; Conserv(ation); Ecology; Recycle; Clean</t>
  </si>
  <si>
    <t>Air pollution reduction; Alternative and renewable energy; Climate change mitigation and adaptation; Energy conservation and efficiency; General environmental protection; Natural resources conservation; Sustainable and environmentally friendly production; Waste management and recycling; Water management</t>
  </si>
  <si>
    <t>Energy; Other; Not specified</t>
  </si>
  <si>
    <t>Countervailing measures against certain unitized wall modules receiving environment-related subsidies from the People's Republic of China</t>
  </si>
  <si>
    <t>Certain unitized wall modules
Investigation ID number: CV/135/CN</t>
  </si>
  <si>
    <t>7610.10, 7610.90, 7008.00, 7308.30</t>
  </si>
  <si>
    <t>Initiation: 04.03.2013
Subsidization period: 01.01.11 – 31.12.12
Date of original imposition: 12.11.2013</t>
  </si>
  <si>
    <t>Countervailing measures against products receiving environment-related subsidies from the People's Republic of China. The subsidy programs countervailed:
Program 44: 2009 Energy-Saving Fund
Program 47: Emission Reduction and Energy-Saving Award
Program 52: Grant - Water Pollution Control Special Fund for Taihu Lake
Program 55: Grant - Resources Conservation and Environment Protection Grant
Program 56: Environment Protection Award (Jiangsu)
Program 64: Subsidy for Promoting Energy-Saving Buildings
Program 98: Supporting Fund for Constructing Energy-Saving Projects by Niu Lan Shan Township Local Governments
Program 111: Supporting Fund for the New Energy-Saving Curtain Wall Technology Renovation Project by Shanghai Songjiang Economic Committee
Program 119: Special Fund for Pollution Control of Three Rivers, Three Lakes, and the Songhua River 
Program 154: Award provided by Zengcheng Municipal Government to Private (Min Ying) Enterprises who are accredited as "Demonstration Enterprises for Clean Production" by the Governments at Guangzhou municipal level or above</t>
  </si>
  <si>
    <t>Emissions; Energy; Pollution; Environment; Conserv(ation); Clean</t>
  </si>
  <si>
    <t>Air pollution reduction; Climate change mitigation and adaptation; Energy conservation and efficiency; General environmental protection; Natural resources conservation; Sustainable and environmentally friendly production; Water management</t>
  </si>
  <si>
    <t>Countervailing measures against certain silicon metal receiving environment-related subsidies from the People's Republic of China</t>
  </si>
  <si>
    <t>Certain silicon metal
Investigation ID number: CV/136/CN</t>
  </si>
  <si>
    <t>Initiation: 22.04.2013
Subsidization period: 01.01.12 – 31.12.12
Date of original imposition: 19.11.2013</t>
  </si>
  <si>
    <t>Countervailing measures against products receiving environment-related subsidies from the People's Republic of China. The subsidy programs countervailed:
Program 28: Energy-Saving Technique Special Fund
Program 35: Emission Reduction and Energy-saving Award 
Program 40: Environment Protection Award (Jiangsu) 
Program 86: Incentives for Environmental Preservation and Recycling</t>
  </si>
  <si>
    <t>Emissions; Energy; Environment; Preservation; Recycle</t>
  </si>
  <si>
    <t>Air pollution reduction; Climate change mitigation and adaptation; Energy conservation and efficiency; General environmental protection; Waste management and recycling</t>
  </si>
  <si>
    <t>Countervailing measures against certain copper tube receiving environment-related subsidies from the People's Republic of China</t>
  </si>
  <si>
    <t>Certain copper tube
Investigation ID number: CV/137/CN</t>
  </si>
  <si>
    <t>7411.10</t>
  </si>
  <si>
    <t>Initiation: 22.05.2013
Subsidization period: 01.01.12 – 30.04.13
Date of original imposition: 18.12.2013</t>
  </si>
  <si>
    <t>Countervailing measures against products receiving environment-related subsidies from the People's Republic of China. The subsidy programs countervailed:
Program 37: 2009 Energy-Saving Fund
Program 40-1: Emission Reduction and Energy-Saving Award (Special Funds for Reduction of Pollutant Emission)
Program 40-2: Emission Reduction and Energy-Saving Award (Advanced Units within Top 30 Electricity Consumption Enterprises in the Competition of Energy-Saving contest)
Program 45: Grant - Cleaning-production Qualified Enterprise Reward (Subsidy of Audit Fees for Key Enterprises Cleaning Production)
Program 48: Grant - Water Pollution Control Special Fund for Taihu Lake
Program 51: Grant - Resources Conservation and Environment Protection Grant (Funds for Pollution Sources Monitoring Facilities in 2011)
Program 63: Subsidy for Promoting Energy-Saving Buildings
Program 70: Zhabei District "Save Energy Reduce Emission Team" Award
Program 104: Special Fund for Pollution Control of Three Rivers, Three Lakes, and the Songhua River
Program 118: Subsidy for Certification of Clean and Green Production in Zhejiang (Funds for Cleaning Production Demonstration Enterprises)
Program 132: Subsidies to Full-time Environmental Monitoring Officer 
Program 171: Tax Offsets for the Investment in the Acquisition of Special Facilities for Environmental Protection, energy and water conservation and work safety.</t>
  </si>
  <si>
    <t>Emissions; Energy; Pollution; Environment; Conserv(ation); Clean; Green (house)</t>
  </si>
  <si>
    <t>Countervailing measures against certain stainless steel sinks receiving environment-related subsidies from the People's Republic of China</t>
  </si>
  <si>
    <t>Certain stainless steel sinks
Investigation ID number: CV/129/CN</t>
  </si>
  <si>
    <t>7324.10</t>
  </si>
  <si>
    <t>02.12.2013
(administrative review has not been completed during the reporting period)</t>
  </si>
  <si>
    <t>Countervailing measures against products receiving environment-related subsidies from the People's Republic of China. The subsidy programs countervailed:
Program 30: 2009 Energy-saving Fund
Program 31: Energy-Saving Technique Special Fund
Program 35: Emission Reduction and Energy-saving Award
Program 42: Grant – Ecological Garden Enterprise Reward
Program 44: Grant – Cleaning-production Qualified Enterprise Reward
Program 48: Grant - Water Pollution Control Special Fund for Taihu Lake
Program 57: Grant – Policy on Value-added Tax for Recyclable Resources
Program 59: Grant – Resources Conservation and Environment Protection Grant
Program 62: Changzhou Qishuyan District Environmental Protection Fund (Jiangsu)
Program 66: Environment Protection Award (Jiangsu)</t>
  </si>
  <si>
    <t>Air pollution reduction; Biodiversity and ecosystem; Climate change mitigation and adaptation; Energy conservation and efficiency; General environmental protection; Natural resources conservation;Waste management and recycling; Sustainable and environmentally friendly production; Water management</t>
  </si>
  <si>
    <t>G/SCM/N/267/CHN/Rev.1</t>
  </si>
  <si>
    <t>Countervailing measures against solar-grade polysilicon receiving environment-related subsidies from the European Union</t>
  </si>
  <si>
    <t>Solar-grade polysilicon
Investigation ID number: ID:12-0010</t>
  </si>
  <si>
    <t>01.11.2012;
Subsidization period: 7/2011-6/2012
Semi-annual report for the period 1 July - 31 December 2013</t>
  </si>
  <si>
    <t>Countervailing measures against products receiving environment-related subsidies from the European Union. Countervailed programs include:
a) Germany-Investment Grant under the "Joint Task on Improving the Regional Economic Structure";
b) Germany Subsidy program of Investment Premium in East Germany
c) Policy Loans granted by the European Investment Bank</t>
  </si>
  <si>
    <t>Countervailing measures against solar-grade polysilicon receiving environment-related subsidies from the United States</t>
  </si>
  <si>
    <t>Solar-grade polysilicon
Investigation ID number: ID:12-0007</t>
  </si>
  <si>
    <t>20.07.2012;
Subsidization period: 7/2011-6/2012
Semi-annual report for the period 1 July - 31 December 2013</t>
  </si>
  <si>
    <t>Countervailing measures against products receiving environment-related subsidies from the United States. Countervailed programs include:
a) Advanced Energy Manufacturing Tax Credit
b)Personal Property Tax Exemption in Distressed Communities
c) MEGA High-tech Tax Credit
d) Industrial Facilities Exemption
e) Lower business and occupation tax rate is applied to solar energy enterprises</t>
  </si>
  <si>
    <t>G/SCM/N/267/EU</t>
  </si>
  <si>
    <t>Countervailing measures against biodiesel receiving environment-related subsidies from Argentina; No final measure - 26.11.2013 - termination of the proceeding</t>
  </si>
  <si>
    <t>Biodiesel
Investigation ID number: AS595 AR</t>
  </si>
  <si>
    <t>CN codes
ex 1516 20 98, ex 1518 00 91, ex 1518 00 95,
ex1518 00 99, ex 2710 19 43, ex 2710 19 46, ex 2710 19 47, ex 2710 20 11, ex 2710 20 15, ex 2710 20 17, ex 3824 90 97, ex 3826 00 10, ex 3826 00 90</t>
  </si>
  <si>
    <t>10.11.2012 
Subsidization period: 01.10.2011 – 30.09.2012</t>
  </si>
  <si>
    <t>Countervailing measures against products receiving environment-related subsidies from Argentina</t>
  </si>
  <si>
    <t>Countervailing measures against solar panels receiving environment-related subsidies from the People's Republic of China</t>
  </si>
  <si>
    <t>Solar panels (Crystalline silicon photovoltaic modules and key components) 
Investigation ID number: AS594 CN</t>
  </si>
  <si>
    <t>CN codes ex 3818 00 10, ex 3818 00 10, ex 8501 31 00, ex 8501 31 00, ex 8501 32 00, ex 8501 32 00, ex 8501 33 00, ex 8501 33 00, ex 8501 34 00, ex 8501 34 00, ex 8501 61 20, ex 8501 61 20, ex 8501 61 80, ex 8501 61 80, ex 8501 62 00, ex 8501 62 00, ex 8501 63 00, ex 8501 63 00, ex 8501 64 00, ex 8501 64 00, ex 8541 40 90, ex 8541 40 90, ex 8541 40 90, ex 8541 40 90</t>
  </si>
  <si>
    <t>Initiation: 08.11.2012
Date of original imposition: 05.12.2013
Subsidization period: 01.10.2011 – 30.09.2012
Semi-annual report for the period 1 July - 31 December 2013</t>
  </si>
  <si>
    <t>Countervailing measures against products receiving environment-related subsidies from the People's Republic of China. Countervailed programs include: 
(i) Preferential policy loans, other financing, guarantees and insurance (ii) Grant Programmes
(iii) Direct Tax Exemption ad Reduction programmes (iv) Indirect Tax and Import Tariff Programmes 
(v) Government provision of goods and services for less than adequate remuneration</t>
  </si>
  <si>
    <t>Countervailing measures against solar glass receiving environment-related subsidies from the People's Republic of China</t>
  </si>
  <si>
    <t xml:space="preserve">Solar glass
Investigation ID number: AS599 </t>
  </si>
  <si>
    <t>CN ex 7007 19 80</t>
  </si>
  <si>
    <t>27.04.2013 
Subsidization period: 01.03.2012- 28.02.2013
Semi-annual report for the period 1 July - 31 December 2013</t>
  </si>
  <si>
    <t>Countervailing measures against products receiving environment-related subsidies from the People's Republic of China.</t>
  </si>
  <si>
    <t>Countervailing measures against biodiesel receiving environment-related subsidies from Indonesia</t>
  </si>
  <si>
    <t>Biodiesel
Investigation ID number: AS595 ID</t>
  </si>
  <si>
    <t>CN codes ex 1516 20 98,
ex 1518 00 91,
ex 1518 00 95,
ex 1518 00 99,
ex 2710 19 43,
ex 2710 19 46,
ex 2710 19 47,
ex 2710 20 11,
ex 2710 20 15,
ex 2710 20 17,
ex 3824 90 97,
ex 3826 00 10,
ex 3826 00 90</t>
  </si>
  <si>
    <t xml:space="preserve">10.11.2012 
Subsidization period: 01.10.2011 – 30.09.2012
</t>
  </si>
  <si>
    <t>Countervailing measures against products receiving environment-related subsidies from Indonesia</t>
  </si>
  <si>
    <t>Countervailing measures against biodiesel receiving environment-related subsidies from Canada</t>
  </si>
  <si>
    <t>Biodiesel
Investigation ID number: AS532 CA</t>
  </si>
  <si>
    <t>CN codes ex 1516 20 98,
ex 1518 00 91,
ex 1518 00 99,
ex 2710 19 43,
ex 2710 19 46,
ex 2710 19 47,
ex 2710 20 11,
ex 2710 20 15,
ex 2710 20 17,
ex 3824 90 97,
ex 3826 00 10 and ex 3826 00 90</t>
  </si>
  <si>
    <t>Initiation: 30.04.2013
Date of original imposition: 11.05.2011
Investigation period: 01.03.2012- 31.03.2013
Semi-annual report for the period 1 July - 31 December 2013</t>
  </si>
  <si>
    <t>Countervailing measures against products receiving environment-related subsidies from Canada</t>
  </si>
  <si>
    <t>Biodiesel
Investigation ID number: AS532 US</t>
  </si>
  <si>
    <t>Date of original imposition: 10.07.2009
Date of extension: 11.05.2011
Semi-annual report for the period 1 July - 31 December 2013</t>
  </si>
  <si>
    <t>G/SCM/N/267/PER</t>
  </si>
  <si>
    <t>Countervailing measures against pure biodiesel and blends containing more than 50% biodiesel receiving environment-related subsidies from the United States</t>
  </si>
  <si>
    <t>Pure biodiesel (B100) and blends containing more than 50% biodiesel (B50)
Investigation ID number: 034 2009 CFD USA</t>
  </si>
  <si>
    <t>Date of original imposition: 22.08.2010
Semi-annual report for the period 1 July - 31 December 2013</t>
  </si>
  <si>
    <t>G/SCM/N/267/USA</t>
  </si>
  <si>
    <t>Countervailing measures against certain oil country tubular goods receiving environment-related subsidies from the People's Republic of China</t>
  </si>
  <si>
    <t>Certain oil country tubular goods
Investigation ID number: C-570-944</t>
  </si>
  <si>
    <t>7304.29, 7305.20, 7306.29, 7304.39, 7304.59</t>
  </si>
  <si>
    <t>Initiation: 27.02.2012
Review period: 01.2011 – 12.2011
Semi-annual report for the period 1 July - 31 December 2013</t>
  </si>
  <si>
    <t>Countervailing measures against products receiving environment-related subsidies from the People's Republic of China.
Subsidy programs countervailed:
(…)
5. Energy Savings Award
(…)</t>
  </si>
  <si>
    <t>Countervailing measures against citric acid and certain citrate salts receiving environment-related subsidies from the People's Republic of China</t>
  </si>
  <si>
    <t>Citric acid and certain citrate salts
Investigation ID number: C-570-938</t>
  </si>
  <si>
    <t>3824.90, 2918.14, 2918.15</t>
  </si>
  <si>
    <t xml:space="preserve">
Initiation: 10.07.2012
Review period: 01.2011 – 12.2011
Semi-annual report for the period 1 July - 31 December 2013</t>
  </si>
  <si>
    <t>Countervailing measures against products receiving environment-related subsidies from the People's Republic of China.
Subsidy programs countervailed:
(…)
21. Special Fund for Pollution Control of Three Rivers, Three Lakes, and the Songhua River
22. Fund for Energy-saving Technological Innovation
(…)</t>
  </si>
  <si>
    <t>Pollution; Energy; Saving</t>
  </si>
  <si>
    <t>Countervailing measures against kitchen appliance shelving and racks receiving environment-related subsidies from the People's Republic of China</t>
  </si>
  <si>
    <t>Kitchen appliance shelving and racks
Investigation ID number: C-570-942</t>
  </si>
  <si>
    <t>8418.99, 7321.90, 8516.90, 8419.90</t>
  </si>
  <si>
    <t>Initiation: 31.10.2012
Review period: 01.2011 – 12.2011
Semi-annual report for the period 1 July - 31 December 2013</t>
  </si>
  <si>
    <t>Countervailing measures against products receiving environment-related subsidies from the People's Republic of China.
Subsidy programs countervailed:
(…)
5. Gaoxin District Energy Efficient Company Award
(…)</t>
  </si>
  <si>
    <t>G/SCM/N/274/AUS</t>
  </si>
  <si>
    <t>Biodiesel
Investigation ID number: TM 163 CV 1</t>
  </si>
  <si>
    <t>2710.20; 2710.91; 2710.99; 3826.00; 3826.00</t>
  </si>
  <si>
    <t>Initiation: 17.04.2014
(Duty Assessment Review)
Period covered: 18.04.2013- 17.10.2013</t>
  </si>
  <si>
    <t>G/SCM/N/274/CAN</t>
  </si>
  <si>
    <t>Countervailing measures against products receiving environment-related subsidies from the People's Republic of China.
Subsidy programs countervailed:
(…)
Program 30: 2009 Energy-saving Fund
Program 31: Energy-Saving Technique Special Fund
Program 35: Emission Reduction and Energy-saving Award 
Program 42: Grant – Ecological Garden Enterprise Reward
Program 44: Grant – Cleaning-production Qualified Enterprise Reward
Program 48: Grant - Water Pollution Control Special Fund for Taihu Lake
Program 57: Grant – Policy on Value-added Tax for Recyclable Resources
Program 59: Grant – Resources Conservation and Environment Protection Grant
Program 62: Changzhou Qishuyan District Environmental Protection Fund (Jiangsu)
Program 66: Environment Protection Award (Jiangsu)
(…)</t>
  </si>
  <si>
    <t>Energy; Saving; Emissions; Pollution; Recycle; Ecology; Conserv(ation); Environment; Clean</t>
  </si>
  <si>
    <t>Certain oil country tubular goods
Investigation ID number: CV/125/CN</t>
  </si>
  <si>
    <t>7304.29, 7306.29, 7304.39, 7304.59</t>
  </si>
  <si>
    <t>27.06.2014
(Sunset review)</t>
  </si>
  <si>
    <t>Countervailing measures against products receiving environment-related subsidies from the People's Republic of China.
Subsidy programs countervailed:
(…)
Program 12: Changzhou Qishuyan District Environmental Protection Fund
Program 14: 2007 &amp; 2008 Energy-saving Fund
Program 16: Energy-saving Technique Special Fund
Program 18: 2008 Water-saving Technique Assistance
Program 19: 2009 Energy-saving Fund
Program 26: Environment Protection Award
Program 27: Emission Reduction and Energy-saving Award
Program 28: Energy-saving Technology Renovation Fund
Program 29: Water Saving Enterprise
(…)</t>
  </si>
  <si>
    <t>Energy; Saving; Emissions; Environment</t>
  </si>
  <si>
    <t>Air pollution reduction; Climate change mitigation and adaptation; Energy conservation and efficiency; General environmental protection; Water management</t>
  </si>
  <si>
    <t>G/SCM/N/274/CHN</t>
  </si>
  <si>
    <t>Solar-grade polysilicon
Investigation ID number: 12-0010</t>
  </si>
  <si>
    <t>28046190</t>
  </si>
  <si>
    <t>Initiation: 01.11.2012
Subsidization period: 7/2011-6/2012
Date of original imposition: 30.04.2014
Semi-annual report for the period 1 January - 30 June 2014</t>
  </si>
  <si>
    <t>Solar-grade polysilicon
Investigation ID number: 12-0007</t>
  </si>
  <si>
    <t>Initiation: 20.07.2012
Subsidization period: 7/2011-6/2012
Date of original imposition: 20.01.2014
Semi-annual report for the period 1 January - 30 June 2014</t>
  </si>
  <si>
    <t>G/SCM/N/274/EU</t>
  </si>
  <si>
    <t>Solar glass
Investigation ID number: AS599</t>
  </si>
  <si>
    <t>27.04.2013 
Subsidization period: 01.03.2012- 28.02.2013
Semi-annual report for the period 1 January - 30 June 2014</t>
  </si>
  <si>
    <t>Countervailing measures against products receiving environment-related subsidies from the People's Republic of China. Countervailed programs include: 
preferential loans in the IP, both from state-owned banks and from private banks</t>
  </si>
  <si>
    <t>Initiation: 30.04.2013 
Investigation period: 01.03.2012- 31.03.2013
Date of original imposition: 11.05.2011
Semi-annual report for the period 1 January - 30 June 2014</t>
  </si>
  <si>
    <t>Date of original imposition: 10.07.2009
Date of extension: 11.05.2011
Semi-annual report for the period 1 January - 30 June 2014</t>
  </si>
  <si>
    <t>Date of original imposition: 05.12.2013
Semi-annual report for the period 1 January - 30 June 2014</t>
  </si>
  <si>
    <t>Solar glass
Investigation ID number: AS599 CN</t>
  </si>
  <si>
    <t>Date of original imposition: 14.05.2014</t>
  </si>
  <si>
    <t>G/SCM/N/274/IND</t>
  </si>
  <si>
    <t>Countervailing measures against castings of wind operated electricity generators receiving environment-related subsidies from the People's Republic of China</t>
  </si>
  <si>
    <t>Castings of wind operated electricity generators</t>
  </si>
  <si>
    <t>29.5.2014
Subsidization period: 01.10.2012-30.09.2013</t>
  </si>
  <si>
    <t>G/SCM/N/274/PER</t>
  </si>
  <si>
    <t>Date of original imposition: 22.08.2010
Semi-annual report for the period 1 January - 30 June 2014</t>
  </si>
  <si>
    <t>G/SCM/N/274/USA</t>
  </si>
  <si>
    <t>Countervailing measures against tetrafluoroethane receiving environment-related subsidies from the People's Republic of China</t>
  </si>
  <si>
    <t>Tetrafluoroethane
Invsetigation ID number: C-570-999</t>
  </si>
  <si>
    <t>HTSUS: 2903.39</t>
  </si>
  <si>
    <t>09.12.2013
Investigation period: 01.2012 – 12.2012
Semi-annual report for the period 1 January - 30 June 2014</t>
  </si>
  <si>
    <t>Countervailing measures against products receiving environment-related subsidies from the People's Republic of China. Investigated programs include: 
1. Provision of Acidspar for Less Than Adequate Remuneration
2. "Two Free/Three Half" Program for FIEs
3. Preferential Loans for HFC Replacements for CFC Refrigerants
4. Preferential Loans for State-Owned Enterprises</t>
  </si>
  <si>
    <t>CFCs</t>
  </si>
  <si>
    <t>Countervailing measures against certain crystalline silicon photovoltaic products receiving environment-related subsidies from the People's Republic of China</t>
  </si>
  <si>
    <t>Certain crystalline silicon photovoltaic products
Invsetigation ID number: C-570-011</t>
  </si>
  <si>
    <t>HTSUS: 8501.61, 8507.20,8541.40, 8501.31</t>
  </si>
  <si>
    <t>29.01.2014
Investigation period: 01.2012 – 12.2012
Semi-annual report for the period 1 January - 30 June 2014</t>
  </si>
  <si>
    <t>Countervailing measures against products receiving environment-related subsidies from the People's Republic of China. Investigated programs include: 
(…)
7. Export Guarantees and Insurance for Green Technology</t>
  </si>
  <si>
    <t>Countervailing measures against chlorinated isocyanurates receiving environment-related subsidies from the People's Republic of China</t>
  </si>
  <si>
    <t>Chlorinated isocyanurates
Invsetigation ID number: C-570-991</t>
  </si>
  <si>
    <t xml:space="preserve">HTSUS: 2933.69, 3808.50, 
3808.94, 3808.99
</t>
  </si>
  <si>
    <t>25.09.2013
Investigation period: 01.2012 – 12.2012
Semi-annual report for the period 1 January - 30 June 2014</t>
  </si>
  <si>
    <t>Countervailing measures against products receiving environment-related subsidies from the People's Republic of China. Investigated programs include: 
(...)
2. Special Fund for Energy Saving Technology
(...)
6. Special National Bond Fund for Energy Conservation and Waste Recycling Projects</t>
  </si>
  <si>
    <t>Energy; Saving; Conserv(ation); Waste; Recycle</t>
  </si>
  <si>
    <t>Citric acid and certain citrate salts
Invsetigation ID number: C-570-938</t>
  </si>
  <si>
    <t>HTSUS: 3824.90, 2918.14, 2918.15</t>
  </si>
  <si>
    <t>10.07.2012
Review period: 01.2011 – 12.2011
Semi-annual report for the period 1 January - 30 June 2014</t>
  </si>
  <si>
    <t>Countervailing measures against products receiving environment-related subsidies from the People's Republic of China. Investigated programs include: 
(…)
21. Special Fund for Pollution Control of Three Rivers, Three Lakes, and the Songhua River
22. Fund for Energy-saving Technological Innovation
(...)</t>
  </si>
  <si>
    <t>Kitchen appliance shelving and racks
Invsetigation ID number: C-570-942</t>
  </si>
  <si>
    <t>HTSUS: 8418.99, 7321.90, 8516.90, 8419.90</t>
  </si>
  <si>
    <t>31.10.2012
Review period: 01.2011 – 12.2011
Semi-annual report for the period 1 January - 30 June 2014</t>
  </si>
  <si>
    <t>Countervailing measures against products receiving environment-related subsidies from the People's Republic of China. Investigated programs include: 
(…)
5. Gaoxin District Energy Efficient Company Award</t>
  </si>
  <si>
    <t>G/SCM/N/275/ATG</t>
  </si>
  <si>
    <t>Antigua and Barbuda</t>
  </si>
  <si>
    <t>Article 27.4 of the Agreement on Subsidies and Countervailing Measures</t>
  </si>
  <si>
    <t>Free Trade and Processing Zone Act No. 12 of 1994 (an Act to attract foreign and local private investment and capital for various Manufacturing and Service entities). The act contains a section on environmental protection (section 17)</t>
  </si>
  <si>
    <t xml:space="preserve">Environmental requirements to confer tax exemption </t>
  </si>
  <si>
    <t xml:space="preserve">Private investors both foreign and local within the Free Trade and Processing Zone (FTPZ), in particular certain manufacturing and services entities. The decision to grant a licence to operate in the FTPZ is based on a number of considerations, including the environmental impact. 
</t>
  </si>
  <si>
    <t xml:space="preserve">1 July 2011 - 30 June 2012
The programme was set up in 1994. However, the first licence granted to a manufacturing entity to operate in the FTPZ was not issued until the last quarter of 2001. </t>
  </si>
  <si>
    <t>To facilitate the development of industries, in particular certain manufacturing and services entities taking into account these industries' impact on environment</t>
  </si>
  <si>
    <t>G/AG/N/AUS/93</t>
  </si>
  <si>
    <t xml:space="preserve">Article 16.2 of the Agreement on Agriculture </t>
  </si>
  <si>
    <t>The assistance focused on agricultural productivity and sustainability, crop storage, forestry and fisheries, environmental management, management of water resources, the provision of infrastructure related to food security and to assist countries adjust to changes in trade patterns</t>
  </si>
  <si>
    <t>Financial year 2010 - 2011</t>
  </si>
  <si>
    <t>To reduce poverty and achieve sustainable development in developing countries</t>
  </si>
  <si>
    <t>General environmental protection; Sustainable agriculture management; Water management</t>
  </si>
  <si>
    <t>Agriculture; Other</t>
  </si>
  <si>
    <t>The Australian Centre for International Agricultural Research (ACIAR) expended around $A 56.6 million to multilateral International Agricultural Research Centres (IARCs) whose mandate is to increase global food security. 
The primary criterion on which ACIAR bases its allocation of Australia's funds to the IARCs is the comparative advantage of a centre to deliver research applicable to Australia's regional priorities and which contributes to sustainable food security, agricultural productivity and income generation.</t>
  </si>
  <si>
    <t>Research services</t>
  </si>
  <si>
    <t>Research projects targeting the following food security and poverty alleviation issues: agricultural development policy and agricultural systems economics and management, animal sciences, crop sciences, fisheries, forestry, land and water resources and post-harvest technology</t>
  </si>
  <si>
    <t>To improve, inter alia, water resources management, thus contributing to a sustainable agriculture sector and to contribute to sustainable food security.</t>
  </si>
  <si>
    <t>Agriculture; Services</t>
  </si>
  <si>
    <t>Financial year 2011 - 2012</t>
  </si>
  <si>
    <t>Financial year 2012 - 2013</t>
  </si>
  <si>
    <t>G/AG/N/BRA/32</t>
  </si>
  <si>
    <t>Annex 2 of the Agreement on Agriculture (Green Box Measures)</t>
  </si>
  <si>
    <t>General services: Environmental research related to agriculture</t>
  </si>
  <si>
    <t>Environmental research related to agriculture</t>
  </si>
  <si>
    <t>Calendar year 2011</t>
  </si>
  <si>
    <t>To support environmental research in agriculture sector</t>
  </si>
  <si>
    <t>General services: Inspection of organic production</t>
  </si>
  <si>
    <t>Inspection services</t>
  </si>
  <si>
    <t xml:space="preserve">Inspection of organic production
</t>
  </si>
  <si>
    <t>To support the inspection of organic production</t>
  </si>
  <si>
    <t>Calendar year 2012</t>
  </si>
  <si>
    <t>G/AG/N/CAN/98</t>
  </si>
  <si>
    <t xml:space="preserve">Environmental programmes: federal, federal/provincial: Growing Forward Framework initiatives </t>
  </si>
  <si>
    <t>Fiscal year 2011</t>
  </si>
  <si>
    <t>To support environmental programmes</t>
  </si>
  <si>
    <t>Environmental programmes: provincial: Management of soil, water and manure in Quebec</t>
  </si>
  <si>
    <t>Expenditures for management of soil, water and manure in Quebec</t>
  </si>
  <si>
    <t>To provide management of soil, water and manure</t>
  </si>
  <si>
    <t>Soil management; Water management</t>
  </si>
  <si>
    <t>Infrastructural services: federal, federal/provincial: for mainly Agri-Environment Services Branch (formerly Prairie Farm Rehabilitation Administration, or PFRA)</t>
  </si>
  <si>
    <t>Infrastructural services</t>
  </si>
  <si>
    <t>Mainly Agri-Environment Services Branch (formerly Prairie Farm Rehabilitation Administration, or PFRA)</t>
  </si>
  <si>
    <t>To develop Agri-Environment Services Branch</t>
  </si>
  <si>
    <t>Article 18.3 of the Agreement on Agriculture</t>
  </si>
  <si>
    <t>Wildlife Compensation Program (Federal-provincial program)</t>
  </si>
  <si>
    <t>Non-product-specific domestic support</t>
  </si>
  <si>
    <t>To compensate wildlife losses</t>
  </si>
  <si>
    <t>EcoAgriculture Biofuels Capital Initiative (ecoABC) (Federal-provincial program)</t>
  </si>
  <si>
    <t>Biofuels</t>
  </si>
  <si>
    <t>To support eco-agriculture and biofuels</t>
  </si>
  <si>
    <t>Alternative and renewable energy; Biodiversity and ecosystem; Sustainable agriculture management</t>
  </si>
  <si>
    <t>Agriculture; Energy</t>
  </si>
  <si>
    <t>G/AG/N/CAN/99</t>
  </si>
  <si>
    <t>Programme pilote d'appui à multifonctionnalité de l'agriculture (Pilot Programme to Support Multifunctionality of Agriculture)</t>
  </si>
  <si>
    <t>Small farms with gross income less than $150,000 that are located in the disadvantaged regions identified by municipalités régionales de comté (MRC or regional county municipalities). The list of MRC is based on neutral and objective biophysical and geographical characteristics such as the potential of the soil (e.g., stoniness or terrain), climate (e.g., heat), and distance from potential markets (e.g., metropolitan communities)</t>
  </si>
  <si>
    <t>Enter into force: April 2011
Application period: Fical years 2011/2012 - 2014/2015</t>
  </si>
  <si>
    <t>To support the multifunctionality of agriculture that contributes its economic, social and environmental functions; To respond to the challenges posed by the dynamic land use and preservation of agricultural activities in disadvantaged regions.
This is done by supporting the adoption of beneficial practices that contribute to:
• the development of landscapes;
• attractiveness of territories;
• accessibility of rural areas;
• preserving the agricultural heritage;
• the protection of biodiversity;
• the provision of services to the community.</t>
  </si>
  <si>
    <t>Environment; Bio; Diversity</t>
  </si>
  <si>
    <t>Saskatchewan Intensive Livestock Operation Environment Rehabilitation Program</t>
  </si>
  <si>
    <t>Intensive livestock producers. 
Financial assistance may cover 75% of eligible costs of repairing or replacing pens and manure storage systems that have been damaged by excess moisture, to a maximum of $250,000. The fund is limited to construction work to ensure environmental protection in periods of excess moisture. It is not for normal farm maintenance, operating or expansion.</t>
  </si>
  <si>
    <t>Enter into force: August 2011
Application period: Fical years 2011/2012 - 2013/2014</t>
  </si>
  <si>
    <t>To ensure that outdoor pens and manure storage and containment systems continue to provide environmental protection of groundwater and surface water resources; 
To reduce the environmental risk on farms with an approved environmental plan in place to manage and store livestock waste; 
To offset part of the incremental cost of complying with environmental requirements for intensive livestock operations under the Agricultural Operations Act</t>
  </si>
  <si>
    <t>G/AG/N/CHE/13/Add.16</t>
  </si>
  <si>
    <t>Article 18.2 of the Agreement on Agriculture</t>
  </si>
  <si>
    <t>Import tariff quota for live bovine animals</t>
  </si>
  <si>
    <t>Import tariff quota</t>
  </si>
  <si>
    <t>Individuals who import pure-bred breeding bovine animals or live bovine animals for certain purposes, including conservation of endangered breeds</t>
  </si>
  <si>
    <t>0102.2110; 0102.3991;
0102.2991; 0102.9092; 0102.3110</t>
  </si>
  <si>
    <t>Calendar year 2014</t>
  </si>
  <si>
    <t>To conserve endangered species</t>
  </si>
  <si>
    <t>Import tariff quota for live swine</t>
  </si>
  <si>
    <t>Individuals who import pure-bred breeding swine or live swine for certain purposes, including conservation of endangered breeds</t>
  </si>
  <si>
    <t>0103.1010; 0103.9210;
0103.9110</t>
  </si>
  <si>
    <t>Import tariff quota for live sheep and goats</t>
  </si>
  <si>
    <t>Individuals who import pure-bred breeding sheep and goats or live sheep and goats for certain purposes, including conservation of endangered breeds</t>
  </si>
  <si>
    <t>0104.1010; 0104.2010</t>
  </si>
  <si>
    <t>G/AG/N/CHE/67</t>
  </si>
  <si>
    <t>Decoupled income support: payment for services provided in the general interest (including preservation of the basic natural environment necessary to life)</t>
  </si>
  <si>
    <t xml:space="preserve">General direct payments </t>
  </si>
  <si>
    <t>Services provided in the general interest (protection and maintenance of the countryside, safeguarding of the viability of rural areas, supply of foodstuffs, and preservation of the basic natural environment necessary to life)</t>
  </si>
  <si>
    <t>To preserve the natural environment</t>
  </si>
  <si>
    <t>Preservation; Natural resources; Environment</t>
  </si>
  <si>
    <t xml:space="preserve">Environmental programmes: Payments for special ecological services </t>
  </si>
  <si>
    <t>Special ecological services (extensive production, organic farming, development and working of environmental compensation areas, animal-keeping programmes)</t>
  </si>
  <si>
    <t>To support certain special ecological services, including organic farming and development and working of environmental compensation areas</t>
  </si>
  <si>
    <t>Ecology; Organic; Environment</t>
  </si>
  <si>
    <t>General environmental protection; Sustainable agriculture management; Sustainable and environmentally friendly production</t>
  </si>
  <si>
    <t>Environmental programmes: Payments for summer pasturing</t>
  </si>
  <si>
    <t>Summer pasturing</t>
  </si>
  <si>
    <t>To preserve and encourage summer pasturing</t>
  </si>
  <si>
    <t>G/AG/N/CHE/68</t>
  </si>
  <si>
    <t>Resource efficiency payments for emission-reducing spreading techniques</t>
  </si>
  <si>
    <t xml:space="preserve">Emission-reducing spreading techniques </t>
  </si>
  <si>
    <t>Entry into force: 01/01/2014
Application period: 2014-2017</t>
  </si>
  <si>
    <t>To help reduce harmful emissions such as ammonia</t>
  </si>
  <si>
    <t>Resource efficiency payments for soil-preserving cultivation techniques</t>
  </si>
  <si>
    <t xml:space="preserve">Soil-preserving cultivation techniques </t>
  </si>
  <si>
    <t>To ensure long-term soil fertility and to reduce soil compaction and protecting against erosion;
To encourage the sustainable use of the resources required for agricultural production, such as soil, air and water</t>
  </si>
  <si>
    <t>Sustainable; Preserve; (Soil) erosion</t>
  </si>
  <si>
    <t>Soil management; Sustainable agriculture management; Water management</t>
  </si>
  <si>
    <t>Resource efficiency payments for the use of precise application techniques to ensure that phytosanitary products are sprayed in a very targeted manner and reduces the chance of them drifting outside the area being treated</t>
  </si>
  <si>
    <t>Application of phytosanitary products</t>
  </si>
  <si>
    <t>To promote the precise use of phytosanitary products and reduce the chance of them drifting outside the area being treated</t>
  </si>
  <si>
    <t>Chemical, toxic and hazardous substances management; Sustainable agriculture management</t>
  </si>
  <si>
    <t xml:space="preserve">Production system payments: Organic farming payments
</t>
  </si>
  <si>
    <t>Farming that meets organic farming requirements. 
Organic farming makes an above-average contribution to natural resource conservation. It not only improves the fertility of the soil and its capacity to retain water, but also favours the formation of humus and, as a result, soil carbon sequestration.</t>
  </si>
  <si>
    <t>To support organic farming, which contributes to natural resource conservation</t>
  </si>
  <si>
    <t>Organic; Conserv(ation)</t>
  </si>
  <si>
    <t>Soil management; Sustainable agriculture management; Sustainable and environmentally friendly production</t>
  </si>
  <si>
    <t xml:space="preserve">Production system payments: Payments for the extensive farming of cereals, sunflowers, high-protein peas, field beans and colza without the use of growth regulators, fungicides, insecticides and synthetic chemical natural defence stimulators
</t>
  </si>
  <si>
    <t>Extensive farming of cereals, sunflowers, high-protein peas, field beans and colza encourage crop production without the use of growth regulators, fungicides, insecticides and synthetic chemical natural defence stimulators</t>
  </si>
  <si>
    <t>To reduce agriculture's negative impact on the environment (water, air and soil), which ensures ecological added value</t>
  </si>
  <si>
    <t>Biodiversity and ecosystem; Soil management; Sustainable agriculture management</t>
  </si>
  <si>
    <t>Production system payments: Payments for pasture-based milk and meat production per hectare of pastureland for better ecological indicators</t>
  </si>
  <si>
    <t>Farmers who cover the fodder requirements of their farms mainly with grass, hay (including second crops) and silage</t>
  </si>
  <si>
    <t>To encourage the use of grass-based ruminant feed well-suited to the surroundings to improve ecological indicators</t>
  </si>
  <si>
    <t>Production system payments: Animal welfare payments that encourage animal welfare beyond the provisions found in the law on animal protection. This measure has the same concept as environmental payments</t>
  </si>
  <si>
    <t>Farmers who keep all the animals in the production animal categories that they have notified, in compliance with the requirements of one or both of the following ethological programmes:
a. housing systems that ensure a particularly high standard of animal care (SST);
b. regular periods spent in the open air (SRPA)</t>
  </si>
  <si>
    <t>To encourage animal welfare beyond the provisions found in the law on animal protection</t>
  </si>
  <si>
    <t xml:space="preserve">Biodiversity payments: Biodiversity quality payments
</t>
  </si>
  <si>
    <t>Areas of land in accordance with Article 55 of the OPD: extensively used meadows; low intensity meadows; extensively used pasture; forest pastures; litter meadows; hedgerows; riverside areas; wildflower strips; rotational fallows; conservation headlands; field margins in crop rotation areas; high-stem trees and orchards; indigenous trees and avenues adapted to the location; vineyards with natural biodiversity; grasslands and litter meadows rich in species in summer pasturing areas; and biodiversity promotion areas specific to the region</t>
  </si>
  <si>
    <t>To preserve and promote animal and plant biodiversity</t>
  </si>
  <si>
    <t>Bio; Tree; Forest; Indigenous; Diversity; Species</t>
  </si>
  <si>
    <t>Biodiversity and ecosystem; Natural resources conservation</t>
  </si>
  <si>
    <t xml:space="preserve">Biodiversity payments: Networking payments </t>
  </si>
  <si>
    <t xml:space="preserve">Cantonal projects aimed at promoting networking and the appropriate farming of biodiversity promotion areas. Networking project measures are based on needs in terms of target and characteristic species. </t>
  </si>
  <si>
    <t>To promote networking and the appropriate farming of biodiversity promotion areas</t>
  </si>
  <si>
    <t>Landscape quality payments</t>
  </si>
  <si>
    <t>Regional projects that preserve, promote and develop diversified cultivated landscapes, with a view to preventing the loss of landscape diversity and keeping the environment intact</t>
  </si>
  <si>
    <t>To promote the targeted maintenance of traditional cultivated landscapes, the restoration of unattractive cultivated landscapes, the protection of the environment in rural areas, and landscape-related agricultural activities that aim to meet the population's new expectations in relation to the rural environment, particularly in peri urban areas (leisure, recreation)</t>
  </si>
  <si>
    <t>Diversity; Environment; Preserve</t>
  </si>
  <si>
    <t>Biodiversity and ecosystem; General environmental protection; Natural resources conservation</t>
  </si>
  <si>
    <t>Farmland payments: Mountain pasturing payments</t>
  </si>
  <si>
    <t>The summer pasturing of animals consuming coarse fodder, excluding deer and bison</t>
  </si>
  <si>
    <t>Farmland payments: Summer pasturing payments</t>
  </si>
  <si>
    <t>The permanent surveillance system get paid where sheep are summer pastured in a revolving pasturage system</t>
  </si>
  <si>
    <t>To encourage the exploitation and maintenance of summer pasturing areas and will be maintained without any fundamental changes</t>
  </si>
  <si>
    <t>G/AG/N/CHL/43</t>
  </si>
  <si>
    <t>General services: Research and development centres: Generation, adaptation and dissemination of scientific and technological knowledge and products that contribute to the sustainable development</t>
  </si>
  <si>
    <t>Generation, adaptation and dissemination of scientific and technological knowledge and products that contribute to the sustainable (social, economic and environmental) development of the competitiveness of the various agricultural sector actors</t>
  </si>
  <si>
    <t>To promote sustainable development, in particular environmental development</t>
  </si>
  <si>
    <t>Training services: Development promotion services (PRODESAL and PRODECOP)</t>
  </si>
  <si>
    <t>Training services</t>
  </si>
  <si>
    <t>To improve environmental situation</t>
  </si>
  <si>
    <t>Extension and advisory services: Irrigation and Energy Efficiency Pre-Investment Programmes (PIR and PIEE)</t>
  </si>
  <si>
    <t>Extension and advisory services</t>
  </si>
  <si>
    <t>The contracting of advisory services to design irrigation projects</t>
  </si>
  <si>
    <t>To promote energy efficiency</t>
  </si>
  <si>
    <t>Agriculture; Energy; Services</t>
  </si>
  <si>
    <t>G/AG/N/CRI/44/Rev.1</t>
  </si>
  <si>
    <t>General services: Research by the National Institute for Agricultural Innovation and Technology Transfer (INTA)</t>
  </si>
  <si>
    <t>Research, innovation and technology transfer programmes aimed at creating competitive production systems and achieving food security while accommodating environmental concerns</t>
  </si>
  <si>
    <t>To achieve agricultural goals while accommodating environmental concerns</t>
  </si>
  <si>
    <t>General services: Research, conservation and exploitation of water resources</t>
  </si>
  <si>
    <t>Research, control and monitoring of water resources so as to prevent any deterioration and minimize the effects of exploitation by preserving these resources in quantitative and qualitative terms</t>
  </si>
  <si>
    <t>To manage and preserve water resources</t>
  </si>
  <si>
    <t>Preserve; Natural resources</t>
  </si>
  <si>
    <t>General services: Pest and disease control programme</t>
  </si>
  <si>
    <t>Pest and disease control services</t>
  </si>
  <si>
    <t>General programmes implemented by the State Phytosanitary Service</t>
  </si>
  <si>
    <t>To protect human health and biodiversity, and to comply with phytosanitary regulations governing domestic and international marketing of plants</t>
  </si>
  <si>
    <t>Biodiversity and ecosystem; Environmental protection from pests and diseases</t>
  </si>
  <si>
    <t>General services: Animal health programme</t>
  </si>
  <si>
    <t>Livestock production and veterinary care</t>
  </si>
  <si>
    <t>To preserve, protect and enhance the health status of the country's livestock through improved domestic production, animal health, veterinary public health and environmental protection, and the application of domestic and international standards for that purpose</t>
  </si>
  <si>
    <t>Preserve; Environment</t>
  </si>
  <si>
    <t>Animal protection; General environmental protection; Sustainable agriculture management</t>
  </si>
  <si>
    <t>Training services provided by the National Training Institute</t>
  </si>
  <si>
    <t>Training and advisory activities aimed at the agricultural sector and focusing on plant and animal husbandry, forestry, the environment, agricultural mechanization, soil and water technology, and business management</t>
  </si>
  <si>
    <t>To support training programs on environment</t>
  </si>
  <si>
    <t>Other services: Watershed management programme
The measure consists of environmental education programmes and projects and training and advisory services for producers and includes training and extension and advisory services.</t>
  </si>
  <si>
    <t>Other services</t>
  </si>
  <si>
    <t>Field activities and projects in several of the country's watersheds</t>
  </si>
  <si>
    <t>To ensure sustainable use of natural resources</t>
  </si>
  <si>
    <t>Sustainable; Natural resources; Environment</t>
  </si>
  <si>
    <t>Natural resources conservation; Sustainable agriculture management; Water management</t>
  </si>
  <si>
    <t>Environmental programmes: Payment for environmental services in agro-forestry systems</t>
  </si>
  <si>
    <t xml:space="preserve">Environmental programmes. The program provides economic compensation </t>
  </si>
  <si>
    <t>Land-owning farmers growing multi-purpose forest plantations in close combination with annual or perennial crops and/or animal husbandry</t>
  </si>
  <si>
    <t>To maintain, rehabilitate and develop forest ecosystems</t>
  </si>
  <si>
    <t>Forest; Environment; Ecology</t>
  </si>
  <si>
    <t>Afforestation/reforestation; Biodiversity and ecosystem</t>
  </si>
  <si>
    <t>Environmental programmes: Recognition of the environmental benefits of Sustainable Agricultural Production Promotion Programme (PFPAS) projects</t>
  </si>
  <si>
    <t>Environmental programmes. A financial incentive is granted to PFPAS projects for the environmental benefits generated</t>
  </si>
  <si>
    <t>Sustainable Agricultural Production Promotion Programme (PFPAS) projects</t>
  </si>
  <si>
    <t>To promote sustainable agricultural production</t>
  </si>
  <si>
    <t>Environmental programmes: Recognition of the environmental benefits of organic farming by micro, small and medium-sized organic producers</t>
  </si>
  <si>
    <t>Environmental programmes. A financial incentive is granted to micro, small and medium-sized organic producers for the environmental benefits resulting from their activities</t>
  </si>
  <si>
    <t xml:space="preserve">Micro, small and medium-sized organic producers </t>
  </si>
  <si>
    <t>To promote organic farming</t>
  </si>
  <si>
    <t>G/AG/N/CRI/48</t>
  </si>
  <si>
    <t>G/AG/N/DOM/23</t>
  </si>
  <si>
    <t>General services: Research by Agriculture and Forestry Research Institute (IDIAF)</t>
  </si>
  <si>
    <t>Research by Agriculture and Forestry Research Institute (IDIAF)</t>
  </si>
  <si>
    <t xml:space="preserve">To develop and/or adapt technologies that optimize use of the country's natural and human resources, while ensuring economic and environmental sustainability </t>
  </si>
  <si>
    <t>Natural resources; Environment; Sustainable</t>
  </si>
  <si>
    <t>Natural resources conservation; Sustainable agriculture management</t>
  </si>
  <si>
    <t>General services: Pest and disease control services: Health research and production of biologicals</t>
  </si>
  <si>
    <t>Health research and production of biologicals</t>
  </si>
  <si>
    <t>To conduct health research with a view to developing disease control methods and procedures to ensure animal health and well-being, food safety and environmental protection</t>
  </si>
  <si>
    <t>Environmental protection from pests and diseases; Sustainable agriculture management; Animal protection</t>
  </si>
  <si>
    <t>Extension and advisory services: Boosting the development of economic organizations of the rural poor in border areas</t>
  </si>
  <si>
    <t>Family farming and the designation of rural areas for sowing and growing short-cycle crops; livestock production units, the development of pig breeding, technology transfer, support services, good farming and livestock practices, soil conservation practices, and the strengthening of agricultural cooperatives</t>
  </si>
  <si>
    <t>To promote good farming and soil conservation practices</t>
  </si>
  <si>
    <t>Soil management; Sustainable agriculture management</t>
  </si>
  <si>
    <t>Marketing services: Seed promotion and distribution</t>
  </si>
  <si>
    <t>Marketing services</t>
  </si>
  <si>
    <t>The promotion and distribution of certified seeds</t>
  </si>
  <si>
    <t>To promote certified organic agriculture</t>
  </si>
  <si>
    <t xml:space="preserve">Marketing services: Land preparation (agricultural mechanization)
this measure implements crop zoning in accordance with the characteristics of available resources for agricultural production and environmental conditions. </t>
  </si>
  <si>
    <t>Sustainable soil conservation practices</t>
  </si>
  <si>
    <t>To promote sustainable soil conservation practices</t>
  </si>
  <si>
    <t>Sustainable; (Soil) erosion; Environment</t>
  </si>
  <si>
    <t>Marketing services: Programme to support the transition to a competitive agrifood industry (PATCA)</t>
  </si>
  <si>
    <t>Eligible producers benefit from various forms of technology for levelling the soil and applying new irrigation techniques, and involving little or no tilling; use of in vitro seedlings, pasture rehabilitation and conservation, introduction of tree species, fertigation and a protected crop system</t>
  </si>
  <si>
    <t>To conserve and rehabilitate pasture</t>
  </si>
  <si>
    <t>G/AG/N/EU/10/Rev.1</t>
  </si>
  <si>
    <t>General services: Research and information on plant products, animal production methods, and integrated measures on the conservation, characterisation, collection and utilisation of plant and animal genetic resources in agriculture</t>
  </si>
  <si>
    <t>Plant products, animal production methods, and integrated measures on the conservation, characterisation, collection and utilisation of plant and animal genetic resources in agriculture</t>
  </si>
  <si>
    <t>Marketing year 2009/2010</t>
  </si>
  <si>
    <t>To conserve genetic resources in agriculture</t>
  </si>
  <si>
    <t>Marketing and promotion services: Promotion of organic food</t>
  </si>
  <si>
    <t>Marketing and promotion services</t>
  </si>
  <si>
    <t>Organic food</t>
  </si>
  <si>
    <t>To promote organic food</t>
  </si>
  <si>
    <t>Structural Adjustment Assistance provided through Resource Retirement Programmes</t>
  </si>
  <si>
    <t>Adjustment assistance</t>
  </si>
  <si>
    <t>Initial afforestation of agricultural land</t>
  </si>
  <si>
    <t>To promote afforestation of agricultural land</t>
  </si>
  <si>
    <t>Afforestation/reforestation; Sustainable agriculture management</t>
  </si>
  <si>
    <t>Environmental programmes: Protection of environment and preservation of the countryside, aid for environmentally sensitive areas; support and protection of organic production by creating conditions of fair competition; aid for forestry measures in agriculture; conservation and improvement of rural heritage</t>
  </si>
  <si>
    <t>Environmental programmes (aids)</t>
  </si>
  <si>
    <t>Agriculture, organic production and forestry activities</t>
  </si>
  <si>
    <t>To promote the protection of environment and preservation of the countryside, aid for environmentally sensitive areas; to support and protection of organic production; to foster forestry measures in agriculture; and promote the conservation and improvement of rural heritage</t>
  </si>
  <si>
    <t>Conserv(ation); Environment; Forest; Genetic; Organic; Preserv(ation)</t>
  </si>
  <si>
    <t>General environmental protection; Sustainable agriculture management; Sustainable and environmentally friendly production; Biodiversity and ecosystem; Sustainable forestry management</t>
  </si>
  <si>
    <t>Grants and direct payments; Not specified</t>
  </si>
  <si>
    <t>Article 6.5 of the Agreement on Agriculture ("Exempt Direct Payments")</t>
  </si>
  <si>
    <t xml:space="preserve">Payments based on fixed area and yields: Per hectare aid for energy crops </t>
  </si>
  <si>
    <t>Exempt direct payments</t>
  </si>
  <si>
    <t>Energy crops</t>
  </si>
  <si>
    <t>To promote renewable energy</t>
  </si>
  <si>
    <t>G/AG/N/EU/17</t>
  </si>
  <si>
    <t>Marketing year 2010/2011</t>
  </si>
  <si>
    <t>G/AG/N/EU/20</t>
  </si>
  <si>
    <t>Marketing year 2011/2012</t>
  </si>
  <si>
    <t>Mutual funds in case of animal or vegetal diseases or environmental incidents</t>
  </si>
  <si>
    <t>Mutual Funds</t>
  </si>
  <si>
    <t>Animal or vegetal diseases or environmental incidents</t>
  </si>
  <si>
    <t>To mitigate the adverse effects of animal or vegetal diseases or environmental incidents</t>
  </si>
  <si>
    <t>G/AG/N/GTM/45</t>
  </si>
  <si>
    <t>General services: Infrastructure services: PROBOTEN (Technical assistance in managing and maintaining forest plantations)</t>
  </si>
  <si>
    <t>Forest plantations</t>
  </si>
  <si>
    <t>To maintain and manage forest plantations</t>
  </si>
  <si>
    <t>Afforestation/reforestation; Sustainable forestry management</t>
  </si>
  <si>
    <t>Environmental programmes: Forests and Water Trust Fund for Concord (providing financial incentives)</t>
  </si>
  <si>
    <t>Former civil patrol members for the reforestation of municipally owned areas and/or areas without forest cover</t>
  </si>
  <si>
    <t>To promote reforestation</t>
  </si>
  <si>
    <t>General services: Extension and training: Watershed management and conservation</t>
  </si>
  <si>
    <t>Extension and training services</t>
  </si>
  <si>
    <t>To promote the sustainable management and conservation of watersheds</t>
  </si>
  <si>
    <t>General services: Extension and training: Watershed conservation</t>
  </si>
  <si>
    <t>To promote the conservation of watersheds</t>
  </si>
  <si>
    <t>G/AG/N/GTM/47</t>
  </si>
  <si>
    <t>G/AG/N/HKG/36</t>
  </si>
  <si>
    <t>Extension and advisory services: Promotion of organic farming</t>
  </si>
  <si>
    <t>Organic farming</t>
  </si>
  <si>
    <t>Financial year ending 31 March 2014</t>
  </si>
  <si>
    <t>To develop and promote organic farming</t>
  </si>
  <si>
    <t>G/AG/N/HND/37</t>
  </si>
  <si>
    <t>General services: Strengthening of local management of natural resources in the Patuca and Choluteca river basins (FORCUENCAS)</t>
  </si>
  <si>
    <t>The strengthening of local organizations, proper and efficient application of related legislation (Forestry Law, Land Use Planning Law and Water Law), and funding to support environmental management investment projects</t>
  </si>
  <si>
    <t>June 2011 - May 2012</t>
  </si>
  <si>
    <t>To achieve the conservation and sustainable management of natural resources in the Choluteca, Patuca and Negro river basins</t>
  </si>
  <si>
    <t>Sustainable; Natural resources; Environment; Conserv(ation)</t>
  </si>
  <si>
    <t>General environmental protection; Natural resources conservation; Sustainable agriculture management</t>
  </si>
  <si>
    <t>Pest and disease control services: Prevention and control of highly pathogenic avian influenza</t>
  </si>
  <si>
    <t>Projects providing technical assistance to the Government of Honduras for capacity building and strengthening of the implementation of selected components of its national action plan for the prevention, control and early detection of highly pathogenic avian influenza</t>
  </si>
  <si>
    <t>To control the virus of pathogenic avian influenza in animals (domestic birds and related wild species), thus restrict sporadic cases in humans and reduce the likelihood of an avian influenza pandemic in the country</t>
  </si>
  <si>
    <t>Investment subsidies generally available to agriculture: Irrigation enhancement project for the western Comayagua Valley micro watershed (PROMORCO)</t>
  </si>
  <si>
    <t>Investment subsidies</t>
  </si>
  <si>
    <t>5,188 mz (3,626 ha) of land under irrigation in the western Comayagua Valley</t>
  </si>
  <si>
    <t>To ensure sustainable management of natural resources on 5,188 mz (3,626 ha) of land under irrigation in the western Comayagua Valley</t>
  </si>
  <si>
    <t>Article 6.2 of the Agreement on Agriculture (Development Programmes)</t>
  </si>
  <si>
    <t xml:space="preserve">Competitiveness and sustainable rural development project in the Northern Zone of Honduras (Northern Horizons) </t>
  </si>
  <si>
    <t>Poor rural households in the departments of Atlántida, Cortés and Santa Barbara</t>
  </si>
  <si>
    <t>June 2012 - May 2013</t>
  </si>
  <si>
    <t>To reduce those poor rural households' environmental vulnerability</t>
  </si>
  <si>
    <t>G/AG/N/HND/40</t>
  </si>
  <si>
    <t>Competitiveness and sustainable rural development project in the Northern Zone of Honduras (Northern Horizons)</t>
  </si>
  <si>
    <t>Entry into force: 2012
Application period: June 2012 - May 2018</t>
  </si>
  <si>
    <t>G/AG/N/IND/10</t>
  </si>
  <si>
    <t>Environmental programmes (payments)</t>
  </si>
  <si>
    <t>Marketing years 2004-2005 to 2010-2011</t>
  </si>
  <si>
    <t>To support watershed management programmes</t>
  </si>
  <si>
    <t>Payments under environmental programmes: Soil conservation in catchment areas of river valley projects</t>
  </si>
  <si>
    <t>To conserve soil in catchment areas</t>
  </si>
  <si>
    <t>(Soil) erosion; Conserv(ation)</t>
  </si>
  <si>
    <t>G/AG/N/ISL/33</t>
  </si>
  <si>
    <t>Iceland</t>
  </si>
  <si>
    <t>Payments under environmental programmes: Environmental programmes; afforestation environmental programmes</t>
  </si>
  <si>
    <t>Environmental programmes; afforestation environmental programmes</t>
  </si>
  <si>
    <t>To support environmental programs and afforestation environmental programs</t>
  </si>
  <si>
    <t>Afforestation/reforestation; General environmental protection</t>
  </si>
  <si>
    <t>G/AG/N/JPN/191</t>
  </si>
  <si>
    <t xml:space="preserve">Environmental programmes: Payments for conversion from rice production </t>
  </si>
  <si>
    <t>The maintaining of paddy fields in environmentally good condition through growing any plants other than rice or other appropriate managements</t>
  </si>
  <si>
    <t>Fiscal year 2010</t>
  </si>
  <si>
    <t>To ensure that rice production has good impact on the environment</t>
  </si>
  <si>
    <t>General environmental protection; Sustainable agriculture management</t>
  </si>
  <si>
    <t>Environmental programmes: Support programme for reduction of environmental burden due to dairy farming</t>
  </si>
  <si>
    <t>Dairy farmers who practice appropriate management to tackle environmental problems</t>
  </si>
  <si>
    <t>To support the dairy farmers who practice appropriate management to tackle environmental problems</t>
  </si>
  <si>
    <t>Environmental programmes: Measures to conserve and improve land, water, and the environment</t>
  </si>
  <si>
    <t>Community-collaborative activities and advanced farming activities</t>
  </si>
  <si>
    <t>To conserve and improve land, water, and the environment</t>
  </si>
  <si>
    <t>General environmental protection; Soil management; Sustainable agriculture management; Water management</t>
  </si>
  <si>
    <t>Fiscal year 2012</t>
  </si>
  <si>
    <t>G/AG/N/MDG/4</t>
  </si>
  <si>
    <t>Madagascar</t>
  </si>
  <si>
    <t>Least-developed</t>
  </si>
  <si>
    <t>General services: Subsidies for environmental protection</t>
  </si>
  <si>
    <t>General services</t>
  </si>
  <si>
    <t>Production areas at high risk of erosion; extension of agro-ecological techniques</t>
  </si>
  <si>
    <t>Calendar year 2000</t>
  </si>
  <si>
    <t>To protect production areas from erosion and extend agro-ecological techniques</t>
  </si>
  <si>
    <t>Environment; (Soil) erosion; Ecology</t>
  </si>
  <si>
    <t>Natural disaster assistance on an exceptional basis: Locust control</t>
  </si>
  <si>
    <t>Disaster relief assistance (Funding)</t>
  </si>
  <si>
    <t>To control locust plague</t>
  </si>
  <si>
    <t>Calendar year 2001</t>
  </si>
  <si>
    <t>Service provided on an exceptional basis in the event of natural disasters e.g.: locust control</t>
  </si>
  <si>
    <t>Calendar year 2002</t>
  </si>
  <si>
    <t>Calendar year 2003</t>
  </si>
  <si>
    <t>Calendar year 2004</t>
  </si>
  <si>
    <t>Calendar year 2005</t>
  </si>
  <si>
    <t>Calendar year 2006</t>
  </si>
  <si>
    <t>Calendar year 2007</t>
  </si>
  <si>
    <t>Calendar year 2008</t>
  </si>
  <si>
    <t>Calendar year 2009</t>
  </si>
  <si>
    <t>Calendar year 2010</t>
  </si>
  <si>
    <t>G/AG/N/NOR/73</t>
  </si>
  <si>
    <t>Extension and advisory services: Registration of environmental and genetic resources</t>
  </si>
  <si>
    <t>Environmental and genetic resources</t>
  </si>
  <si>
    <t>To manage the environmental and genetic resources</t>
  </si>
  <si>
    <t>Environment; Genetic</t>
  </si>
  <si>
    <t>Extension and advisory services: Environmental advisory services</t>
  </si>
  <si>
    <t>Environmental advisory services</t>
  </si>
  <si>
    <t>To provide environmental advice</t>
  </si>
  <si>
    <t>Extension and advisory services: Ecological advisory services</t>
  </si>
  <si>
    <t>Ecological advisory services</t>
  </si>
  <si>
    <t>To provide ecological advice</t>
  </si>
  <si>
    <t>Marketing and promotion services: Potatoes, fruits and vegetables, organic production</t>
  </si>
  <si>
    <t>Potatoes, fruits and vegetables, organic production</t>
  </si>
  <si>
    <t>To promote organic production</t>
  </si>
  <si>
    <t>Environmental programmes: Subsidy to Ecological Production</t>
  </si>
  <si>
    <t>Ecological production</t>
  </si>
  <si>
    <t>To promote ecological production</t>
  </si>
  <si>
    <t>Environmental programmes: National environmental programme</t>
  </si>
  <si>
    <t>National environmental programmes</t>
  </si>
  <si>
    <t>To promote national environmental programmes</t>
  </si>
  <si>
    <t>Environmental programmes: Regional environmental programme</t>
  </si>
  <si>
    <t>Regional environmental programmes</t>
  </si>
  <si>
    <t>To promote regional environmental programmes</t>
  </si>
  <si>
    <t>Environmental programmes: Particularily valuable agricultural landscapes, including in World Heritage Areas</t>
  </si>
  <si>
    <t>Particularily valuable agricultural landscapes, including in World Heritage Areas</t>
  </si>
  <si>
    <t>To support particularily valuable agricultural landscapes, including in World Heritage Areas</t>
  </si>
  <si>
    <t>G/AG/N/NOR/78</t>
  </si>
  <si>
    <t>Calendar year 2013</t>
  </si>
  <si>
    <t>G/AG/N/NZL/86</t>
  </si>
  <si>
    <t>General services: Sustainable Farming Fund</t>
  </si>
  <si>
    <t>Community driven programmes aimed at improving the financial and environmental performance of the land based sectors</t>
  </si>
  <si>
    <t>Year ending June 2013</t>
  </si>
  <si>
    <t>To improve the environmental performance of the land based sectors</t>
  </si>
  <si>
    <t>Pest and disease control services: Border biosecurity systems development and maintenance</t>
  </si>
  <si>
    <t>Biosecurity risk associated with imports and exports</t>
  </si>
  <si>
    <t>To develop and maintain the standards and systems that manage biosecurity risk associated with imports and exports</t>
  </si>
  <si>
    <t>Pest and disease control services: Border biosecurity monitoring and clearance</t>
  </si>
  <si>
    <t>Biosecurity risk associated with international trade and travel</t>
  </si>
  <si>
    <t>To support biosecurity monitoring and clearance programmes that manage the biosecurity risk associated with international trade and travel</t>
  </si>
  <si>
    <t>Pest and disease control services: Biosecurity Incursion Response and Long Term Pest Management.
Assess and approve standards for pest and disease response. Facilitate the early detection of animal diseases and unwanted organisms affected animal, forest and plant health. Maintain accredited systems, procedures, laboratory diagnostic, information management and personnel capability.</t>
  </si>
  <si>
    <t>Animal diseases and unwanted organisms affected animal, forest and plant health</t>
  </si>
  <si>
    <t>To protect plant and animal from diseases and unwanted organisms</t>
  </si>
  <si>
    <t>Animal protection; Environmental protection from pests and diseases; Plant protection</t>
  </si>
  <si>
    <t>Pest and disease control services: Domestic biosecurity surveillance</t>
  </si>
  <si>
    <t>Suspected risk organisms within New Zealand</t>
  </si>
  <si>
    <t>To support assessing and possible eradication of suspected risk organisms within New Zealand</t>
  </si>
  <si>
    <t>Payments for environmental programmes: Erosion control: East Coast Afforestation Grants</t>
  </si>
  <si>
    <t>Agricultural producers and others to plant trees</t>
  </si>
  <si>
    <t>To provide funding as a means of erosion control, particularly on severely erodible land in the East Coast region of the North Island</t>
  </si>
  <si>
    <t>Tree; (Soil) erosion</t>
  </si>
  <si>
    <t>Afforestation/reforestation; Soil management; Sustainable agriculture management</t>
  </si>
  <si>
    <t xml:space="preserve">Payments for environmental programmes: Soil conservation: Regional Council soil conservation
These programmes are part of a national policy for sustainable management under the Resource Management Act and the Soil Conservation and Rivers Control Act. </t>
  </si>
  <si>
    <t>50% to 70% of the cost of soil conservation practices undertaken by farmers in order to fulfil the legislative requirements</t>
  </si>
  <si>
    <t>To promote soil conservation practices</t>
  </si>
  <si>
    <t>(Soil) erosion; Sustainable; Conserv(ation)</t>
  </si>
  <si>
    <t>G/AG/N/OMN/12</t>
  </si>
  <si>
    <t>Infrastructure services: Development of natural pastures</t>
  </si>
  <si>
    <t>Infrastructure project associated with environmental programmes to develop and maintain natural pastures on government land</t>
  </si>
  <si>
    <t>To develop and maintain natural pastures on government land</t>
  </si>
  <si>
    <t>G/AG/N/PAN/28/Rev.1</t>
  </si>
  <si>
    <t>Training services: Subsistence farming and sustainable agriculture programmes, including crop promotion, use of accessible technology and environmental protection</t>
  </si>
  <si>
    <t xml:space="preserve">Rural communities </t>
  </si>
  <si>
    <t>To promote sustainable agriculture, in particular environmental protection</t>
  </si>
  <si>
    <t>G/AG/N/PAN/31</t>
  </si>
  <si>
    <t>G/AG/N/PER/12</t>
  </si>
  <si>
    <t>General services: Research and extension: Innovation and competitiveness in Peruvian agriculture - INCAGRO</t>
  </si>
  <si>
    <t>The establishment of a decentralized agricultural technological innovation system headed by the private sector</t>
  </si>
  <si>
    <t>To raise productivity and enhance competitiveness by adopting sustainable and environmentally friendly technologies</t>
  </si>
  <si>
    <t>Sustainable agriculture management; Environmental goods and services promotion</t>
  </si>
  <si>
    <t>Pest and disease control: National Agrarian Health Service - SENASA
Operates a plant and animal health monitoring scheme and runs programmes to prevent and control pests and diseases, control quality and promote the proper handling of pesticides and biological agents. Offers services provided in the context of the National Biological Control Programme.</t>
  </si>
  <si>
    <t>To promote the proper handling of pesticides and biological agents</t>
  </si>
  <si>
    <t>Marketing and promotion services: Agricultural promotion at regional government level</t>
  </si>
  <si>
    <t>Agricultural organizational activities, promotion of agricultural and livestock production, conservation of renewable natural resources, and rural promotion and extension</t>
  </si>
  <si>
    <t>To conserve renewable natural resources</t>
  </si>
  <si>
    <t>Renewable; Natural resources</t>
  </si>
  <si>
    <t>Infrastructure services: Subsectoral irrigation project - PSI</t>
  </si>
  <si>
    <t xml:space="preserve">Rehabilitation and upgrading of the irrigation and drainage infrastructure </t>
  </si>
  <si>
    <t>To make greater efficiency in water management standard practice for sustainable development; To upgrade and rehabilitate the water resource infrastructure and valve and gate control equipment</t>
  </si>
  <si>
    <t>Infrastructure services: River canalization and catchment structure protection programme - PERPEC. Works to protect against the El Niño climate phenomenon</t>
  </si>
  <si>
    <t>Activities to offset possible damage caused by floods and river overflow and ensuring crop irrigation in various valleys in Peru; El Niño rehabilitation and reconstruction activities</t>
  </si>
  <si>
    <t>To make better use of available water resources; To offset possible damage caused by floods and river overflow</t>
  </si>
  <si>
    <t>Climate; Natural resources</t>
  </si>
  <si>
    <t>Other environmental risks mitigation; Water management</t>
  </si>
  <si>
    <t>Infrastructure services: National programme for catchment area management and soil conservation - PRONAMACHCS. Irrigation infrastructure component</t>
  </si>
  <si>
    <t>Measures geared towards the management and productive use of renewable natural resources - water, soil and plant cover - by means of water resource infrastructure works</t>
  </si>
  <si>
    <t>To achieve sustainable agriculture as part of an integrated rural development strategy for micro-catchment areas in the high Andes; To manage and productively use renewable natural resources</t>
  </si>
  <si>
    <t>(Soil) erosion; Conserv(ation); Renewable; Sustainable; Natural resources</t>
  </si>
  <si>
    <t>Natural resources conservation; Soil management; Sustainable agriculture management; Water management</t>
  </si>
  <si>
    <t>Infrastructure services: National Development Institute - INADE</t>
  </si>
  <si>
    <t>State-financed hydro-energy and water resource projects at regional, interregional and binational level</t>
  </si>
  <si>
    <t>To converting land to agricultural use through the rational use of water resources, including hydro-energy projects</t>
  </si>
  <si>
    <t>Energy; Natural resources</t>
  </si>
  <si>
    <t>Alternative and renewable energy; Water management</t>
  </si>
  <si>
    <t>Other measures: National Institute for Natural Resources - INRENA</t>
  </si>
  <si>
    <t>Other measures (Environmental programmes)</t>
  </si>
  <si>
    <t>Management and development of protected natural areas; wild flora and fauna management; forestry management, environmental monitoring and control; utilization of the rural environment; and studies and projects relating to natural resources;
Water and soil management activities; an environmental management project; forestry management, development and utilization; and upgrading of irrigation systems</t>
  </si>
  <si>
    <t>To protect flora and fauna; To manage and conserve soil and water resources</t>
  </si>
  <si>
    <t>Natural resources; Environment; (Soil) erosion; Fauna; Flora; Forest; Conserv(ation)</t>
  </si>
  <si>
    <t>Biodiversity and ecosystem; General environmental protection; Natural resources conservation; Soil management; Sustainable forestry management; Water management</t>
  </si>
  <si>
    <t>Input subsidies generally available to low-income or resource-poor producers: National programme for catchment area management and soil conservation - PRONAMACHCS; Soil conservation, reforestation and production support components</t>
  </si>
  <si>
    <t>Input subsidies generally available to low-income or resource-poor producers</t>
  </si>
  <si>
    <t>Activities geared towards the management and productive use of renewable natural resources - water, soil and plant cover – by means of soil conservation work, reforestation, improved transfer of technology and rural infrastructure</t>
  </si>
  <si>
    <t>(Soil) erosion; Conserv(ation); Renewable; Sustainable; Forest; Natural resources</t>
  </si>
  <si>
    <t>Afforestation/reforestation; Natural resources conservation; Soil management; Sustainable agriculture management; Water management</t>
  </si>
  <si>
    <t>Marketing and promotion services: Andean highlands export programme</t>
  </si>
  <si>
    <t>Rural economic activities in the Andean highlands</t>
  </si>
  <si>
    <t xml:space="preserve">To promote, encourage and develop rural economic activities in the Andean highlands focusing on, inter alia, reforestation </t>
  </si>
  <si>
    <t>Agriculture; Forestry; Services</t>
  </si>
  <si>
    <t>Other environmental risks mitigation; Water management; Climate change mitigation and adaptation</t>
  </si>
  <si>
    <t>Other measures: National Institute for Natural Resources - INRENA
The integration of INRENA into the Ministry of Agriculture was approved pursuant to Supreme Decree No. 030-2008-AG.</t>
  </si>
  <si>
    <t>Other measures: Natural resource management and protection measures
Following the integration of INRENA into the Ministry of Agriculture, this programme is implemented by the latter's central administration.</t>
  </si>
  <si>
    <t>Infrastructure services: AGRORURAL - Irrigation infrastructure component</t>
  </si>
  <si>
    <t>Measures geared towards the management and maintenance of water resource infrastructure works</t>
  </si>
  <si>
    <t>Infrastructure services: Regional and local government irrigation infrastructure programmes</t>
  </si>
  <si>
    <t>Infrastructure services: Irrigation infrastructure management</t>
  </si>
  <si>
    <t>Other measures: National Water Authority - ANA</t>
  </si>
  <si>
    <t>The multisectoral and sustainable use of catchment area water resources in the context of integrated natural resource management and national environmental quality management and establishes strategic alliances with regional and local authorities and all relevant social and economic actors</t>
  </si>
  <si>
    <t>To manage, conserve, protect and use the various catchment area water resources in a sustainable manner, thereby promoting water culture</t>
  </si>
  <si>
    <t>Natural resources; Environment; Conserv(ation); Sustainable</t>
  </si>
  <si>
    <t>General environmental protection; Natural resources conservation; Sustainable fisheries management (aquaculture); Water management</t>
  </si>
  <si>
    <t>Other measures: Natural resource management and protection measures</t>
  </si>
  <si>
    <t>Infrastructure services: Works to protect against the El Niño climate phenomenon</t>
  </si>
  <si>
    <t>G/AG/N/SAU/8</t>
  </si>
  <si>
    <t>Infrastructure services: Construction of dams, maintenance of dams, Irrigation and drainage systems, Prevention of moving sand and Planting and development of forests</t>
  </si>
  <si>
    <t>To manage water resources, prevent soil erosion and plant forests</t>
  </si>
  <si>
    <t>Afforestation/reforestation; Soil management; Water management</t>
  </si>
  <si>
    <t>Targeted subsidy for palm trees</t>
  </si>
  <si>
    <t>Targeted subsidies</t>
  </si>
  <si>
    <t>Palm trees</t>
  </si>
  <si>
    <t>To encourage producers to use drip irrigation for water conservation</t>
  </si>
  <si>
    <t>Tree; Conserv(ation)</t>
  </si>
  <si>
    <t>G/AG/N/THA/75</t>
  </si>
  <si>
    <t>General services: Infrastructure services: Construction of dam and drainage systems and maintenance of the facilities throughout the country to prevent flood and landslide from the river-bank wall</t>
  </si>
  <si>
    <t xml:space="preserve">Construction of dam and drainage systems and maintenance of the facilities throughout the country </t>
  </si>
  <si>
    <t>To prevent flood and landslide from the river-bank wall</t>
  </si>
  <si>
    <t>G/AG/N/URY/53</t>
  </si>
  <si>
    <t>Payments under environmental programmes: Directorate-General of Natural Resources</t>
  </si>
  <si>
    <t>The conservation of natural resources</t>
  </si>
  <si>
    <t>To support natural resources conservation programmes</t>
  </si>
  <si>
    <t>Payments under environmental programmes: Development and Climate Change Adaptation Programme</t>
  </si>
  <si>
    <t>Development and climate change adaptation programmes</t>
  </si>
  <si>
    <t>To support climate change adaptation programmes</t>
  </si>
  <si>
    <t>G/AG/N/USA/100</t>
  </si>
  <si>
    <t>General services: Agricultural Research Service (ARS): Buildings &amp; Facilities</t>
  </si>
  <si>
    <t>To support research on water and soil conservation</t>
  </si>
  <si>
    <t>(Soil) erosion; Natural resources; Conserv(ation)</t>
  </si>
  <si>
    <t>Natural resources conservation; Soil management</t>
  </si>
  <si>
    <t>To support biomass and bio-based industrial products</t>
  </si>
  <si>
    <t>Extension, advisory and training services</t>
  </si>
  <si>
    <t>Farmers</t>
  </si>
  <si>
    <t>To promote conservation of soil and water</t>
  </si>
  <si>
    <t>Conserv(ation); (Soil) erosion; Natural resources</t>
  </si>
  <si>
    <t>Natural resources conservation; Soil management; Water management</t>
  </si>
  <si>
    <t xml:space="preserve">Individuals and localities </t>
  </si>
  <si>
    <t>To develop area-wide plans for resource conservation and development.</t>
  </si>
  <si>
    <t>Natural resources; Conserv(ation)</t>
  </si>
  <si>
    <t>Payments for relief from natural disasters: Farm Service Agency (FSA): Emergency loans (providing emergency funding and technical assistance)</t>
  </si>
  <si>
    <t>Disaster relief loans</t>
  </si>
  <si>
    <t xml:space="preserve">
Farmers and ranchers damaged by natural disasters</t>
  </si>
  <si>
    <t>Environment; Conserv(ation); Natural resources</t>
  </si>
  <si>
    <t>Natural resources conservation; Other environmental risks mitigation</t>
  </si>
  <si>
    <t>Loans and financing; Non-monetary support</t>
  </si>
  <si>
    <t>Environmental payments: 
Farm Service Agency (FSA): Conservation Reserve Program</t>
  </si>
  <si>
    <t>To gain soil erosion reduction and other environmental benefits</t>
  </si>
  <si>
    <t>(Soil) erosion; Conserv(ation); Environment</t>
  </si>
  <si>
    <t>Environmental payments: 
Farm Service Agency (FSA): Emergency Conservation Program</t>
  </si>
  <si>
    <t>Farmland damaged by natural disasters</t>
  </si>
  <si>
    <t>Environmental payments: 
Farm Service Agency (FSA): Conservation loans</t>
  </si>
  <si>
    <t>Costs of implementing qualifying conservation projects</t>
  </si>
  <si>
    <t>To support the implementation of qualifying conservation projects</t>
  </si>
  <si>
    <t>Environmental payments: 
Farm Service Agency (FSA): Voluntary Public Access and Wildlife Habitat Incentives (VPA- WHIP)</t>
  </si>
  <si>
    <t>To develop enhanced wildlife habitat and allow public access on their lands for wildlife dependent recreation</t>
  </si>
  <si>
    <t>Environmental payments: 
Natural Resource Conservation Service (NRCS): Agricultural Management Assistance Program</t>
  </si>
  <si>
    <t>Provides cost-share assistance for conservation practices that improve water management, water quality, and erosion control.</t>
  </si>
  <si>
    <t>To improve water management, water quality, and erosion control</t>
  </si>
  <si>
    <t>Environmental payments: 
Natural Resource Conservation Service (NRCS): Conservation Stewardship Program
The Conservation Stewardship Program (CStP) superseded the Conservation Security Program (CSP) under the 2008 Farm Act</t>
  </si>
  <si>
    <t>Environmental payments: 
Natural Resource Conservation Service (NRCS): Grassland Reserve Program</t>
  </si>
  <si>
    <t>Long-term contracts or easements to restore and conserve grassland</t>
  </si>
  <si>
    <t>To restore and conserve grassland</t>
  </si>
  <si>
    <t>Environmental payments: 
Natural Resource Conservation Service (NRCS): Wetland Reserve Program</t>
  </si>
  <si>
    <t>To conserve and restore wetlands</t>
  </si>
  <si>
    <t>Environmental payments: 
Natural Resource Conservation Service (NRCS): Wildlife Habitat Incentives Program (providing technical assistance and cost-share assistance)</t>
  </si>
  <si>
    <t xml:space="preserve">Landowners who develop habitat for upland wildlife, wetlands wildlife, endangered species, fish, and other wildlife
</t>
  </si>
  <si>
    <t xml:space="preserve">To develop habitat for upland wildlife, wetlands wildlife, endangered species, fish, and other wildlife
</t>
  </si>
  <si>
    <t>Wildlife; Endangered; Species; Fish</t>
  </si>
  <si>
    <t>Environmental payments: 
Natural Resource Conservation Service (NRCS): Environmental Quality Incentives Program (EQIP)</t>
  </si>
  <si>
    <t>To adopt practices that reduce environmental and resource problems</t>
  </si>
  <si>
    <t>General environmental protection; Natural resources conservation</t>
  </si>
  <si>
    <t>Environmental payments: 
Natural Resource Conservation Service (NRCS): Agricultural Water Enhancement Program (providing financial and technical assistance)</t>
  </si>
  <si>
    <t>To conserve surface and ground water and improve water quality</t>
  </si>
  <si>
    <t>Environmental payments: 
Natural Resource Conservation Service (NRCS): Chesapeake Bay Watershed Initiative</t>
  </si>
  <si>
    <t>Preserve; (Soil) erosion; Natural resources</t>
  </si>
  <si>
    <t>Biomass crop assistance program</t>
  </si>
  <si>
    <t>To promote biomass energy and biofuels</t>
  </si>
  <si>
    <t>Rural Energy for American Program (formerly Renewable Energy Program)</t>
  </si>
  <si>
    <t>Direct loans, loan guarantees, and grants</t>
  </si>
  <si>
    <t>Farmers, ranchers, and small rural businesses who purchase renewable energy systems and make energy efficiency improvements</t>
  </si>
  <si>
    <t>To promote renewable energy systems and make energy efficiency improvements</t>
  </si>
  <si>
    <t>G/AG/N/USA/80/Rev.1</t>
  </si>
  <si>
    <t>Fiscal year 2009</t>
  </si>
  <si>
    <t>Environmental payments: 
Commodity Credit Corporation (CCC): Conservation Reserve Program</t>
  </si>
  <si>
    <t>Producers or entities that deliver eligible biomass material to designated biomass conversion facilities for use as heat, power, biobased products or biofuels</t>
  </si>
  <si>
    <t>G/AG/N/USA/89/Rev.1</t>
  </si>
  <si>
    <t xml:space="preserve">Producers or entities that deliver eligible biomass material to designated biomass conversion facilities for use as heat, power, biobased products or biofuels
Assistance is for costs of collection, harvest, storage and transportation associated with delivery of eligible materials. </t>
  </si>
  <si>
    <t>G/AG/N/USA/93</t>
  </si>
  <si>
    <t>G/AG/N/USA/96</t>
  </si>
  <si>
    <t>Import tariff quota: Part of the total US FY 2014 in-quota quantity of the refined and specialty sugar TRQ of 122,000 MRTV will be reserved for organic sugar and other specialty sugars not currently produced commercially in the United States or reasonably available from domestic sources</t>
  </si>
  <si>
    <t>Organic sugar and other specialty sugars not currently produced commercially in the United States or reasonably available from domestic sources</t>
  </si>
  <si>
    <t>Fiscal year 2014</t>
  </si>
  <si>
    <t>To allocate part of the total in-quota tariff quantites for "specialty sugar" to organic sugar</t>
  </si>
  <si>
    <t>G/AG/N/USA/97</t>
  </si>
  <si>
    <t>Technical assistance and training programs from the Office of Capacity Building and Development (OCBD) program area of USDA's Foreign Agricultural Service (FAS)</t>
  </si>
  <si>
    <t xml:space="preserve">Technical assistance and training programs for least-developed and net food-importing developing countries </t>
  </si>
  <si>
    <t xml:space="preserve">Least-developed and net food-importing developing countries </t>
  </si>
  <si>
    <t>1 October 2010 - 30 September 2011</t>
  </si>
  <si>
    <t>To support least-developed and net food-importing developing countries in natural resource management</t>
  </si>
  <si>
    <t>G/AG/N/USA/98</t>
  </si>
  <si>
    <t>1 October 2011 - 30 September 2012</t>
  </si>
  <si>
    <t>G/AG/N/WSM/1</t>
  </si>
  <si>
    <t>Samoa</t>
  </si>
  <si>
    <t>Inspection Services: Indigenous forest monitoring. Regulating logging operations in indigenous forests. Implementation of sustainable indigenous forest management programme in Samalaeulu in collaboration with Pacific German Regional Forestry Programme</t>
  </si>
  <si>
    <t>Indigenous forest monitoring. Regulating logging operations in indigenous forests. Implementation of sustainable indigenous forest management programme in Samalaeulu in collaboration with Pacific German Regional Forestry Programme</t>
  </si>
  <si>
    <t>2012/2013 – 2013/2014</t>
  </si>
  <si>
    <t>To support sustainable management of indigenous forests</t>
  </si>
  <si>
    <t>Sustainable; Indigenous; Forest</t>
  </si>
  <si>
    <t>G/AG/N/NOR/79</t>
  </si>
  <si>
    <t>Bilateral aid for Norway’s International Climate and Forest Initiative (NICFI)</t>
  </si>
  <si>
    <t>Norway’s International Climate and Forest Initiative (NICFI), which aims at supporting efforts to slow, halt and eventually reduce greenhouse gas emissions resulting from deforestation and forest degradation in developing countries (REDD+)</t>
  </si>
  <si>
    <t xml:space="preserve">To slow, halt and eventually reduce greenhouse gas emissions resulting from deforestation and forest degradation in developing countries </t>
  </si>
  <si>
    <t>Green (house); Emissions; Forest</t>
  </si>
  <si>
    <t>Air pollution reduction; Climate change mitigation and adaptation; Sustainable forestry management</t>
  </si>
  <si>
    <t>Import Licensing Procedures</t>
  </si>
  <si>
    <t>Regional Trade Agreements</t>
  </si>
  <si>
    <t>Government Procurement</t>
  </si>
  <si>
    <t>Subsidies and Countervailing Measures</t>
  </si>
  <si>
    <t xml:space="preserve">Entry into force upon publication in the Official Journal after received comments have been taken into account </t>
  </si>
  <si>
    <t xml:space="preserve">G/TBT/N/CAN/425 </t>
  </si>
  <si>
    <t xml:space="preserve">G/TBT/N/CAN/426 </t>
  </si>
  <si>
    <t xml:space="preserve">Entry into force on the date the regulations are adopted 
</t>
  </si>
  <si>
    <t xml:space="preserve">G/TBT/N/CAN/431 </t>
  </si>
  <si>
    <t xml:space="preserve">G/TBT/N/CAN/434 </t>
  </si>
  <si>
    <t xml:space="preserve">G/TBT/N/CHE/178 </t>
  </si>
  <si>
    <t xml:space="preserve">G/TBT/N/CHE/183 </t>
  </si>
  <si>
    <t xml:space="preserve">Entry into force on 1 July 2015 </t>
  </si>
  <si>
    <t xml:space="preserve">G/TBT/N/CHE/184 </t>
  </si>
  <si>
    <t xml:space="preserve">G/TBT/N/CHL/269 </t>
  </si>
  <si>
    <t xml:space="preserve">G/TBT/N/CHL/270 </t>
  </si>
  <si>
    <t xml:space="preserve">G/TBT/N/CHL/271 </t>
  </si>
  <si>
    <t xml:space="preserve">G/TBT/N/CHL/272 </t>
  </si>
  <si>
    <t xml:space="preserve">G/TBT/N/CHN/1051 </t>
  </si>
  <si>
    <t xml:space="preserve">G/TBT/N/CHN/1055 </t>
  </si>
  <si>
    <t xml:space="preserve">G/TBT/N/CHN/1057 </t>
  </si>
  <si>
    <t xml:space="preserve">G/TBT/N/COL/201 </t>
  </si>
  <si>
    <t xml:space="preserve">G/TBT/N/COL/207 </t>
  </si>
  <si>
    <t xml:space="preserve">G/TBT/N/CUB/13 </t>
  </si>
  <si>
    <t xml:space="preserve">G/TBT/N/CUB/14 </t>
  </si>
  <si>
    <t xml:space="preserve">G/TBT/N/CUB/15 </t>
  </si>
  <si>
    <t xml:space="preserve">G/TBT/N/CUB/19 </t>
  </si>
  <si>
    <t xml:space="preserve">G/TBT/N/ECU/136 </t>
  </si>
  <si>
    <t xml:space="preserve">G/TBT/N/ECU/140 </t>
  </si>
  <si>
    <t xml:space="preserve">G/TBT/N/ECU/141 </t>
  </si>
  <si>
    <t xml:space="preserve">G/TBT/N/ECU/142 </t>
  </si>
  <si>
    <t xml:space="preserve">G/TBT/N/ECU/144 </t>
  </si>
  <si>
    <t xml:space="preserve">G/TBT/N/ECU/145 </t>
  </si>
  <si>
    <t xml:space="preserve">G/TBT/N/ECU/146 </t>
  </si>
  <si>
    <t xml:space="preserve">G/TBT/N/ECU/148 </t>
  </si>
  <si>
    <t xml:space="preserve">G/TBT/N/ECU/149 </t>
  </si>
  <si>
    <t xml:space="preserve">G/TBT/N/ECU/150 </t>
  </si>
  <si>
    <t xml:space="preserve">G/TBT/N/ECU/151 </t>
  </si>
  <si>
    <t xml:space="preserve">G/TBT/N/ECU/152 </t>
  </si>
  <si>
    <t xml:space="preserve">G/TBT/N/ECU/153 </t>
  </si>
  <si>
    <t xml:space="preserve">G/TBT/N/ECU/157 </t>
  </si>
  <si>
    <t xml:space="preserve">G/TBT/N/ECU/158 </t>
  </si>
  <si>
    <t xml:space="preserve">G/TBT/N/ECU/159 </t>
  </si>
  <si>
    <t xml:space="preserve">G/TBT/N/ECU/160 </t>
  </si>
  <si>
    <t xml:space="preserve">G/TBT/N/ECU/161 </t>
  </si>
  <si>
    <t xml:space="preserve">G/TBT/N/ECU/167 </t>
  </si>
  <si>
    <t xml:space="preserve">G/TBT/N/ECU/176 </t>
  </si>
  <si>
    <t xml:space="preserve">G/TBT/N/ECU/177 </t>
  </si>
  <si>
    <t xml:space="preserve">G/TBT/N/ECU/178 </t>
  </si>
  <si>
    <t xml:space="preserve">G/TBT/N/ECU/179 </t>
  </si>
  <si>
    <t xml:space="preserve">G/TBT/N/ECU/180 </t>
  </si>
  <si>
    <t xml:space="preserve">G/TBT/N/ECU/181 </t>
  </si>
  <si>
    <t xml:space="preserve">G/TBT/N/ECU/182 </t>
  </si>
  <si>
    <t xml:space="preserve">G/TBT/N/ECU/183 </t>
  </si>
  <si>
    <t xml:space="preserve">G/TBT/N/ECU/185 </t>
  </si>
  <si>
    <t xml:space="preserve">G/TBT/N/ECU/186 </t>
  </si>
  <si>
    <t xml:space="preserve">G/TBT/N/ECU/187 </t>
  </si>
  <si>
    <t xml:space="preserve">G/TBT/N/ECU/188 </t>
  </si>
  <si>
    <t xml:space="preserve">G/TBT/N/ECU/189 </t>
  </si>
  <si>
    <t xml:space="preserve">G/TBT/N/ECU/190 </t>
  </si>
  <si>
    <t xml:space="preserve">G/TBT/N/ECU/191 </t>
  </si>
  <si>
    <t xml:space="preserve">G/TBT/N/ECU/192 </t>
  </si>
  <si>
    <t xml:space="preserve">G/TBT/N/ECU/195 </t>
  </si>
  <si>
    <t xml:space="preserve">G/TBT/N/ECU/204 </t>
  </si>
  <si>
    <t xml:space="preserve">G/TBT/N/ECU/205 </t>
  </si>
  <si>
    <t xml:space="preserve">G/TBT/N/ECU/206 </t>
  </si>
  <si>
    <t xml:space="preserve">G/TBT/N/ECU/208 </t>
  </si>
  <si>
    <t xml:space="preserve">G/TBT/N/ECU/215 </t>
  </si>
  <si>
    <t xml:space="preserve">G/TBT/N/ECU/216 </t>
  </si>
  <si>
    <t xml:space="preserve">G/TBT/N/ECU/226 </t>
  </si>
  <si>
    <t>To eliminate low energy efficiency product, promote energy-saving technical application, save energy and protect the environment</t>
  </si>
  <si>
    <t xml:space="preserve">G/TBT/N/ECU/227 </t>
  </si>
  <si>
    <t xml:space="preserve">G/TBT/N/ECU/229 </t>
  </si>
  <si>
    <t xml:space="preserve">G/TBT/N/ECU/230 </t>
  </si>
  <si>
    <t xml:space="preserve">G/TBT/N/ECU/232 </t>
  </si>
  <si>
    <t xml:space="preserve">G/TBT/N/ECU/236 </t>
  </si>
  <si>
    <t xml:space="preserve">G/TBT/N/ECU/237 </t>
  </si>
  <si>
    <t xml:space="preserve">G/TBT/N/ECU/240 </t>
  </si>
  <si>
    <t xml:space="preserve">G/TBT/N/ECU/244 </t>
  </si>
  <si>
    <t xml:space="preserve">G/TBT/N/ECU/245 </t>
  </si>
  <si>
    <t xml:space="preserve">G/TBT/N/ECU/246 </t>
  </si>
  <si>
    <t xml:space="preserve">G/TBT/N/ECU/252 </t>
  </si>
  <si>
    <t xml:space="preserve">G/TBT/N/ECU/253 </t>
  </si>
  <si>
    <t xml:space="preserve">G/TBT/N/ECU/257 </t>
  </si>
  <si>
    <t xml:space="preserve">G/TBT/N/ECU/258 </t>
  </si>
  <si>
    <t xml:space="preserve">G/TBT/N/ECU/260 </t>
  </si>
  <si>
    <t xml:space="preserve">G/TBT/N/ECU/262 </t>
  </si>
  <si>
    <t xml:space="preserve">G/TBT/N/ECU/263 </t>
  </si>
  <si>
    <t xml:space="preserve">G/TBT/N/ECU/272 </t>
  </si>
  <si>
    <t xml:space="preserve">G/TBT/N/ECU/273 </t>
  </si>
  <si>
    <t xml:space="preserve">G/TBT/N/ECU/274 </t>
  </si>
  <si>
    <t xml:space="preserve">G/TBT/N/ECU/275 </t>
  </si>
  <si>
    <t xml:space="preserve">G/TBT/N/ECU/276 </t>
  </si>
  <si>
    <t xml:space="preserve">G/TBT/N/ECU/277 </t>
  </si>
  <si>
    <t xml:space="preserve">G/TBT/N/ECU/278 </t>
  </si>
  <si>
    <t xml:space="preserve">G/TBT/N/ECU/280 </t>
  </si>
  <si>
    <t xml:space="preserve">G/TBT/N/ECU/282 </t>
  </si>
  <si>
    <t xml:space="preserve">G/TBT/N/ECU/283 </t>
  </si>
  <si>
    <t xml:space="preserve">G/TBT/N/ECU/286 </t>
  </si>
  <si>
    <t xml:space="preserve">G/TBT/N/ECU/287 </t>
  </si>
  <si>
    <t xml:space="preserve">G/TBT/N/ECU/288 </t>
  </si>
  <si>
    <t xml:space="preserve">G/TBT/N/EGY/68 </t>
  </si>
  <si>
    <t xml:space="preserve">G/TBT/N/EU/176 </t>
  </si>
  <si>
    <t xml:space="preserve">G/TBT/N/EU/177 </t>
  </si>
  <si>
    <t xml:space="preserve">G/TBT/N/EU/178 </t>
  </si>
  <si>
    <t xml:space="preserve">G/TBT/N/EU/188 </t>
  </si>
  <si>
    <t xml:space="preserve">G/TBT/N/EU/189 </t>
  </si>
  <si>
    <t xml:space="preserve">G/TBT/N/EU/190 </t>
  </si>
  <si>
    <t xml:space="preserve">G/TBT/N/EU/191 </t>
  </si>
  <si>
    <t xml:space="preserve">G/TBT/N/EU/192 </t>
  </si>
  <si>
    <t xml:space="preserve">G/TBT/N/EU/193 </t>
  </si>
  <si>
    <t xml:space="preserve">G/TBT/N/EU/194 </t>
  </si>
  <si>
    <t xml:space="preserve">G/TBT/N/EU/195 </t>
  </si>
  <si>
    <t xml:space="preserve">G/TBT/N/EU/196 </t>
  </si>
  <si>
    <t xml:space="preserve">G/TBT/N/EU/197 </t>
  </si>
  <si>
    <t xml:space="preserve">G/TBT/N/EU/198 </t>
  </si>
  <si>
    <t xml:space="preserve">G/TBT/N/EU/199 </t>
  </si>
  <si>
    <t xml:space="preserve">G/TBT/N/EU/200 </t>
  </si>
  <si>
    <t xml:space="preserve">G/TBT/N/EU/201 </t>
  </si>
  <si>
    <t xml:space="preserve">G/TBT/N/EU/206 </t>
  </si>
  <si>
    <t xml:space="preserve">G/TBT/N/EU/211 </t>
  </si>
  <si>
    <t xml:space="preserve">G/TBT/N/EU/213 </t>
  </si>
  <si>
    <t xml:space="preserve">G/TBT/N/EU/214 </t>
  </si>
  <si>
    <t xml:space="preserve">G/TBT/N/EU/215 </t>
  </si>
  <si>
    <t xml:space="preserve">G/TBT/N/EU/218 </t>
  </si>
  <si>
    <t xml:space="preserve">G/TBT/N/EU/228 </t>
  </si>
  <si>
    <t xml:space="preserve">G/TBT/N/EU/232 </t>
  </si>
  <si>
    <t xml:space="preserve">G/TBT/N/EU/233 </t>
  </si>
  <si>
    <t xml:space="preserve">G/TBT/N/EU/234 </t>
  </si>
  <si>
    <t xml:space="preserve">G/TBT/N/EU/235 </t>
  </si>
  <si>
    <t xml:space="preserve">G/TBT/N/EU/236 </t>
  </si>
  <si>
    <t xml:space="preserve">G/TBT/N/EU/237 </t>
  </si>
  <si>
    <t xml:space="preserve">G/TBT/N/EU/238 </t>
  </si>
  <si>
    <t xml:space="preserve">G/TBT/N/EU/239 </t>
  </si>
  <si>
    <t xml:space="preserve">G/TBT/N/EU/240 </t>
  </si>
  <si>
    <t xml:space="preserve">G/TBT/N/EU/241 </t>
  </si>
  <si>
    <t xml:space="preserve">G/TBT/N/EU/246 </t>
  </si>
  <si>
    <t xml:space="preserve">G/TBT/N/EU/248 </t>
  </si>
  <si>
    <t xml:space="preserve">Entry into force 20 days from publication in the Official Journal of the EU 
</t>
  </si>
  <si>
    <t xml:space="preserve">G/TBT/N/EU/253 </t>
  </si>
  <si>
    <t xml:space="preserve">G/TBT/N/EU/254 </t>
  </si>
  <si>
    <t xml:space="preserve">G/TBT/N/EU/256 </t>
  </si>
  <si>
    <t xml:space="preserve">G/TBT/N/FRA/155 </t>
  </si>
  <si>
    <t xml:space="preserve">G/TBT/N/FRA/156 </t>
  </si>
  <si>
    <t xml:space="preserve">G/TBT/N/FRA/158 </t>
  </si>
  <si>
    <t xml:space="preserve">G/TBT/N/GEO/79 </t>
  </si>
  <si>
    <t xml:space="preserve">G/TBT/N/HKG/45 </t>
  </si>
  <si>
    <t xml:space="preserve">Entry into force by 4th quarter of 2015 </t>
  </si>
  <si>
    <t xml:space="preserve">G/TBT/N/IDN/85 </t>
  </si>
  <si>
    <t xml:space="preserve">Entry into force on 25 June 2014 </t>
  </si>
  <si>
    <t xml:space="preserve">G/TBT/N/ISR/792 </t>
  </si>
  <si>
    <t xml:space="preserve">G/TBT/N/ISR/808 </t>
  </si>
  <si>
    <t xml:space="preserve">G/TBT/N/JPN/463 </t>
  </si>
  <si>
    <t xml:space="preserve">Entry into force to be announced in the Official Government Gazette </t>
  </si>
  <si>
    <t xml:space="preserve">G/TBT/N/JPN/466 </t>
  </si>
  <si>
    <t xml:space="preserve">G/TBT/N/JPN/471 </t>
  </si>
  <si>
    <t xml:space="preserve">G/TBT/N/JPN/472 </t>
  </si>
  <si>
    <t>Sustainable forestry management; Sustainable fisheries management (aquaculture)</t>
  </si>
  <si>
    <t xml:space="preserve">G/TBT/N/JPN/475 </t>
  </si>
  <si>
    <t xml:space="preserve">G/TBT/N/KEN/401 </t>
  </si>
  <si>
    <t xml:space="preserve">G/TBT/N/KEN/402 </t>
  </si>
  <si>
    <t xml:space="preserve">G/TBT/N/KEN/408 </t>
  </si>
  <si>
    <t xml:space="preserve">G/TBT/N/KEN/409 </t>
  </si>
  <si>
    <t xml:space="preserve">G/TBT/N/KEN/411 </t>
  </si>
  <si>
    <t xml:space="preserve">G/TBT/N/KEN/412 </t>
  </si>
  <si>
    <t xml:space="preserve">G/TBT/N/KEN/416 </t>
  </si>
  <si>
    <t xml:space="preserve">G/TBT/N/KEN/419 </t>
  </si>
  <si>
    <t xml:space="preserve">G/TBT/N/KEN/427 </t>
  </si>
  <si>
    <t xml:space="preserve">Entry into force in 6 months from the date of adoption </t>
  </si>
  <si>
    <t xml:space="preserve">G/TBT/N/KEN/436 </t>
  </si>
  <si>
    <t xml:space="preserve">G/TBT/N/KOR/465 </t>
  </si>
  <si>
    <t xml:space="preserve">G/TBT/N/KOR/467 </t>
  </si>
  <si>
    <t xml:space="preserve">G/TBT/N/KOR/478 </t>
  </si>
  <si>
    <t xml:space="preserve">G/TBT/N/KOR/509 </t>
  </si>
  <si>
    <t xml:space="preserve">G/TBT/N/KOR/524 </t>
  </si>
  <si>
    <t xml:space="preserve">G/TBT/N/KWT/230 </t>
  </si>
  <si>
    <t xml:space="preserve">Entry into force in six months after publication in official Gazette </t>
  </si>
  <si>
    <t xml:space="preserve">G/TBT/N/KWT/231 </t>
  </si>
  <si>
    <t xml:space="preserve">G/TBT/N/KWT/237 </t>
  </si>
  <si>
    <t xml:space="preserve">G/TBT/N/KWT/251 </t>
  </si>
  <si>
    <t xml:space="preserve">Entry into force in six months after publication in official Gazette 
</t>
  </si>
  <si>
    <t xml:space="preserve">G/TBT/N/LAO/1 </t>
  </si>
  <si>
    <t xml:space="preserve">G/TBT/N/MDA/21 </t>
  </si>
  <si>
    <t xml:space="preserve">G/TBT/N/MEX/266 </t>
  </si>
  <si>
    <t xml:space="preserve">G/TBT/N/MEX/267 </t>
  </si>
  <si>
    <t xml:space="preserve">G/TBT/N/MEX/270 </t>
  </si>
  <si>
    <t xml:space="preserve">G/TBT/N/MEX/273 </t>
  </si>
  <si>
    <t xml:space="preserve">G/TBT/N/MEX/274 </t>
  </si>
  <si>
    <t xml:space="preserve">G/TBT/N/MEX/275 </t>
  </si>
  <si>
    <t xml:space="preserve">G/TBT/N/MEX/276 </t>
  </si>
  <si>
    <t xml:space="preserve">G/TBT/N/MEX/277 </t>
  </si>
  <si>
    <t xml:space="preserve">G/TBT/N/MUS/4 </t>
  </si>
  <si>
    <t xml:space="preserve">Entry into force January 2015 
</t>
  </si>
  <si>
    <t xml:space="preserve">G/TBT/N/NIC/133 </t>
  </si>
  <si>
    <t xml:space="preserve">G/TBT/N/NIC/134 </t>
  </si>
  <si>
    <t xml:space="preserve">G/TBT/N/NIC/139 </t>
  </si>
  <si>
    <t xml:space="preserve">G/TBT/N/NIC/143 </t>
  </si>
  <si>
    <t xml:space="preserve">G/TBT/N/OMN/192 </t>
  </si>
  <si>
    <t xml:space="preserve">G/TBT/N/PAN/45 </t>
  </si>
  <si>
    <t xml:space="preserve">G/TBT/N/PAN/47 </t>
  </si>
  <si>
    <t xml:space="preserve">G/TBT/N/PAN/49 </t>
  </si>
  <si>
    <t xml:space="preserve">G/TBT/N/PHL/181 </t>
  </si>
  <si>
    <t xml:space="preserve">G/TBT/N/PHL/185 </t>
  </si>
  <si>
    <t xml:space="preserve">G/TBT/N/QAT/364 </t>
  </si>
  <si>
    <t xml:space="preserve">G/TBT/N/QAT/369 </t>
  </si>
  <si>
    <t xml:space="preserve">G/TBT/N/RUS/33 </t>
  </si>
  <si>
    <t xml:space="preserve">G/TBT/N/RUS/34 </t>
  </si>
  <si>
    <t>To protect the environment by establishing requirements and procedures of conformity assessment on safety of equipment and surfaces of playgrounds</t>
  </si>
  <si>
    <t xml:space="preserve">G/TBT/N/RUS/35 </t>
  </si>
  <si>
    <t xml:space="preserve">G/TBT/N/RUS/40 </t>
  </si>
  <si>
    <t xml:space="preserve">Entry into force 6 months after adoption of the Technical regulation </t>
  </si>
  <si>
    <t xml:space="preserve">G/TBT/N/RUS/41 </t>
  </si>
  <si>
    <t xml:space="preserve">G/TBT/N/RWA/9 </t>
  </si>
  <si>
    <t xml:space="preserve">G/TBT/N/RWA/10 </t>
  </si>
  <si>
    <t xml:space="preserve">G/TBT/N/RWA/11 </t>
  </si>
  <si>
    <t xml:space="preserve">G/TBT/N/RWA/12 </t>
  </si>
  <si>
    <t xml:space="preserve">G/TBT/N/RWA/13 </t>
  </si>
  <si>
    <t xml:space="preserve">G/TBT/N/RWA/14 </t>
  </si>
  <si>
    <t xml:space="preserve">G/TBT/N/RWA/15 </t>
  </si>
  <si>
    <t xml:space="preserve">G/TBT/N/RWA/16 </t>
  </si>
  <si>
    <t xml:space="preserve">G/TBT/N/RWA/17 </t>
  </si>
  <si>
    <t xml:space="preserve">G/TBT/N/RWA/18 </t>
  </si>
  <si>
    <t xml:space="preserve">G/TBT/N/RWA/19 </t>
  </si>
  <si>
    <t xml:space="preserve">G/TBT/N/RWA/20 </t>
  </si>
  <si>
    <t xml:space="preserve">G/TBT/N/RWA/21 </t>
  </si>
  <si>
    <t xml:space="preserve">G/TBT/N/RWA/22 </t>
  </si>
  <si>
    <t xml:space="preserve">G/TBT/N/RWA/23 </t>
  </si>
  <si>
    <t xml:space="preserve">G/TBT/N/RWA/24 </t>
  </si>
  <si>
    <t xml:space="preserve">G/TBT/N/RWA/25 </t>
  </si>
  <si>
    <t xml:space="preserve">G/TBT/N/RWA/26 </t>
  </si>
  <si>
    <t xml:space="preserve">G/TBT/N/RWA/27 </t>
  </si>
  <si>
    <t xml:space="preserve">G/TBT/N/RWA/28 </t>
  </si>
  <si>
    <t xml:space="preserve">G/TBT/N/RWA/29 </t>
  </si>
  <si>
    <t xml:space="preserve">G/TBT/N/RWA/30 </t>
  </si>
  <si>
    <t xml:space="preserve">G/TBT/N/RWA/31 </t>
  </si>
  <si>
    <t xml:space="preserve">G/TBT/N/RWA/32 </t>
  </si>
  <si>
    <t xml:space="preserve">G/TBT/N/RWA/33 </t>
  </si>
  <si>
    <t xml:space="preserve">G/TBT/N/RWA/34 </t>
  </si>
  <si>
    <t xml:space="preserve">G/TBT/N/RWA/35 </t>
  </si>
  <si>
    <t xml:space="preserve">G/TBT/N/RWA/36 </t>
  </si>
  <si>
    <t xml:space="preserve">G/TBT/N/RWA/37 </t>
  </si>
  <si>
    <t xml:space="preserve">G/TBT/N/SAU/714 </t>
  </si>
  <si>
    <t xml:space="preserve">G/TBT/N/SAU/715 </t>
  </si>
  <si>
    <t xml:space="preserve">G/TBT/N/SAU/716 </t>
  </si>
  <si>
    <t xml:space="preserve">G/TBT/N/SAU/717 </t>
  </si>
  <si>
    <t xml:space="preserve">G/TBT/N/SAU/720 </t>
  </si>
  <si>
    <t xml:space="preserve">G/TBT/N/SAU/722 </t>
  </si>
  <si>
    <t xml:space="preserve">G/TBT/N/SAU/723 </t>
  </si>
  <si>
    <t xml:space="preserve">G/TBT/N/SAU/724 </t>
  </si>
  <si>
    <t xml:space="preserve">G/TBT/N/SAU/725 </t>
  </si>
  <si>
    <t xml:space="preserve">G/TBT/N/SAU/726 </t>
  </si>
  <si>
    <t xml:space="preserve">G/TBT/N/SAU/727 </t>
  </si>
  <si>
    <t xml:space="preserve">G/TBT/N/SAU/728 </t>
  </si>
  <si>
    <t xml:space="preserve">G/TBT/N/SAU/729 </t>
  </si>
  <si>
    <t xml:space="preserve">G/TBT/N/SAU/730 </t>
  </si>
  <si>
    <t xml:space="preserve">G/TBT/N/SAU/731 </t>
  </si>
  <si>
    <t xml:space="preserve">G/TBT/N/SAU/736 </t>
  </si>
  <si>
    <t xml:space="preserve">G/TBT/N/SAU/745 </t>
  </si>
  <si>
    <t xml:space="preserve">G/TBT/N/SAU/759 </t>
  </si>
  <si>
    <t xml:space="preserve">G/TBT/N/SAU/774 </t>
  </si>
  <si>
    <t xml:space="preserve">G/TBT/N/SAU/788 </t>
  </si>
  <si>
    <t xml:space="preserve">G/TBT/N/SGP/21 </t>
  </si>
  <si>
    <t xml:space="preserve">G/TBT/N/SGP/22 </t>
  </si>
  <si>
    <t xml:space="preserve">G/TBT/N/SLV/176 </t>
  </si>
  <si>
    <t xml:space="preserve">G/TBT/N/THA/436 </t>
  </si>
  <si>
    <t xml:space="preserve">G/TBT/N/TPKM/157 </t>
  </si>
  <si>
    <t xml:space="preserve">G/TBT/N/TPKM/158 </t>
  </si>
  <si>
    <t xml:space="preserve">G/TBT/N/TPKM/162 </t>
  </si>
  <si>
    <t xml:space="preserve">G/TBT/N/TPKM/168 </t>
  </si>
  <si>
    <t xml:space="preserve">G/TBT/N/TPKM/169 </t>
  </si>
  <si>
    <t xml:space="preserve">G/TBT/N/TPKM/170 </t>
  </si>
  <si>
    <t xml:space="preserve">G/TBT/N/TPKM/174 </t>
  </si>
  <si>
    <t xml:space="preserve">G/TBT/N/TPKM/175 </t>
  </si>
  <si>
    <t xml:space="preserve">G/TBT/N/TPKM/178 </t>
  </si>
  <si>
    <t xml:space="preserve">G/TBT/N/TPKM/180 </t>
  </si>
  <si>
    <t xml:space="preserve">G/TBT/N/TPKM/183 </t>
  </si>
  <si>
    <t xml:space="preserve">G/TBT/N/TPKM/186 </t>
  </si>
  <si>
    <t xml:space="preserve">G/TBT/N/TPKM/187 </t>
  </si>
  <si>
    <t xml:space="preserve">G/TBT/N/TPKM/188 </t>
  </si>
  <si>
    <t xml:space="preserve">G/TBT/N/TPKM/189 </t>
  </si>
  <si>
    <t xml:space="preserve">G/TBT/N/TPKM/190 </t>
  </si>
  <si>
    <t xml:space="preserve">G/TBT/N/TUR/44 </t>
  </si>
  <si>
    <t xml:space="preserve">G/TBT/N/TUR/49 </t>
  </si>
  <si>
    <t xml:space="preserve">G/TBT/N/TUR/52 </t>
  </si>
  <si>
    <t xml:space="preserve">G/TBT/N/UGA/419 </t>
  </si>
  <si>
    <t xml:space="preserve">G/TBT/N/UGA/420 </t>
  </si>
  <si>
    <t xml:space="preserve">G/TBT/N/UGA/421 </t>
  </si>
  <si>
    <t xml:space="preserve">G/TBT/N/UGA/422 </t>
  </si>
  <si>
    <t xml:space="preserve">G/TBT/N/UGA/423 </t>
  </si>
  <si>
    <t xml:space="preserve">G/TBT/N/UGA/424 </t>
  </si>
  <si>
    <t xml:space="preserve">G/TBT/N/UGA/425 </t>
  </si>
  <si>
    <t xml:space="preserve">G/TBT/N/UGA/426 </t>
  </si>
  <si>
    <t xml:space="preserve">G/TBT/N/UGA/427 </t>
  </si>
  <si>
    <t xml:space="preserve">G/TBT/N/UKR/94 </t>
  </si>
  <si>
    <t xml:space="preserve">G/TBT/N/UKR/97 </t>
  </si>
  <si>
    <t xml:space="preserve">G/TBT/N/USA/876 </t>
  </si>
  <si>
    <t xml:space="preserve">G/TBT/N/USA/877 </t>
  </si>
  <si>
    <t xml:space="preserve">G/TBT/N/USA/878 </t>
  </si>
  <si>
    <t xml:space="preserve">G/TBT/N/USA/879 </t>
  </si>
  <si>
    <t xml:space="preserve">G/TBT/N/USA/881 </t>
  </si>
  <si>
    <t xml:space="preserve">G/TBT/N/USA/883 </t>
  </si>
  <si>
    <t xml:space="preserve">G/TBT/N/USA/884 </t>
  </si>
  <si>
    <t xml:space="preserve">G/TBT/N/USA/886 </t>
  </si>
  <si>
    <t xml:space="preserve">G/TBT/N/USA/887 </t>
  </si>
  <si>
    <t xml:space="preserve">G/TBT/N/USA/888 </t>
  </si>
  <si>
    <t xml:space="preserve">G/TBT/N/USA/889 </t>
  </si>
  <si>
    <t xml:space="preserve">G/TBT/N/USA/896 </t>
  </si>
  <si>
    <t xml:space="preserve">G/TBT/N/USA/897 </t>
  </si>
  <si>
    <t xml:space="preserve">G/TBT/N/USA/898 </t>
  </si>
  <si>
    <t xml:space="preserve">G/TBT/N/USA/903 </t>
  </si>
  <si>
    <t xml:space="preserve">G/TBT/N/USA/905 </t>
  </si>
  <si>
    <t xml:space="preserve">G/TBT/N/USA/907 </t>
  </si>
  <si>
    <t xml:space="preserve">G/TBT/N/USA/908 </t>
  </si>
  <si>
    <t xml:space="preserve">G/TBT/N/USA/910 </t>
  </si>
  <si>
    <t xml:space="preserve">G/TBT/N/USA/911 </t>
  </si>
  <si>
    <t xml:space="preserve">G/TBT/N/USA/912 </t>
  </si>
  <si>
    <t xml:space="preserve">G/TBT/N/USA/913 </t>
  </si>
  <si>
    <t xml:space="preserve">G/TBT/N/USA/914 </t>
  </si>
  <si>
    <t xml:space="preserve">G/TBT/N/USA/917 </t>
  </si>
  <si>
    <t xml:space="preserve">G/TBT/N/USA/919 </t>
  </si>
  <si>
    <t xml:space="preserve">G/TBT/N/USA/920 </t>
  </si>
  <si>
    <t xml:space="preserve">G/TBT/N/USA/923 </t>
  </si>
  <si>
    <t xml:space="preserve">G/TBT/N/USA/924 </t>
  </si>
  <si>
    <t xml:space="preserve">G/TBT/N/USA/926 </t>
  </si>
  <si>
    <t xml:space="preserve">G/TBT/N/USA/927 </t>
  </si>
  <si>
    <t xml:space="preserve">G/TBT/N/USA/929 </t>
  </si>
  <si>
    <t xml:space="preserve">G/TBT/N/USA/931 </t>
  </si>
  <si>
    <t xml:space="preserve">G/TBT/N/USA/932 </t>
  </si>
  <si>
    <t xml:space="preserve">G/TBT/N/USA/933 </t>
  </si>
  <si>
    <t xml:space="preserve">G/TBT/N/USA/934 </t>
  </si>
  <si>
    <t xml:space="preserve">G/TBT/N/USA/937 </t>
  </si>
  <si>
    <t xml:space="preserve">G/TBT/N/USA/941 </t>
  </si>
  <si>
    <t xml:space="preserve">G/TBT/N/USA/942 </t>
  </si>
  <si>
    <t xml:space="preserve">G/TBT/N/VNM/51 </t>
  </si>
  <si>
    <t xml:space="preserve">G/TBT/N/ZAF/173 </t>
  </si>
  <si>
    <t xml:space="preserve">G/TBT/N/ZAF/182 </t>
  </si>
  <si>
    <t xml:space="preserve">Entry into force after all comments are taken into consideration </t>
  </si>
  <si>
    <t xml:space="preserve">G/TBT/N/ZAF/184 </t>
  </si>
  <si>
    <t xml:space="preserve">Directive No.14/2014 - Ensure the absence of GM Organisms/Materials in Imported Milk Powder, requiring all the consignments of Milk Powder imported to the country to be accompanied with a certificate issued by the Competent Authority of the exporting country to the effect that: 
1. Milk powder: 
 - does not contain any GMO or material derived from GMO. 
 - is not manufactured from the milk obtained from genetically modified cows. 
2. Milk powder is not made from the milk of cows fed on feed containing GM materials. 
</t>
  </si>
  <si>
    <t>To ensure food safety by allowing the use of certain new food additives and specifying a maximum limit for mercury in predatory fish, as well as allowing the use of phytosterols, phytosterol esters, phytostanols and phytostanols in more food products.</t>
  </si>
  <si>
    <t>To ensure food safety and to protect animal health by monitoring the marketing, sale, import and export of these products when containing residues of phytosanitary and veterinary products, biological residues</t>
  </si>
  <si>
    <t>Anti-dumping measure / investigation - investments made by domestic industry during the period of injury investigation for sunset reviews include "environmental requirements"</t>
  </si>
  <si>
    <t xml:space="preserve">Ministry of Agriculture Decision No. 888174 dated 7/6/1433 H (28 April 2012) on any fresh fruit and vegetable labelled or imported to the Kingdom of Saudi Arabia as organic products </t>
  </si>
  <si>
    <t xml:space="preserve">Decreto nº 660, of 25 September 1992, instituting Brazil's Foreign Trade Integrated System (SISCOMEX); 
- Portaria Interministerial MF/MICT nº 291, of 12 December 1996, on processing import operations within SISCOMEX; 
- Portaria SECEX nº 23, of 14 July 2011, consolidating regulations on foreign trade operations; 
- Portaria DECEX nº 8, of 13 May 1991, on importation of used goods. </t>
  </si>
  <si>
    <t>NUCLEAR SAFETY AND CONTROL ACT (NSCA)</t>
  </si>
  <si>
    <t>Resolution No. 67/96 on the creation of the CNSB and its functions and responsibilities; Decree Law No. 190 on biological safety, Section 1, Article 4(c); Resolution No 180/2007 - Regulations for the Granting of Biological Safety Authorization, Chapter 1, Article 6(e)</t>
  </si>
  <si>
    <t>2612: ex 2844; ex 8109; 8401; ex 9030</t>
  </si>
  <si>
    <t>CITES; Conserv(ation); Fish; Species</t>
  </si>
  <si>
    <t xml:space="preserve">to promote the use of recyclable packing materials; to promote the production of energy saving products for consumers; to promote the use of solid waste recycle system 
</t>
  </si>
  <si>
    <t xml:space="preserve">Customs Code of the Customs Unions of the Eurasian Economic Community; and Federal Law No. 5003-1 "On the Customs Tariff" of 21 May 1993: Article 308. Conditions of placement of goods under the customs procedure of destruction 
</t>
  </si>
  <si>
    <t xml:space="preserve">Goods under the customs procedure of destruction </t>
  </si>
  <si>
    <t xml:space="preserve">2401.20.00.00, 2402.20.00.00, 2403.10.00.00 </t>
  </si>
  <si>
    <t xml:space="preserve">Enter into force on 19 August 2014 (Costa Rica, Panama and Norway); Enter into force on 29 August 2014 (Costa Rica, Panama, Liechtenstein and Switzerland); Enter into force on 5 September 2014 (Costa Rica, Panama and Iceland)
</t>
  </si>
  <si>
    <t>Import and Export autorisation for forestry reproduction material - Autorisation d'importation et d'exportation nécessaire afin d'assurer que du matériel forestier de reproduction sain et adapté au lieu de reboisement soit utilisé</t>
  </si>
  <si>
    <t>To guarantee that reproductive forestry material is safe and adapted to the place of reforestation - - Autorisation d'importation et d'exportation nécessaire afin d'assurer que du matériel forestier de reproduction sain et adapté au lieu de reboisement soit utilisé</t>
  </si>
  <si>
    <t>To protect endangered animals and implement CITES obligations</t>
  </si>
  <si>
    <t>CITES; Extinct</t>
  </si>
  <si>
    <t>To protect endangered plants and implement CITES obligations</t>
  </si>
  <si>
    <t xml:space="preserve">Prohibition on hazardous chemicals - Loi 96-766 du 13 octobre 1996 portant code de l'environnement </t>
  </si>
  <si>
    <t xml:space="preserve">Prohibition on ozone depleting substances - Règlement N° 04/2005/CM/ UEMOA portant harmonisation des règlements relatives à l'importation, à la commercialisation, à l'utilisation et à la réexportation des substances qui appauvrissent la couche d' ozone et des équipements les contenant </t>
  </si>
  <si>
    <t xml:space="preserve">To harmonize regulations on the importation, commercialization, use and re-exportation of ozone depleting substances - harmonisation des règlements relatives à l'importation, à la commercialisation, à l'utilisation et à la réexportation des substances qui appauvrissent la couche d' ozone et des équipements les contenant </t>
  </si>
  <si>
    <t>Capítulo Ex38; Capítulos Ex28, Ex29; Ex3102.90; Capítulos Ex38, Ex27, Ex28, Ex29, 3006.92; 2524.10; Ex5909.00</t>
  </si>
  <si>
    <t>To protect the environment from toxic and radioactive industrial waste and to comply with obligations under the Basel Conventions</t>
  </si>
  <si>
    <t xml:space="preserve"> Nuclear source materials and nuclear fuel materials; Waste; Radioactive isotopes </t>
  </si>
  <si>
    <t>Government Decision No. 219/98/M. Entry into force on 19 October 1998 - Prohibition to import used motor vehicles</t>
  </si>
  <si>
    <t>To protect the ozone layer and to fulfil the obligations under the 1987 Montreal Protocol on Substances that Deplete the Ozone Layer.</t>
  </si>
  <si>
    <t>Import restrictions on ozone depleting substances - Resolución Ministerial No 003.02.10: Prohibición a la importación de sustancias agotadoras de la capa de Ozono. 
Decreto Ministerial Nº.91-2000. Permiso anual para la importación de sustancias que agotan la capa de Ozono. Anexo C- Grupo I</t>
  </si>
  <si>
    <t>Board of Eurasian Economic Commission DECISION on August 16, 2012 N 134: Export licensing for export of wild live animals and certain wild growing plants</t>
  </si>
  <si>
    <t xml:space="preserve">Marine Mammal Protection Act of 1972, Section 101 (16 USC 1371): Prohibition on importation of yellowfin tuna caught using purse seine fishing gear in the Eastern Tropical Pacific Ocean 
</t>
  </si>
  <si>
    <t>Bilateral and regional technical and financial assistance provided to Least-developed and Net Food Importing Developing Countries by the Australian Agency for International Development (AusAID)</t>
  </si>
  <si>
    <t>Technical advisory services that improve productivity and the environmental situation</t>
  </si>
  <si>
    <t>Payments under environmental programmes: Integrated watershed management</t>
  </si>
  <si>
    <t>To achieve sustainable agriculture as part of an integrated rural development strategy for micro-catchment areas in the high Andes by managing water resources</t>
  </si>
  <si>
    <t>To achieve sustainable agriculture by managing water resources</t>
  </si>
  <si>
    <t>To achieve sustainable agriculture by managing water resources; To improve access to and enhance the efficient use of water resources in agricultural activities</t>
  </si>
  <si>
    <t>Research on a wide variety of topics, including soil and water conservation</t>
  </si>
  <si>
    <t>General services: National Institute for Food and Agriculture (NIFA): Biomass Research and Development (Jointly managed by USDA and the Department of Energy. Authorized by the Biomass Research and Development Act of 2000)</t>
  </si>
  <si>
    <t>Research and development projects leading to the production of bio-based industrial products</t>
  </si>
  <si>
    <t xml:space="preserve">General services: Farm Service Agency (FSA): Conservation Reserve Program Technical Assistance
</t>
  </si>
  <si>
    <t>To help producers participate in Conservation Reserve Program (CRP), which provides technical and financial assistance to eligible farmers and ranchers to address soil, water, and related natural resource concerns on their lands in an environmentally beneficial and cost-effective manner</t>
  </si>
  <si>
    <t>General services: Natural Resource Conservation Service (NRCS): Conservation Operations
NRCS provides technical assistance, conducts soil surveys, and assesses erosion factors (formerly activity of "SCS").</t>
  </si>
  <si>
    <t>General services: Natural Resource Conservation Service (NRCS): Resource Conservation and Development</t>
  </si>
  <si>
    <t xml:space="preserve">To help farmers and ranchers to rehabilitate farmland damaged by natural disasters; To carry out emergency water conservation measures in periods of severe drought
</t>
  </si>
  <si>
    <t>10-year rental agreements to establish permanent cover crops on cropland</t>
  </si>
  <si>
    <t xml:space="preserve">To assist in funding emergency conservation measures necessary to restore farmland damaged by natural disasters.
</t>
  </si>
  <si>
    <t>State and tribal governments who 
implement programs to encourage farmers and ranchers to develop enhanced wildlife habitat and allow public access on their lands for wildlife dependent recreation</t>
  </si>
  <si>
    <t>Provides payments for structural and land management practices that address resource concerns.</t>
  </si>
  <si>
    <t>To support structural and land management practices that address resource concerns</t>
  </si>
  <si>
    <t>Conservation and restoration of wetlands through long-term agreements. Producers must implement a conservation plan and retire crop acreage base</t>
  </si>
  <si>
    <t>Environmental payments: 
Natural Resource Conservation Service (NRCS): Farmland Protection Program
Conservation plans are made and easements purchased through State, tribe, or local government agencies</t>
  </si>
  <si>
    <t>To protect topsoil by limiting conversion to nonagricultural uses</t>
  </si>
  <si>
    <t>Farmers and ranchers who adopt practices that reduce environmental and resource problems</t>
  </si>
  <si>
    <t xml:space="preserve">Agricultural producers who implement agricultural water enhancement activities on agricultural land for the purposes of conserving surface and ground water and improving water quality
</t>
  </si>
  <si>
    <t>Producers who implement activities to improve water quality and quantity, and restore, enhance and preserve soil, air, and related resources in the Chesapeake Bay Watershed</t>
  </si>
  <si>
    <t>To improve water quality and quantity, and restore, enhance and preserve soil, air, and related resources in the Chesapeake Bay Watershed</t>
  </si>
  <si>
    <t xml:space="preserve">Producers or entities that deliver eligible biomass material to designated biomass conversion facilities for use as heat, power, biobased products or biofuels.
Assistance is for costs of collection, harvest, storage and transportation associated with delivery of eligible materials. </t>
  </si>
  <si>
    <t>General services: National Institute for Food and Agriculture (NIFA): Biomass Research and Development (Jointly managed by USDA and the Department of Energy. 
Authorized by the Biomass Research and Development Act of 2000 (Title III, PL 106-224); extended under the 2008 Farm Act (PL 110-246). (Previously administered by Rural Cooperative-Business Service.)</t>
  </si>
  <si>
    <t xml:space="preserve">Farmers, ranchers, and small rural businesses who purchase renewable energy systems and make energy efficiency improvements
Assistance is for costs of collection, harvest, storage and transportation associated with delivery of eligible materials. </t>
  </si>
  <si>
    <t>Norway’s International Climate and Forest Initiative (NICFI) is included in the total amount of disbursements recorded under "Norwegian bilateral aid for the forestry sector". NICFI funds amout NOK 4,792 million in the period</t>
  </si>
  <si>
    <t xml:space="preserve">G/TBT/N/ECU/264 </t>
  </si>
  <si>
    <t xml:space="preserve">G/TBT/N/ECU/265 </t>
  </si>
  <si>
    <t xml:space="preserve">G/TBT/N/ECU/266 </t>
  </si>
  <si>
    <t xml:space="preserve">G/TBT/N/ECU/267 </t>
  </si>
  <si>
    <t xml:space="preserve">G/TBT/N/ECU/271 </t>
  </si>
  <si>
    <t xml:space="preserve">Entry into force 20 days from publication in the Official Journal of the EU (Application from May 2016) </t>
  </si>
  <si>
    <t xml:space="preserve">Entry into force 20 days from publication in the Official Journal of the EU (Application from July 2016) </t>
  </si>
  <si>
    <t xml:space="preserve">Entry into force 20 days from publication in the Official Journal of the EU (Application from July 2015) 
</t>
  </si>
  <si>
    <t xml:space="preserve">Entry into force 20 days from publication in the Official Journal of the EU (Application from July 2016) 
</t>
  </si>
  <si>
    <t xml:space="preserve">Entry into force 20 days from publication in the Official Journal of the EU (application from October 2016) </t>
  </si>
  <si>
    <t xml:space="preserve">G/TBT/N/GEO/85 </t>
  </si>
  <si>
    <t xml:space="preserve">G/TBT/N/GEO/86 </t>
  </si>
  <si>
    <t xml:space="preserve">G/TBT/N/GEO/87 </t>
  </si>
  <si>
    <t xml:space="preserve">G/TBT/N/GEO/88 </t>
  </si>
  <si>
    <t xml:space="preserve">G/TBT/N/GHA/9 </t>
  </si>
  <si>
    <t xml:space="preserve">G/TBT/N/HKG/46 </t>
  </si>
  <si>
    <t xml:space="preserve">G/TBT/N/HUN/30 </t>
  </si>
  <si>
    <t xml:space="preserve">Entry into force on 30 October 2014 </t>
  </si>
  <si>
    <t xml:space="preserve">To protect animal health; To protect plant; To protect humans from animal/plant pest or disease; To protect territory from other damage from pests. 
 </t>
  </si>
  <si>
    <t xml:space="preserve">To protect animal health; To protect humans from animal/plant pest or disease; To protect territory from other damage from pests. 
</t>
  </si>
  <si>
    <t xml:space="preserve">Revised Consolidated Notice on the transboundary movements of living modified organisms, including 
1. Modification and supplementation of the definitions of the principal terms; 
2. Classification of the relevant authorities' work scope; 
3. Modification of the risk assessment items, etc. 
</t>
  </si>
  <si>
    <t>Draft Food (Amendment) Regulations 2014: The Agri-Food and Veterinary Authority of Singapore (AVA) has completed a review of the Food Regulations and proposes the following amendments: 
a) To allow the use of certain new food additives;
b) To specify a maximum limit for mercury in predatory fish; and c) To allow the use of phytosterols, phytosterol esters, phytostanols and phytostanols in more food products.</t>
  </si>
  <si>
    <t>Refrigerators, air conditioners and appliances operating on Freon-12, or any other appliances operating on substances subject to the Montreal Protocol</t>
  </si>
  <si>
    <t xml:space="preserve">Fertilizers: Chemical fertilizers, Organic fertilizers, Biological fertilizers, Biostimulating fertilizers.
</t>
  </si>
  <si>
    <t>Ozone Depleting Substances - Methyl Bromide
- Non Methyl Bromide</t>
  </si>
  <si>
    <t xml:space="preserve">The Customs (Prohibition of Imports) Order 2008; Section 34B(1)(b), Environmental Quality Act 1974. </t>
  </si>
  <si>
    <t>g. Veterinary biological products (...) and analogous products of natural or of synthetic origin, including genetically modified organisms (…).</t>
  </si>
  <si>
    <t xml:space="preserve">Investigation findings concerning the extension of safeguard measure against the importation of Cotton Yarn Other than Sewing Thread 
3. Evidence that the Applicant is adjusting 
1) Machinery 
The Applicant has done the modernization by replacing old machines with new machines that aims to: 
· Efficiency in energy use by using alternative energy other than electricity, such as gas or coal;
</t>
  </si>
  <si>
    <t xml:space="preserve">Decision to extend a safeguard measure that is being applied against imports of Polyethylene terephthalate (PET) and non-application of the safeguard measure to developing countries. 
- It is expected that the domestic producers perform production in compliance with the legal rules, and in this respect, use recyclable packing materials (RPET) only. 
- A firm has carried out a study process at the beginning of the year 2013 to produce the products that have high profit potential and a special intended use, and are mainly considered as export material, however, can be also used in domestic market. As the result of that, this firm has produced PET-resin chips that provides energy saving for user during the preform swelling process and contains re-heat material.
- A firm put the solid waste recycle system into use in September of 2011. Through this system, solid waste s that occur during the production are processed, and afterwards, can be used in the production process again. This process is in progress and a saving in the amount of 200.000 euro per year is expected from it. 
</t>
  </si>
  <si>
    <t xml:space="preserve">QUESTIONNAIRE ON STATE TRADING 
· legal basis for granting the relevant exclusive or special rights or privileges, including legal provisions and summary of statutory or constitutional powers 
The "CONTRACT" [...] regulates the terms and conditions of production and importation [...] most notably in the area of environmental protection, and the safeguarding of public health, as well as the Government's obligations in terms of monitoring and the adoption of measures to ensure the non-violation of exclusivity. 
</t>
  </si>
  <si>
    <t xml:space="preserve">Law No (1) for the year 2004 On Patents and Utility Models 
Article (3) None of the following may be granted a patent: 
c. Plants, animals – excluding microorganisms- and methods with biological bases for the production of plantations and animals. 
</t>
  </si>
  <si>
    <t xml:space="preserve">Law No. (14) for the year 2006 amending some provisions of Law No. (1) of the year 2004 in respect of Patents and Utility Models 
(A) A patent shall not be granted in respect of: 
1- Any invention which prohibition of commercial use in the Kingdom of Bahrain is imperative for the protection of public order or principles of morality; including the protection of humans life or health or that of animals or plants or to avert causing serious harm to the environment. 
</t>
  </si>
  <si>
    <t>To prevent the importation of hazardous chemicals and wastes. To comply with Basel Convention and Montreal Protocol obligations. - Artículo XX (b) del GATT. La aplicación de esta disposición se fundamenta en el acatamiento de compromisos internacionales como el Convenio de Basilea sobre el Control de los Movimientos Transfronterizos de los Desechos Peligrosos y su Eliminación. También en el cumplimiento de una serie de normativa interna, la cual se estableció con el propósito de proteger la salud humana.
 Artículo XX (g) del GATT relativas a la conservación de los recursos naturales agotables, a condición de que tales medidas se apliquen conjuntamente con restricciones a la producción o al consumo nacional. Esta excepción se encuentra enmarcada dentro de los compromisos internacionales, tales como:
· El Protocolo de Montreal.
 · Convenio de Basilea sobre el Control de los Movimientos Transfronterizos de los Desechos Peligrosos y su Eliminación.</t>
  </si>
  <si>
    <t xml:space="preserve">G/TBT/N/HTI/1 </t>
  </si>
  <si>
    <t>Nuclear goods: 2612 Nuclear materials, nuclear fuel, nuclear reactors,
 ex 2844 instruments and apparatus containing nuclear
 ex 8109 fuel materials, for mea s uring or detecting
 8401 ionising radiations, tubes of zirconium, etc.
 ex 9030</t>
  </si>
  <si>
    <t xml:space="preserve">BASIC POLICY FOR THE PROMOTION OF THE PROCUREMENT OF ECO-FRIENDLY GOODS AND SERVICES" UNDER THE "LAW CONCERNING THE PROMOTION OF THE PROCUREMENT OF ECO-FRIENDLY GOODS AND SERVICES BY THE STATE AND OTHER ENTITIES 
The original "Basic Policy for the Promotion of the Procurement of Eco-Friendly Goods and Services" (hereinafter referred to as "Basic Policy") was adopted by cabinet decision in February 2001 (partially revised in February 2013) based on the "Law Concerning the Promotion of the Procurement of Eco-Friendly Goods and Services by the State and Other Entities" which went into effect in January 2001. In February 2014, concerning designated procurement items under the Basic Policy, the addition of 1 item and revision of the evaluation criteria and/or factors for consideration for 35 items were adopted by cabinet decision.
</t>
  </si>
  <si>
    <t xml:space="preserve">BASIC POLICY CONCERNING THE PROMOTION OF CONTRACTS CONSIDERING REDUCTION OF EMISSIONS OF GREENHOUSE GASES AND OTHERS BY THE STATE AND OTHER ENTITIES" UNDER THE "LAW CONCERNING THE PROMOTION OF CONTRACTS CONSIDERING REDUCTION OF EMISSIONS OF GREENHOUSE GASES AND OTHERS BY THE STATE AND OTHER ENTITIES 
The original "Basic Policy concerning the Promotion of Contracts Considering Reduction of Emissions of Greenhouse Gases and Others by the State and Other Entities" (hereinafter referred to as "Basic Policy") was adopted by cabinet decision in December 2007, based on the "Law concerning the Promotion of Contracts Considering Reduction of Emissions of Greenhouse Gases and Others by the State and Other Entities" which went into effect in November 2007. In February 2014, the revision of the Basic Policy for the basic matters related to contracts for energy conservation improvement projects was adopted by cabinet decision. 
</t>
  </si>
  <si>
    <t>List of country specific exclusions and other exclusions maintained in the US Appendix I to the Agreement 
9. Department of Energy : Due to the application of paragraph 1 of Article III, the Agreement does not cover procurement of:
a. Any good or service that supports the safeguarding of nuclear materials or technology, where the Department of Energy conducts the procurement under the authority of the Atomic Energy Act; 
[...] Nothing in Annex 2 shall be construed to prevent any state entity included in Annex 2 from applying restrictions that promote the general environmental quality in that state</t>
  </si>
  <si>
    <t xml:space="preserve">Entry into force 20 days from publication in the Official Journal of the EU (approx. three months after adoption). Transition periods for application: 22 July 2019 for all EEE except medical devices and monitoring and control instruments (22 July 2021) 
</t>
  </si>
  <si>
    <t xml:space="preserve">To promote public awareness on water conservation and efficiency issues; to achieve actual water saving. 
</t>
  </si>
  <si>
    <t xml:space="preserve">Petroleum products in general (ICS 75.080). 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t>
  </si>
  <si>
    <t xml:space="preserve">Paints and varnishes (including enamels and lacquers) based on synthetic polymers or chemically modified natural polymers, dispersed or dissolved in an aqueous medium. (HS 3209). Paints and varnishes (ICS 87.040) </t>
  </si>
  <si>
    <t>Draft Mexican Official Standard PROY-NOM-004-ENER-2013: Energy efficiency of motor-driven domestic clean water pumps, with an output of 0.180 kW (¼ HP) to 0.750 kW (1 HP). Limits, test methods and labelling</t>
  </si>
  <si>
    <t>Fertilizers (ICS 65.080). Animal Feeds: Specification for compounded poultry feeds, Specification for cattle feeds.</t>
  </si>
  <si>
    <t xml:space="preserve">Preliminary draft plant protection law: The notified draft Law seeks to establish basic rules for plant protection in the Dominican Republic, with a view to preventing and controlling pests, protecting plant resources, facilitating domestic and international trade in plants and plant products and ensuring the proper introduction, use and handling of crop protection products (CPPs). The provisions of this Law govern matters of public policy and social interest. </t>
  </si>
  <si>
    <t>To preserve national interest in particular to protect health, safety, security, ecological environment and public moral.</t>
  </si>
  <si>
    <t>Ozone depleting substances, specified hazardous wastes, waste chemical weapons goods: 2. Approvals are required for:
(1) Controlled substances listed in Annex A, B, C, Group I, Group II, Group III, D, E of the Montreal Protocol on Substances that Deplete the Ozone Layer coming from non-members of the Montreal Protocol on Substances that Deplete the Ozone Layer.
(2) Specified hazardous waste s in item 1 of Section 2 of the Law for the Control of the Export and Import of Specified Hazardous Waste s and Other Waste s.
(3) Waste s in item 1 of Section 2 of the Waste Management and Public Clean sing Law (except for waste s produced from ship or aircraft navigation in Article 4.2 and for a person who enters Japan carrying waste s).</t>
  </si>
  <si>
    <t>To regulate the import and export of all animals and animal products within the context of the sanitary requirements, including the protection of animal life and health and the protection of human health. In the case of wildlife or products thereof, written permission should also be obtained from the Wildlife Department and are in particular subjected to CITES regulations in relation to conservation of endangered species of wild fauna and flora.</t>
  </si>
  <si>
    <t>OZONE DEPLETING SUBSTANCES MANAGEMENT SYSTEM - The Russian Federation manages its obligations for ozone depleting substances controlled by the Montreal Protocol on Substances that Deplete the Ozone Layer through the Common List of Goods that are subject of import/export prohibitions or restrictions from the part of CU members within the framework of Eurasian Economic Community in trade with third countries (2012) (Annex 2.1). The import, export and manufacture of the ozone depleting substances is prohibited under the Montreal Protocol except where an essential or critical use exemption has been granted by the parties to the Montreal Protocol. The Russian Federation’s Montreal Protocol obligations are implemented through a system of licensing and quota restrictions on ozone depleting substances</t>
  </si>
  <si>
    <t>HAZARDOUS WASTE MANAGEMENT SYSTEM - The Russian Federation manages its obligations for hazardous waste controlled by the Basel Convention for the Control of Trans-boundary Movements of Hazardous Waste and their Disposal (Basel Convention) through the Common List of Goods that are subject of import/export prohibitions or restrictions from the part of CU members within the framework of Eurasian Economic Community in trade with third countries (2012) (Annex 2.3).</t>
  </si>
  <si>
    <t xml:space="preserve">Law No (1) for the year 2004 On Patents and Utility Models 
Article (3) None of the following may be granted a patent: 
a. Any invention which commercial use in the Kingdom of Bahrain aims to sabotage the public order and morals including the protection of human, animal, plantation life or health or to avert serious damages to the environment
</t>
  </si>
  <si>
    <t>Regulation (EC) No 1013/2006 of the European Parliament and of the Council of 14 June 2006 on shipments of waste (OJ L 190, 12.7.2006, p.1) and its subsequent amendments - In certain specific circumstances the import/export of waste is restricted. Notably:
1) a prohibition on exports to third countries of waste intended for disposal (except to EFTA countries which are party to the Basel Convention), as well as on exports of hazardous waste intended for recovery, except those directed to countries to which OECD Decision applies (the OECD Decision concerns the control of trans-boundary movements of waste s destined for recovery operations).
 2) a prohibition on imports from third countries of waste intended for disposal or recovery, except from countries to which the above OECD Decision applies, third countries which are party to the Basel Convention, countries which have concluded a bilateral agreement with the EU or MSs, or other areas during situations of crisis.</t>
  </si>
  <si>
    <t xml:space="preserve">Species covered by Annexes I, II and III of CITES. </t>
  </si>
  <si>
    <t xml:space="preserve">To protect endangered species and to prevent them from over-exploitation in accordance with CITES. </t>
  </si>
  <si>
    <t>To protect endangered species and to prevent them from over-exploitation in accordance with CITES. Protected wild animals, parts of a protected wild animal killed or taken in Hong Kong, or the nests or eggs of a protected wild animal taken in Hong Kong</t>
  </si>
  <si>
    <t xml:space="preserve">Various species listed at: http://www.fws.gov/ endangered / species /us- species.html and http://ecos.fws.gov/tess_public/ Species Report.do?lead=10&amp;listingType=L 
</t>
  </si>
  <si>
    <t xml:space="preserve">Various. See http://www. cites.org/eng/ resources/ref/suspend.php for current listing. 
</t>
  </si>
  <si>
    <t>Utility scale wind projects of at least.5MW of nameplate capacity</t>
  </si>
  <si>
    <t>The text proposes adjustments in order to suit updating points from the National Electric Energy Agency - ANEEL, through the Resolution ANEEL Nº. 482, 17 April 2012, which establishes the general conditions concerning conformity assessment procedures to be fulfilled by the Systems and Equipment for Photovoltaic Energy, with a focus on security</t>
  </si>
  <si>
    <t>To establish the general conditions concerning conformity assessment procedures to be fulfilled by the Systems and Equipment for Photovoltaic Energy, with a focus on security</t>
  </si>
  <si>
    <t>The revised text proposes to include three (3) different certification models (items 6.1); to include item 6.4 as certification model 3; and to rewrite clauses 6.2.1 and 6.2.2, to provide terms and conditions to assess and maintain conformity. Other provisions contained in the Inmetro Ordinance Nº 352/2012 notified as document G/TBT/N/BRA/461/Add.1, remain unchanged</t>
  </si>
  <si>
    <t xml:space="preserve">Biodiesel, diesel, renewable diesel </t>
  </si>
  <si>
    <t>limit negative impacts on the environment, encourage waste prevention and a more efficient use of resources, while limiting negative socio-economic impacts</t>
  </si>
  <si>
    <t xml:space="preserve">Draft of Ministry of Interior Decree on the Special Fire Protection Requirements Related to the Application of Atomic Energy, and the Ways of Enforcing Them in the Activities of the Authorities </t>
  </si>
  <si>
    <t xml:space="preserve">Revision to Enforcement Ordinance and Regulation for the Act on the Rational Use of Energy, and development of Notification of the Ministry of Economy, Trade and Industry (METI) </t>
  </si>
  <si>
    <t>To contribute to proper management and conservation of forest, prevention of global warming and promotion of a recycling -oriented society, as well as to serve for the development of rural areas</t>
  </si>
  <si>
    <t>Notification on Energy Consumption Efficiency, Greenhouse Gas Emissions, Fuel Economy, etc. of Motor Vehicles</t>
  </si>
  <si>
    <t>To prevent environmental pollution resulting from emissions of hydrocarbons, carbon monoxide, oxygen and nitrogen oxide</t>
  </si>
  <si>
    <t>To protect public health, natural resources and the environment, and to ensure the use of a valuable source of nutrients (proteins, fertilizing elements and soil improvers) in farming activities in the Republic of Panama</t>
  </si>
  <si>
    <t>Water quality; Tolerance limits of discharged industrial waste water, Water quality; Tolerance limits of discharged domestic waste water, Mining and quarrying Code of Practice, Air quality Emissions to the air by cement factories, Air quality, Air quality Tolerance limits of emission discharged to the air by factories, Distilled water</t>
  </si>
  <si>
    <t>To promote energy conservation, improve energy efficiency and reduce environmental impact</t>
  </si>
  <si>
    <t>Draft of labelling requirements for prepackaged food containing ingredients of genetically modified organisms, Draft of labelling requirements for food additives containing ingredients of genetically modified organisms and Draft of labelling requirements for unpackaged food containing ingredients of genetically modified organisms</t>
  </si>
  <si>
    <t xml:space="preserve">Organic, Organo-mineral Fertilizers, Soil Improvers and the Products Containing Microbial, Enzyme and Other Products </t>
  </si>
  <si>
    <t>Draft resolution regarding the active ingredient TRICHOGRAMMA PRETIOSUM to be included in the monograph list of active ingredients for pesticides, household clean ing products and wood preservers, published by Resolution - RE n° 165 of 29 August 2003, Brazilian Official Gazette</t>
  </si>
  <si>
    <t xml:space="preserve">Pesticides, household clean ing products and wood preservers, including use in control of Tuta absoluta (South American tomato moth), Helicoperva zea (corn earworm), Spodoptera frugiperda (fall armyworm), Anticarsia gemmatalis (velvetbean caterpillar) and Pseudoplusia includens (the looper caterpillar) and as approved in labels and leaflets </t>
  </si>
  <si>
    <t>Draft resolution regarding the active ingredient G01 - GLYPHOSATE of the monograph list of active ingredients for pesticides, household clean ing products and wood preservers, published by Resolution - RE N° 165 of 29 August 2003, Brazilian Official Gazette: The safety security period to the cultures of genetically modified cotton, which express resistance to the glyphosate, is of 130 days, when the pesticide is applied in post-emergency of the products at issue</t>
  </si>
  <si>
    <t>Draft resolution regarding the active ingredient G05 - GLUFOSINATE of the monograph list of active ingredients for pesticides, household clean ing products and wood preservers, published by Resolution: Post-emergency application in cultures of lettuce (0.05mg/kg, safety security period of 7 days), cotton (0.5mg/kg, safety security period of 28 days), cotton (0.5mg/kg, the safety security period to the culture of the genetically modified cotton</t>
  </si>
  <si>
    <t xml:space="preserve">Aquatic animal (including fish, crustaceans, molluscs, etc.) </t>
  </si>
  <si>
    <t>Agreement establishing criteria for determining maximum residue and contaminant limits, criteria governing the use of analytical methods, the national programme for the control and monitoring of toxic residues in goods of animal origin and aquaculture and fishery resources, the programme for the monitoring of toxic residues in animals, and the consultation module, all of which are regulated by the Ministry of Agriculture, Livestock, Rural Development, Fisheries and Food</t>
  </si>
  <si>
    <t>Regulation Regarding the Production, Import, Export and Marketing of Organic, Organomineral Fertilizers, Soil Improvers and the Products Containing Microbial, Enzyme and Other Products; further information not available in the notification per se</t>
  </si>
  <si>
    <t xml:space="preserve">DIRECTIVE No. 41, DATED OCTOBER 11, 2013 
Provides for the information required in applications for anti-dumping investigations, according to Article 39 of Decree No. 8058, dated July 26, 2013. 
Subsection VIII 
Capacity to raise funds or attract investments 
Article 101. Indicate the investments made in the production line of the domestic like product during the period of injury investigation, setting forth the primary reasons for such investments (e.g.: environmental requirements, safety standards, technological updates, increased demand) throughout the concerned period and the manner in which these were financed (company resources, bank loans, debentures, etc.). 
</t>
  </si>
  <si>
    <t xml:space="preserve">DIRECTIVE No. 44, DATED OCTOBER 29th, 2013 
Provides for the information required in applications for sunset reviews, according to article 106 of Decree 8058, dated July 26th, 2013. 
Subsection VIII 
About the capacity to raise funds or attract investments 
Article 97. Indicate the investments made in the production line of the domestic like product during the injury analysis period, setting forth the primary reasons for such investments (e.g.: environmental requirements, safety standards, technological updates, increased demand) throughout the period in question and the manner in which these were financed (company resources, bank loans, debentures, etc.). 
</t>
  </si>
  <si>
    <t xml:space="preserve">RESOLUTION OF THE GOVERNMENT OF THE RUSSIAN FEDERATION № 337 OF 04.05.2008 (AS AMENDED ON 28.01.2012) "ON MEASURES TO ENSURE FULFILMENT OF THE OBLIGATIONS OF THE RUSSIAN FEDERATION UNDER THE CONVENTION ON INTERNATIONAL TRADE IN ENDANGERED SPECIES OF WILD FAUNA AND FLORA, CITES, ON 3 MARCH 1973, IN RESPECT OF SPECIES OF WILD FAUNA AND FLORA, ENDANGERED, EXCEPT STURGEON" </t>
  </si>
  <si>
    <t>Government Resolution № 337 of 04.05.2008 (as amended on 28.01.2012) "On measures to ensure fulfilment of the obligations of the Russian Federation under the Convention on International Trade in Endangered Species of Wild Fauna and Flora, CITES, on 3 March 1973, in respect of species of wild fauna and flora, endangered, except sturgeon"</t>
  </si>
  <si>
    <t xml:space="preserve">Import and export licensing procedures on waste - Law No. 156, dated 10.10.2013 “On some amendments in the law No. 10463, dated 22.09.2011 ”On integrated waste management”, amended in which importation is not allowed in Albania. The Ministry of Environment, (MoE) is the responsible institution for the process of cross-border of waste : exportation and their transition. The MoE issues exportation licenses and the permission for transition of waste </t>
  </si>
  <si>
    <t>To establish a comprehensive regulatory control system for the import, export, transfer, possession and use of nuclear substances
The purpose of the NSCA is two-fold: (i) to provide for the limitation of risks to national security, the health and safety of persons and the environment that are associated with the development, production and use of nuclear energy and the production, possession and use of nuclear substances, prescribed equipment and prescribed information; and (ii) to provide for the implementation in Canada of measures to which Canada has agreed regarding international control of the development, production and use of nuclear energy, including the non-proliferation of nuclear weapons and nuclear explosive devices. Nuclear substances are defined in the NSCA (section 2), and include uranium, thorium, plutonium, deuterium and their respective derivatives and compounds, radioactive nuclides, and substances that are prescribed by regulation as being capable of releasing nuclear energy or as being required for the production or use of nuclear energy. Additionally, the NNIECR define controlled nuclear substances, controlled nuclear equipment and controlled nuclear information that are subject to specific import and export licensing controls, and list these in the Schedule to the regulations. These items are controlled for the purpose of assuring that the Government of Canada meets international obligations to which it has agreed regarding the non-proliferation of nuclear weapons; they are based primarily on international guidelines and control lists. There are some exemptions from licensing requirement and these are identified in the NNIECR (section 4).</t>
  </si>
  <si>
    <t>Law No. 81 on the environment, Article 12(g) and (i); and Ministry of Science, Technology and the Environment (CITMA) Resolution No. 116/2005</t>
  </si>
  <si>
    <t>Non-pesticide hazardous chemicals that have potentially harmful or adverse effects on human health or the environment, including such chemicals that are subject to regulation of the Stockholm Convention on Persistent Organic Pollutants, or the Rotterdam Convention on the Prior Informed Consent Procedure for Certain Hazardous Chemicals and Pesticides in International Trade</t>
  </si>
  <si>
    <t xml:space="preserve">Wild animals and plants: (1) Animals (excluding sperm whale, beaked whale, mink whale, sei whale, bryde's whale and fin whale) and plants included in Appendix Ⅰ of the Convention on International Trade in Endangered Species of Wild Fauna and Flora (hereafter referred to as the " CITES "), plus their parts and derivatives.
(2) Animals and plants belonging to species listed in Annex II of the CITES (except for whales and their preparations, and also except for oceanic whitetip shark, scalloped hammerhead, great hammerhead, smooth hammerhead, basking shark, white shark, porbeagle, whale shark and sea horse), plus their parts and derivatives (for plants, only those parts and derivatives specified in Annex II).
(3) Animals and plants belonging to species listed in Annex III of the CITES, plus their parts and derivatives. </t>
  </si>
  <si>
    <t xml:space="preserve">Consumer Protection (Control of Imports) Regulations 1999 (Government Notice No. 135 of 1999) establishing a list of goods subject to import permit (controlled goods) (Appendix I 2, First Schedule) and a list of prohibited goods (Appendix II2, Second Schedule) </t>
  </si>
  <si>
    <t>For the conservation, management and development of maritime and estuarine fishing and fisheries in Malaysian fisheries waters, turtles and riverine fishing in Malaysia, and matters connected therewith or incidental thereto</t>
  </si>
  <si>
    <t xml:space="preserve">Plants, growing media, organic fertilizers, soil, living or dead organisms </t>
  </si>
  <si>
    <t xml:space="preserve">ENDANGERED, THREATENED SPECIES </t>
  </si>
  <si>
    <t>To protect the environment, and the health and safety of people and communities, by preventing or managing the adverse effects of hazardous substances and new organisms</t>
  </si>
  <si>
    <t>Federal Law № 52-FZ of 24.04.1995 "On Wildlife "; RF Government Resolution № 337 of 04.05.2008 (as amended on 28.01.2012) "On measures to ensure fulfilment of the obligations of the Russian Federation under the Convention on International Trade in Endangered Species of Wild Fauna and Flora, CITES, on 3 March 1973, in respect of species of wild fauna and flora, endangered, except sturgeon"</t>
  </si>
  <si>
    <t xml:space="preserve">To protect public health and safety and the environment, and maintain the common defense and security of the United States, by exercising prudent controls over the possession, use, distribution, and transport of such items. </t>
  </si>
  <si>
    <t>Customs Code of the Customs Unions of the Eurasian Economic Community; and Federal Law No. 5003-1 "On the Customs Tariff" of 21 May 1993: Article 6. Customs authorities and their main tasks 
. Customs authorities shall ensure on the customs territory of the Customs Union solution of the following primary tasks: 7) Provision within its competence of mea s ures on protection of the national security of Member States of the Customs Union, life and human health, flora and fauna, environment, as well as in accordance with international agreement of the Member States of the Customs Union - mea s ures to counteract legalization (laundering) of the profits from criminal activities and terrorist financing when providing the control over transfer f currency - the members of the Customs Union, securities, and/or currency values, traveller's checks through the customs border; (As amended by Protocol of 16.04.2010)</t>
  </si>
  <si>
    <t xml:space="preserve">To protect the national security of Member States of the Customs Union, life and human health, flora and fauna, environment </t>
  </si>
  <si>
    <t>Goods, particularly inflammable substances, explosion-prone, explosives, poisons, hazardous chemical and biological substances, narcotics, psychotropic, intoxicating, poisonous, toxic, radioactive substances, nuclear materials and other similar goods</t>
  </si>
  <si>
    <t>To tackle the threat to human life and health, animals, the emergence of epizootic situation, the environment, preservation of national cultural valuables of Member States of the Customs Union and under other circumstances of urgency</t>
  </si>
  <si>
    <t>Water vessels, used for fishing, exploration and exploitation of mineral and other non-living resources of the seabed and its subsoil, pilotage and ice-breaker escort, search, rescue and towing operations, lifting of sunken property, water, underwater engineering, and other similar works, sanitation, quarantine and other control, protection and preservation of the marine environment, marine scientific research, educational, sporting and cultural purposes, and for other purposes related to merchant shipping</t>
  </si>
  <si>
    <t xml:space="preserve">FEDERAL LAW NO. 98-FZ OF JULY 29, 2004 ON COMMERCIAL SECRECY (with the Amendments and Additions of 2 February, 18 December 2006, 24 July 2007, 11 July 2011)
Article 5. Data That May Not Constitute a Commercial Secret 
The regime of commercial secrecy may not be instituted by persons conducting entrepreneurial activity in respect of the following data: [...] Regarding pollution of the environment, the condition of fire safety, sanitary-epidemiological and radiation situation, safety of food products and other factors adversely affecting the safe functioning of production facilities, security of each citizen and security of the population as a whole
</t>
  </si>
  <si>
    <t>Regulation No 1257/2013 of the European Parliament and of the Council of 20 November 2013 on ship recycling and amending Regulation (EC) No 1013/2006 and Directive 2009/16/EC 
As most large vessels contain hazardous materials such as asbestos, PCBs, TBT, and CFCs, their export to non-OECD countries for recycling has been prohibited under the EU Waste Shipment Regulation (WSR), the adaptation of the Basel International Convention and its Ban amendment in the EU. However, economic incentives, the high mobility of ships and insufficient recycling capacity in the OECD have led to most of the recycling to take place in Asia, often in substandard conditions.</t>
  </si>
  <si>
    <t>To protect the environment through tackling hazardous chemicals and to comply with obligations under the Stockholm and Rotterdam conventions. - Protection of human health and the environment, inter alia.
Rotterdam Convention on the Prior Informed Consent Procedure for Certain Hazardous
Chemicals and Pesticides in International Trade. Stockholm Convention on Persistent Organic Pollutants.</t>
  </si>
  <si>
    <t>To protect human health and the environment, including chemicals regulated by the Stockholm Convention and the Rotterdam Convention</t>
  </si>
  <si>
    <t xml:space="preserve">Prohinition, Registration and non-automatic licence for the export of scheduled ozone depleting substances - Ozone Layer Protection Ordinance, Cap. 403 and its subsidiary regulations; Ozone Layer Protection (Products Containing Scheduled Substances) (Import Banning) Regulation, Cap. 403C </t>
  </si>
  <si>
    <t>Hazardous wastes and Non- hazardous recyclables, except for the purpose of reprocessing, recycling, recovery or reuse</t>
  </si>
  <si>
    <t>To protect the ozone layer and to fulfil the obligations under the 1987 Montreal Protocol on Substances that Deplete the Ozone Layer. Esta prohibición establece una política de conservación, rescate del medio ambiente y sus recursos naturales.
Convención de Viena
Protocolo de Montreal. Nicaragua es parte a partir del 5 de marzo de 1993 y ha sido ratificado en sus 4 enmiendas: Londres y Copenhague (13 -12- 1999) relativo a las Sustancias que Agotan la Capa de Ozono. El permiso otorgado busca establecer un control y disminución de sustancias que agotan la capa de ozono</t>
  </si>
  <si>
    <t>Wildlife Act 1953, Wild Animal Control Act 1977, Trade in Endangered Species Act 1989: Conditional prohibition on the exportation of birds and other wildlife</t>
  </si>
  <si>
    <t xml:space="preserve">Endangered, threatened or exploited species </t>
  </si>
  <si>
    <t>To protect the endangered, threatened or exploited species and to comply with obligations under CITES</t>
  </si>
  <si>
    <t>Radiation Protection Act 1965 and subsequent regulations: Conditional prohibition on the exportation of goods and technologies that can be used in the production, development or delivery of nuclear, chemical or biological weapons (strategic goods)</t>
  </si>
  <si>
    <t xml:space="preserve">Law No. 17.220 of 11 November 1999: Import restriction on growth promoters for bovine species, sheep, pigs, horses and poultry, containing arsenic or antimony substances 
</t>
  </si>
  <si>
    <t xml:space="preserve">The Lacey Act of 1900, as amended. (16 U.S.C. 3371 et seq.): Prohibition on importing, exporting, transporting, selling, receiving, acquiring, or purchasing in interstate or foreign commerce any fish, wildlife or plant, with some exceptions, taken, possessed, transported or sold in violation of relevant U.S. or foreign laws. </t>
  </si>
  <si>
    <t>Requirements on Energy Efficiency and the Inspection of Low-Voltage Three-Phase Squirrel-Cage Induction Motors (including as a component of specified equipment)</t>
  </si>
  <si>
    <t>The lists of products subject to import licensing are available at SISCOMEX’s website http://www.portalsiscomex.gov.br/), and may be found as well on Brazil’s Ministry of Development, Industry and Foreign Trade website http://www.mdic.gov.br/sitio/</t>
  </si>
  <si>
    <t>Trade restrictions under CITES - Restriction du commerce pour certains animaux et plantes afin de protéger certaines espèces de la faune et de la flore sauvage (annexes I à III CITES) - La CITES exige certains documents pour l'importation, l'exportation et le transit des espèces figurant dans ses annexes. Les licences d'importation sont délivrées par l'Office fédéral de la sécurité alimentaire et des affaires vétérinaires (OSAV) conformément à la CITES</t>
  </si>
  <si>
    <t>CITES listed specimen - Divers dans les chapitres 1ex, 2ex, 3ex, 4ex, 5ex, 6ex, 7ex, 12ex, 13ex, 15ex, 16ex, 21ex, 30ex, 33ex, 41ex, 42ex, 43ex, 44ex, 51ex, 57ex, 60ex, 61ex, 62ex, 64ex, 65ex, 66ex, 67ex, 71ex, 82ex, 90ex, 91ex, 92ex, 93ex, 94ex, 95ex, 96ex, 97ex (voir annexes de l'ordonnance sur les contrôles CITES)</t>
  </si>
  <si>
    <t xml:space="preserve">Dangerous (including toxic) and radioactive industrial and other waste </t>
  </si>
  <si>
    <t xml:space="preserve">Trade in Endangered Species Act 1989: Conditional prohibition and global quota on the exportation of some endangered, threatened or exploited species (Appendices I, II and III of CITES) </t>
  </si>
  <si>
    <t>Draft Technical Regulation of the Ecuadorian Standardization Institute (PRTE INEN) No. 238: "Polyvinyl acetate (PV A) emulsion adhesives"</t>
  </si>
  <si>
    <t>Polyvinyl acetate (PV A) emulsion adhesives</t>
  </si>
  <si>
    <t>To protect the environment by laying down the requirements to be met by Polyvinyl acetate (PV A) emulsion adhesives</t>
  </si>
  <si>
    <t>Ministerial Decree 180/2003 mandating among others ES 3795/2005 and its amendment in 2008 and in 2013 " Energy Efficiency Label for Room Air Conditioner (Wind ow Split)"</t>
  </si>
  <si>
    <t>Energy Conservation (Energy Labelling and Minimum Performance Standards) Regulations 2013</t>
  </si>
  <si>
    <t xml:space="preserve">The National Environment (Environmental Impact Assessment) Regulations </t>
  </si>
  <si>
    <t xml:space="preserve">The National Environment (Waste Management) (Amendment) Regulations, 2014 </t>
  </si>
  <si>
    <t xml:space="preserve">COMEX Resolution No. 45 of 1 March 2012 (published in Official Journal No. 661 of 14 March 2012) incorporating in COMEXI Resolution No. 450 "List of products subject to pre-import controls" a list of HYDROCHLOROFLUOROCARBON (HCFC) products subject to import licences, to be granted by the Ministry of Industry and Productivity (MIPRO) </t>
  </si>
  <si>
    <t xml:space="preserve">HYDROCHLOROFLUOROCARBON (HCFC) products </t>
  </si>
  <si>
    <t xml:space="preserve">COMEX Resolution No. 73 of 11 July 2012 (published in Official Journal No. 765 of 13 August 2012) amending COMEX Resolution No. 45, which incorporated a list of HYDROCHLOROFLUOROCARBON (HCFC) products in the "List of products subject to pre-import controls". </t>
  </si>
  <si>
    <t>COMEX Resolution No. 98 of 19 December 2012 (published in Official Journal No. 877 of 23 January 2013) providing for the administration by the Ministry of Industry and Productivity (MIPRO) of the allocation of the annual import quotas for HYDROCHLOROFLUOROCARBONS (HCFCs) by means of the licences approved pursuant to Resolution No. 45 and the amendment thereto (Resolution No. 73)</t>
  </si>
  <si>
    <t>HYDROCHLOROFLUOROCARBONS (HCFCs)</t>
  </si>
  <si>
    <t xml:space="preserve"> Species listed in the Appendices of the Convention on International Trade in Endangered Species of Wild Fauna and Flora (CITES)</t>
  </si>
  <si>
    <t xml:space="preserve">All plant and animal species and parts and derivatives thereof, except for species considered to be exotic, at risk or genetically modified and those listed in the three appendices to the Convention on International Trade in Endangered Species of Wild Fauna and Flora (CITES) </t>
  </si>
  <si>
    <t>Radiation sources (radioactive sources and ionizing radiation-generating equipment)</t>
  </si>
  <si>
    <t>Ozone-depleting substances; Hydrochlorofluorocarbons : Having all other ozone depleting substances (except for essential or critical uses) fully banned, only the importation of hydrochlorofluorocarbons (HCFCs) for local consumption is subject to quantitative restriction</t>
  </si>
  <si>
    <t>Endangered species listed in Appendix I of the Convention on International Trade in Endangered Species of Wild Fauna and Flora (CITES), whether alive, dead, parts or derivatives, and (b) live endangered species of wild origin in CITES Appendix II</t>
  </si>
  <si>
    <t>Live animals, including Fish, planting material (seeds), stones, metal waste, radioactive material, psychotropic drugs, ozone depleting substances, arms and ammunition, explosives, plastic waste, sandalwood, security printing paper, nuclear reactors and parts thereof, radio and television broadcast transmitters, communication jamming equipment, aircraft, including helicopters and items covered under the Convention on International Trade in Endangered Species of Wild Fauna and Flora (CITES), Chemical Weapons Convention (CWC)</t>
  </si>
  <si>
    <t xml:space="preserve">Antarctica (Environmental Protection) Act 1994 </t>
  </si>
  <si>
    <t>Hydrochlorofluorocarbons (HCFCs)</t>
  </si>
  <si>
    <t>Ozone depleting substances - Substances qui appauvrissent la couche d' ozone et des équipements les contenant (Hydrochloro -fluorocarbones, Bromure de méthyle, Halons, Tétrachlorure de carbon e; Trichlorométhane, Chlorofluorocarbones)</t>
  </si>
  <si>
    <t xml:space="preserve">Georgian Law on “Licenses and Permits”; Governmental Decree #18 of 6 February 2007 on “Approving Provision on Regulations and Conditions of Issuing Permits on Export, Import, Re-export and Introduction from the Seas of Species, Their Parts and Derivatives Included in the Annexes of the Convention on International Trade in Endangered Species of Wild Fauna and Flora (CITES)” </t>
  </si>
  <si>
    <t>Ozone depleting substances - Carbon Tetrachloride; Methyl Chloroform; Halons which include halon 1211, 1301, and 2402; Chlorofluorocarbons (CFCs) which include CFC 11, 12, 13, 111, 112, 113, 114, 115, 211, 212, 213, 214, 215, 216 and 217; Methyl bromide; Hydro -chlorofluorocarbons (HCFCs) which include HCFC 21, 22, 31, 121, 122, 123, 124, 131, 132, 133, 141, 142, 151, 221, 222, 223, 224, 225, 226, 231, 232, 233, 234, 235, 241, 242, 243, 244, 251, 252, 253, 261, 262, 271. HBFC-22B1</t>
  </si>
  <si>
    <t>Ozone depleting substances - Anexo A- Grupo I
Triclorofluorometano
Diclorodifluorometano
Anexo A- Grupo II
Bromoclorodifluorometano
Bromotrifluorometano
Dibromotetrafluorometano
Anexo B- Grupo I
Otros CFC (CFC -13, CFC -111, CFC -112, CFC -211, CFC -212, CFC -213, CFC -214, CFC -215, CFC -216,
CFC -217)
Anexo B- Grupo II
Tetraclorometano de carbon o CC14 Tetracloruro TCC o CTC
Anexo B- Grupo III
Tricloroetano (Metilcloroformo)
Anexo C- Grupo I
Clorodifluorometano
Diclorotrifluoroetanos
Diclorofluoroetanos
Clorodifluoroetanos
Dicloropentafluoropropanos
Los demás
Anexo C- Grupo II
Hidrobromofluorocarbonos
Anexo C- Grupo III
Bromoclorometano</t>
  </si>
  <si>
    <t>Active substances: bis(N-cyclohexyl-diazenium-dioxy)-copper (Cu-HDO): CAS N° 312600-89-8; Cyproconazole: CAS N° 94361-06-5; Decanoic acid: CAS N° 334-48-5; Ethyl butylacetylaminopropionate: CAS N° 52304-36-6; Iodine, including polyvinylpyrrolidone iodine: CAS N° 7553-56-2 and 25655-41-8; Lauric acid: CAS N° 143-07-7; Octanoid acid: CAS N° 124-07-2; S-methoprene: CAS N° 65733-16-6; Synthetic amorphous silicon dioxide: CAS N° 112926-00-8; Transfluthrin: CAS N° 118712-89-3; Zineb: CAS N° 12122-67-7; 4,5-Dichloro-2-octyl-2H-isothiazol-3-one: CAS N° 64359-81-5; Difenacoum: CAS N° 56073-07-5; Difethialone: CAS N° 104653-34-1; Aluminium phosphide releasing phosphine: CAS N° 20859-73-8.</t>
  </si>
  <si>
    <t>Entry into force: 1) Non- genetically modified maize (corn), and soybean: 1 November 2014; 2) Genetically modified maize (corn), and soybean: early January 2015</t>
  </si>
  <si>
    <t>Hazardous; Organic</t>
  </si>
  <si>
    <t xml:space="preserve">Section 40 (i) and (ii) Fisheries Act 1985: Import permits of live fish; Regulation 2 of Fisheries (Prohibition of Imports, Etc, of Fish) Regulations 1990 - Written Permission for Importation of Prohibited species; Order 11 of the Customs (Prohibition of Imports) Order 2008
</t>
  </si>
  <si>
    <t>G/SG/N/8/IDN/4/Suppl.3; G/SG/N/10/IDN/4/Suppl.3</t>
  </si>
  <si>
    <t>G/SG/N/8/TUR/13/Suppl.1; G/SG/N/10/TUR/13/Suppl.2; G/SG/N/11/TUR/16/Suppl.1</t>
  </si>
  <si>
    <t xml:space="preserve">The National Environmental Laws Second Amendment Act, 2013 (Act no 30 of 2013) provides for the amendment of: 
the National Environmental Management Act, 1998, so as to amend certain definitions; to adjust the timeframes for the preparation of environmental implementation plans and environmental management plans; to provide for the process and procedure for submitting environment outlook reports; to empower the Minister or MEC to develop norms or standards for listed activities and non-listed activities; to empower the Minister to restrict or prohibit development in specified geographical areas; to empower the Minister to take a decision in place of the MEC under certain circumstances; to provide legal clarity on the applicability of section 24G to the unlawful commencement of a waste management activity under the National Environmental Management: Waste Act, 2008; to increase the section 24G administrative fines and to exclude payment of section 24G administrative fines for certain persons; to provide for no exemptions from the requirements to obtain an environmental authorisation; to adjust the provisions relating to the duty of care and remediation of environmental damage; to provide for textual amendments to the provisions on the powers of environmental management inspectors; to insert a provision to regulate products having a detrimental effect on the environment; to add provisions regarding the delivery of documents; to provide that the Act binds the State without any exception; and to correct certain obsolete provisions. 
National Environmental Management: Biodiversity Act, 2004, so as to amend certain definitions; to effect certain textual amendments to the provisions on protection of species; to revise the purpose and application of Chapter 6; to revise the provisions in respect of the Bioprospecting Fund; to repeal the appeal provisions; to add offences and penalties; and to empower the Minister to declare amnesty in certain circumstances. 
National Environmental Management: Air Quality Act, 2004, so as to align the penalties with other specific environmental management Acts; National Environment Management Laws Amendment Act, 2008, so as to correct an incorrect citation. 
National Environmental Management: Protected Areas Act, 2009, so as to correct an incorrect citation, and to provide for matters connected therewith. 
</t>
  </si>
  <si>
    <t>Foreign Exchange and Foreign Trade Act (24 Jun 2009);Export Trade Control Order (14 Sep 2012) - Non-automatic licence for exports of Substances that Deplete the Ozone Layer</t>
  </si>
  <si>
    <t xml:space="preserve">Foreign Exchange and Foreign Trade Act (24 Jun 2009); Export Trade Control Order (14 Sep 2012) - Non-automatic licence for exports of Hazardous Waste s
</t>
  </si>
  <si>
    <t xml:space="preserve">Foreign Exchange and Foreign Trade Act (24 Jun 2009); Export Trade Control Order (14 Sep 2012) 
</t>
  </si>
  <si>
    <t xml:space="preserve">Foreign Exchange and Foreign Trade Act (24 Jun 2009); Export Trade Control Order (14 Sep 2012) </t>
  </si>
  <si>
    <t>Wildlife animals - Manigordo, Ocelote Caucel, Tigrillo [Gato atigrado, Gato tigre, Gato tigrillo, Tirica] Caucel, Tigrillo, Gato montés Jaguar, Tigre, Pantera [Otorongo; Tigre americano; Tigre real; Yaguar; Yaguarete] Puma, León de Montaña [León americano; León bayo; Mitzli; Onza bermeja]
León breñero, Yaguarundí [Leoncillo; Onza; Tigrillo; Gato colorado; Gato moro]
Foca fraile del Caribe
Bufeo Negro, Bufo Negro
Danta, Tapir, Mono congo, congo, mono aullador, Mono Araña, Mono Araña Maninegro, Manatí, vaca marina, Halcón peregrino
Lora, lora de nuca amarilla
Amazona real; Loro cabeza amarilla; Loro mona amarilla; Loro nuca amarilla; Loro real;Lapa verde, Guacamayo verde mayor, Guacamaya, lapa colorada, lapa roja, guacamayo rojo, Quetzal
Tortuga marina, Caguama, Cayuma, Tortuga boba, Tortuga marina verde: Green sea turtle, Tortuga marina carey: Hawksbill sea turtle, Tortuga marina lora, tortuga carpintera: Olive ridley sea turtle
Tortuga marina baula: Leatherback sea turtle
Pez espada, Catanuda
Pejepeine, Pez sierra común, Sägefisch</t>
  </si>
  <si>
    <t>CITES; Endangered</t>
  </si>
  <si>
    <t>WT/TPR/G/308</t>
  </si>
  <si>
    <t>Barbados</t>
  </si>
  <si>
    <r>
      <t xml:space="preserve">The theme of Barbados’ Growth and Development Strategy is "Adjustment, Reform, Recovery and </t>
    </r>
    <r>
      <rPr>
        <sz val="9"/>
        <color rgb="FFFF0000"/>
        <rFont val="Verdana"/>
        <family val="2"/>
      </rPr>
      <t>Sustainability</t>
    </r>
    <r>
      <rPr>
        <sz val="9"/>
        <color theme="1"/>
        <rFont val="Verdana"/>
        <family val="2"/>
      </rPr>
      <t>".</t>
    </r>
  </si>
  <si>
    <t>WT/TPR/S/308</t>
  </si>
  <si>
    <t>S-I§7</t>
  </si>
  <si>
    <r>
      <t xml:space="preserve">Barbados' growth strategy focusses on increasing the country's market share in the activities in which it has established its international competitiveness, namely: tourism, international business and finance, agro-processing, and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The authorities envisage a growth strategy driven by the private sector, with the Government providing appropriate fiscal incentives, as well as reducing the cost of doing business.</t>
    </r>
  </si>
  <si>
    <t>S-IV§89</t>
  </si>
  <si>
    <t>Green (house); Sustainable; Environment</t>
  </si>
  <si>
    <t>G-IV§10</t>
  </si>
  <si>
    <r>
      <t>The Ministry of Tourism has prepared a white paper to boost the attractiveness and</t>
    </r>
    <r>
      <rPr>
        <sz val="9"/>
        <color rgb="FFFF0000"/>
        <rFont val="Verdana"/>
        <family val="2"/>
      </rPr>
      <t xml:space="preserve"> sustainability</t>
    </r>
    <r>
      <rPr>
        <sz val="9"/>
        <color theme="1"/>
        <rFont val="Verdana"/>
        <family val="2"/>
      </rPr>
      <t xml:space="preserve"> of Barbados’ tourism product. Among its manifold goals are the capturing of local innovation in service and product development and the creation of a </t>
    </r>
    <r>
      <rPr>
        <sz val="9"/>
        <color indexed="10"/>
        <rFont val="Verdana"/>
        <family val="2"/>
      </rPr>
      <t>green</t>
    </r>
    <r>
      <rPr>
        <sz val="9"/>
        <color theme="1"/>
        <rFont val="Verdana"/>
        <family val="2"/>
      </rPr>
      <t xml:space="preserve"> economy. The initiative once implemented would assist in the expansion of the revenue base for all tourism services.</t>
    </r>
  </si>
  <si>
    <t>S-IV§88</t>
  </si>
  <si>
    <r>
      <t xml:space="preserve">The Tourism Development Act Cap 341 was amended in 2002 to increase the scope of the application of tax incentives to also include restaurants, recreational facilities, tourism-related services, cultural and </t>
    </r>
    <r>
      <rPr>
        <sz val="9"/>
        <color rgb="FFFF0000"/>
        <rFont val="Verdana"/>
        <family val="2"/>
      </rPr>
      <t xml:space="preserve">natural </t>
    </r>
    <r>
      <rPr>
        <sz val="9"/>
        <color theme="1"/>
        <rFont val="Verdana"/>
        <family val="2"/>
      </rPr>
      <t>sites, and any other tourism project. These tax incentives included customs duty exemptions for the import of building materials and a range of furniture and fixtures. The Tourism Development Order 2013 extended the range of items eligible for duty-free concessions for tourism projects or products. These items are listed in the second schedule to the Act.</t>
    </r>
  </si>
  <si>
    <t>S-IV§95</t>
  </si>
  <si>
    <r>
      <t xml:space="preserve">Under the Special Development Areas Act, developers involved in constructing, renovating or refurbishing buildings related to certain tourism activities in specific areas of the country are eligible for exemption from certain taxes. Tax exemptions relate to the payment of import duties, the </t>
    </r>
    <r>
      <rPr>
        <sz val="9"/>
        <color indexed="10"/>
        <rFont val="Verdana"/>
        <family val="2"/>
      </rPr>
      <t>environment</t>
    </r>
    <r>
      <rPr>
        <sz val="9"/>
        <color theme="1"/>
        <rFont val="Verdana"/>
        <family val="2"/>
      </rPr>
      <t>al levy and VAT on inputs for building works. Investors making loans for such projects are also exempt from income tax on the interest received.</t>
    </r>
  </si>
  <si>
    <t>G-VIII§6</t>
  </si>
  <si>
    <r>
      <t xml:space="preserve">In its effort to reduce its fuel import bill, Government is committed to the construction of a </t>
    </r>
    <r>
      <rPr>
        <sz val="9"/>
        <color indexed="10"/>
        <rFont val="Verdana"/>
        <family val="2"/>
      </rPr>
      <t>waste</t>
    </r>
    <r>
      <rPr>
        <sz val="9"/>
        <color theme="1"/>
        <rFont val="Verdana"/>
        <family val="2"/>
      </rPr>
      <t xml:space="preserve"> to </t>
    </r>
    <r>
      <rPr>
        <sz val="9"/>
        <color indexed="10"/>
        <rFont val="Verdana"/>
        <family val="2"/>
      </rPr>
      <t>energy</t>
    </r>
    <r>
      <rPr>
        <sz val="9"/>
        <color theme="1"/>
        <rFont val="Verdana"/>
        <family val="2"/>
      </rPr>
      <t xml:space="preserve"> facility. Given Government’s commitment to a </t>
    </r>
    <r>
      <rPr>
        <sz val="9"/>
        <color indexed="10"/>
        <rFont val="Verdana"/>
        <family val="2"/>
      </rPr>
      <t>clean</t>
    </r>
    <r>
      <rPr>
        <sz val="9"/>
        <color theme="1"/>
        <rFont val="Verdana"/>
        <family val="2"/>
      </rPr>
      <t xml:space="preserve"> and </t>
    </r>
    <r>
      <rPr>
        <sz val="9"/>
        <color indexed="10"/>
        <rFont val="Verdana"/>
        <family val="2"/>
      </rPr>
      <t>sustainable</t>
    </r>
    <r>
      <rPr>
        <sz val="9"/>
        <color theme="1"/>
        <rFont val="Verdana"/>
        <family val="2"/>
      </rPr>
      <t xml:space="preserve"> </t>
    </r>
    <r>
      <rPr>
        <sz val="9"/>
        <color indexed="10"/>
        <rFont val="Verdana"/>
        <family val="2"/>
      </rPr>
      <t>environment</t>
    </r>
    <r>
      <rPr>
        <sz val="9"/>
        <color theme="1"/>
        <rFont val="Verdana"/>
        <family val="2"/>
      </rPr>
      <t xml:space="preserve">, this investment is seen as one which will assist in reducing much of the country’s solid </t>
    </r>
    <r>
      <rPr>
        <sz val="9"/>
        <color indexed="10"/>
        <rFont val="Verdana"/>
        <family val="2"/>
      </rPr>
      <t>waste</t>
    </r>
    <r>
      <rPr>
        <sz val="9"/>
        <color theme="1"/>
        <rFont val="Verdana"/>
        <family val="2"/>
      </rPr>
      <t>, while generating a significant portion of the island’s power requirements.</t>
    </r>
  </si>
  <si>
    <t>Waste; Energy; Clean; Sustainable; Environment</t>
  </si>
  <si>
    <t>G-VIII§7</t>
  </si>
  <si>
    <r>
      <t xml:space="preserve">It is expected that the </t>
    </r>
    <r>
      <rPr>
        <sz val="9"/>
        <color indexed="10"/>
        <rFont val="Verdana"/>
        <family val="2"/>
      </rPr>
      <t>waste</t>
    </r>
    <r>
      <rPr>
        <sz val="9"/>
        <color theme="1"/>
        <rFont val="Verdana"/>
        <family val="2"/>
      </rPr>
      <t xml:space="preserve"> to </t>
    </r>
    <r>
      <rPr>
        <sz val="9"/>
        <color indexed="10"/>
        <rFont val="Verdana"/>
        <family val="2"/>
      </rPr>
      <t>energy</t>
    </r>
    <r>
      <rPr>
        <sz val="9"/>
        <color theme="1"/>
        <rFont val="Verdana"/>
        <family val="2"/>
      </rPr>
      <t xml:space="preserve"> project will assist Barbados in reaching its target of replacing 29% of its oil based electricity by the generation of </t>
    </r>
    <r>
      <rPr>
        <sz val="9"/>
        <color indexed="10"/>
        <rFont val="Verdana"/>
        <family val="2"/>
      </rPr>
      <t>renewable</t>
    </r>
    <r>
      <rPr>
        <sz val="9"/>
        <color theme="1"/>
        <rFont val="Verdana"/>
        <family val="2"/>
      </rPr>
      <t xml:space="preserve"> and alternative </t>
    </r>
    <r>
      <rPr>
        <sz val="9"/>
        <color indexed="10"/>
        <rFont val="Verdana"/>
        <family val="2"/>
      </rPr>
      <t>energy</t>
    </r>
    <r>
      <rPr>
        <sz val="9"/>
        <color theme="1"/>
        <rFont val="Verdana"/>
        <family val="2"/>
      </rPr>
      <t>.</t>
    </r>
  </si>
  <si>
    <t>Waste; Renewable; Energy</t>
  </si>
  <si>
    <t>S-III§126</t>
  </si>
  <si>
    <t>Environment; Waste; Energy; Conserv(ation)</t>
  </si>
  <si>
    <t>G-VIII§8</t>
  </si>
  <si>
    <r>
      <t>Government is also granting incentives to encourage the use of</t>
    </r>
    <r>
      <rPr>
        <sz val="9"/>
        <color rgb="FFFF0000"/>
        <rFont val="Verdana"/>
        <family val="2"/>
      </rPr>
      <t xml:space="preserve"> solar and photovoltaic systems </t>
    </r>
    <r>
      <rPr>
        <sz val="9"/>
        <color theme="1"/>
        <rFont val="Verdana"/>
        <family val="2"/>
      </rPr>
      <t>in both commercial and residential sectors in its efforts to reduce the high fuel import bill of the country.</t>
    </r>
  </si>
  <si>
    <t>G-VIII§9</t>
  </si>
  <si>
    <r>
      <t xml:space="preserve">The Government is committed to introducing </t>
    </r>
    <r>
      <rPr>
        <sz val="9"/>
        <color indexed="10"/>
        <rFont val="Verdana"/>
        <family val="2"/>
      </rPr>
      <t>clean</t>
    </r>
    <r>
      <rPr>
        <sz val="9"/>
        <color theme="1"/>
        <rFont val="Verdana"/>
        <family val="2"/>
      </rPr>
      <t xml:space="preserve"> </t>
    </r>
    <r>
      <rPr>
        <sz val="9"/>
        <color indexed="10"/>
        <rFont val="Verdana"/>
        <family val="2"/>
      </rPr>
      <t>energy</t>
    </r>
    <r>
      <rPr>
        <sz val="9"/>
        <color theme="1"/>
        <rFont val="Verdana"/>
        <family val="2"/>
      </rPr>
      <t xml:space="preserve"> technologies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techniques thereby minimizing its dependence on fossil fuel.</t>
    </r>
  </si>
  <si>
    <t>Clean; Energy; Conserv(ation)</t>
  </si>
  <si>
    <t>G-VIII§12</t>
  </si>
  <si>
    <t>Sustainable; Waste</t>
  </si>
  <si>
    <t>S-Summary§7</t>
  </si>
  <si>
    <r>
      <t xml:space="preserve">Barbados is an active player in the WTO, and a supporter of the multilateral trading system. During the period under review, Barbados has continued to actively advocate the particular vulnerability of small economies to price and supply fluctuations, higher fixed costs of production and marketing, and to </t>
    </r>
    <r>
      <rPr>
        <sz val="9"/>
        <color rgb="FFFF0000"/>
        <rFont val="Verdana"/>
        <family val="2"/>
      </rPr>
      <t>natural disasters</t>
    </r>
    <r>
      <rPr>
        <sz val="9"/>
        <color theme="1"/>
        <rFont val="Verdana"/>
        <family val="2"/>
      </rPr>
      <t>. Barbados sees the WTO as providing a multilateral rules-based framework for the conduct of all trade.</t>
    </r>
  </si>
  <si>
    <t>S-II§8</t>
  </si>
  <si>
    <r>
      <t xml:space="preserve">During the period under review, Barbados continued to advocate actively in international fora, including the WTO, the particular vulnerability of small economies to price and supply fluctuations, higher fixed costs of production and marketing, and susceptibility to </t>
    </r>
    <r>
      <rPr>
        <sz val="9"/>
        <color rgb="FFFF0000"/>
        <rFont val="Verdana"/>
        <family val="2"/>
      </rPr>
      <t>natural disasters</t>
    </r>
    <r>
      <rPr>
        <sz val="9"/>
        <color theme="1"/>
        <rFont val="Verdana"/>
        <family val="2"/>
      </rPr>
      <t>.</t>
    </r>
  </si>
  <si>
    <r>
      <t>The EPA (</t>
    </r>
    <r>
      <rPr>
        <sz val="9"/>
        <color rgb="FFFF0000"/>
        <rFont val="Verdana"/>
        <family val="2"/>
      </rPr>
      <t>CARIFORUM-EU Economic Partnership Agreement</t>
    </r>
    <r>
      <rPr>
        <sz val="9"/>
        <color theme="1"/>
        <rFont val="Verdana"/>
        <family val="2"/>
      </rPr>
      <t xml:space="preserve">) replaced the expired preferences under the ACP-EU Cotonou Agreement. The nature of the EPA, which is based on the principle of asymmetric reciprocity, is different from the Cotonou Agreement's which was unilateral. The asymmetry in the granting of preferences is reflected in market access for goods and services, the MFN provisions, trade defence measures, and development cooperation. The Agreement also covers trade in services, public procurement, intellectual property rights and </t>
    </r>
    <r>
      <rPr>
        <sz val="9"/>
        <color indexed="10"/>
        <rFont val="Verdana"/>
        <family val="2"/>
      </rPr>
      <t>environment</t>
    </r>
    <r>
      <rPr>
        <sz val="9"/>
        <color theme="1"/>
        <rFont val="Verdana"/>
        <family val="2"/>
      </rPr>
      <t>al protection. The EPA encourages deeper integration among CARIFORUM States and introduces a regional preference principle by which any more favourable treatment or advantage offered by any CARIFORUM State to the EU must be granted to each CARIFORUM State.</t>
    </r>
  </si>
  <si>
    <t>S-II§55</t>
  </si>
  <si>
    <t>Ban/Prohibition; Not specified</t>
  </si>
  <si>
    <r>
      <t xml:space="preserve">Barbados applies restrictions on the exportation of certain products, which are included in the List of Prohibited and Restricted Exports, of the Customs Act, as amended by the Customs (List of Prohibited and Restricted Imports and Exports) Order, 2009 (S.I. 2009 No. 127) and the Customs (List of Prohibited and Restricted Imports and Exports) (Amendment) Order, 2010, (S.I. 2010 No. 114). Goods listed in part I of the Second Schedule of the Act are prohibited exports. They include substances or chemicals listed under HS heading Ex 29.03, namely halons, and other </t>
    </r>
    <r>
      <rPr>
        <sz val="9"/>
        <color indexed="10"/>
        <rFont val="Verdana"/>
        <family val="2"/>
      </rPr>
      <t>ozone</t>
    </r>
    <r>
      <rPr>
        <sz val="9"/>
        <color theme="1"/>
        <rFont val="Verdana"/>
        <family val="2"/>
      </rPr>
      <t xml:space="preserve">-depleting substances. Goods listed in part II of the Second Schedule are restricted exports, they included other </t>
    </r>
    <r>
      <rPr>
        <sz val="9"/>
        <color indexed="10"/>
        <rFont val="Verdana"/>
        <family val="2"/>
      </rPr>
      <t>ozone</t>
    </r>
    <r>
      <rPr>
        <sz val="9"/>
        <color theme="1"/>
        <rFont val="Verdana"/>
        <family val="2"/>
      </rPr>
      <t xml:space="preserve">-depleting substances under HS heading Ex 29.03, as well as substances or chemicals under tariff heading Ex 38.24, mainly refrigerant blends capable of depleting the </t>
    </r>
    <r>
      <rPr>
        <sz val="9"/>
        <color indexed="10"/>
        <rFont val="Verdana"/>
        <family val="2"/>
      </rPr>
      <t>ozone</t>
    </r>
    <r>
      <rPr>
        <sz val="9"/>
        <color theme="1"/>
        <rFont val="Verdana"/>
        <family val="2"/>
      </rPr>
      <t xml:space="preserve"> layer.</t>
    </r>
  </si>
  <si>
    <r>
      <t xml:space="preserve">Table 3.6 Prohibited and restricted imports under the Customs (List of Prohibited and Restricted Imports and Exports) Order, 2009
Prohibited imports
</t>
    </r>
    <r>
      <rPr>
        <sz val="9"/>
        <color indexed="10"/>
        <rFont val="Verdana"/>
        <family val="2"/>
      </rPr>
      <t>Ozone</t>
    </r>
    <r>
      <rPr>
        <sz val="9"/>
        <color theme="1"/>
        <rFont val="Verdana"/>
        <family val="2"/>
      </rPr>
      <t xml:space="preserve">-depleting substances (HS Ex 29.03)
Restricted imports
</t>
    </r>
    <r>
      <rPr>
        <sz val="9"/>
        <color indexed="10"/>
        <rFont val="Verdana"/>
        <family val="2"/>
      </rPr>
      <t>Ozone</t>
    </r>
    <r>
      <rPr>
        <sz val="9"/>
        <color theme="1"/>
        <rFont val="Verdana"/>
        <family val="2"/>
      </rPr>
      <t>-depleting substances (HS Ex 29.03)</t>
    </r>
  </si>
  <si>
    <r>
      <t xml:space="preserve">It should be further noted that the import licensing system is applied for monitoring, security, health and </t>
    </r>
    <r>
      <rPr>
        <sz val="9"/>
        <color indexed="10"/>
        <rFont val="Verdana"/>
        <family val="2"/>
      </rPr>
      <t>environment</t>
    </r>
    <r>
      <rPr>
        <sz val="9"/>
        <color theme="1"/>
        <rFont val="Verdana"/>
        <family val="2"/>
      </rPr>
      <t>al purposes as well as protection of public morals. No quantitative restrictions are employed.</t>
    </r>
  </si>
  <si>
    <r>
      <t xml:space="preserve">As at November 2014, a total of 44 technical regulations were in force in Barbados. They relate to health, public safety, food, labelling and </t>
    </r>
    <r>
      <rPr>
        <sz val="9"/>
        <color indexed="10"/>
        <rFont val="Verdana"/>
        <family val="2"/>
      </rPr>
      <t>environment</t>
    </r>
    <r>
      <rPr>
        <sz val="9"/>
        <color theme="1"/>
        <rFont val="Verdana"/>
        <family val="2"/>
      </rPr>
      <t>al protection. There are 151 BNSI Specifications and 21 BNSI Codes of Practice. This information was previously available online at the BNSI website, but as at October 2014, the website had been under maintenance for several months.</t>
    </r>
  </si>
  <si>
    <t>Conserv(ation); Diversity; Environment; Bio</t>
  </si>
  <si>
    <t>WT/TPR/S/292/Rev.2</t>
  </si>
  <si>
    <t>S-III§54</t>
  </si>
  <si>
    <t>Modified organism; Genetic; Bio</t>
  </si>
  <si>
    <t>S-III§132</t>
  </si>
  <si>
    <r>
      <t xml:space="preserve">Under the </t>
    </r>
    <r>
      <rPr>
        <sz val="9"/>
        <color indexed="10"/>
        <rFont val="Verdana"/>
        <family val="2"/>
      </rPr>
      <t>Environment</t>
    </r>
    <r>
      <rPr>
        <sz val="9"/>
        <color theme="1"/>
        <rFont val="Verdana"/>
        <family val="2"/>
      </rPr>
      <t xml:space="preserve">al Policy Initiatives manufacturing firms are entitled to a 150% tax rebate on attainment of recognized </t>
    </r>
    <r>
      <rPr>
        <sz val="9"/>
        <color indexed="10"/>
        <rFont val="Verdana"/>
        <family val="2"/>
      </rPr>
      <t>environment</t>
    </r>
    <r>
      <rPr>
        <sz val="9"/>
        <color theme="1"/>
        <rFont val="Verdana"/>
        <family val="2"/>
      </rPr>
      <t xml:space="preserve">al certification such as ISO 14000, the </t>
    </r>
    <r>
      <rPr>
        <sz val="9"/>
        <color indexed="10"/>
        <rFont val="Verdana"/>
        <family val="2"/>
      </rPr>
      <t>Green</t>
    </r>
    <r>
      <rPr>
        <sz val="9"/>
        <color theme="1"/>
        <rFont val="Verdana"/>
        <family val="2"/>
      </rPr>
      <t xml:space="preserve"> Globe Programme or the Leadership in </t>
    </r>
    <r>
      <rPr>
        <sz val="9"/>
        <color indexed="10"/>
        <rFont val="Verdana"/>
        <family val="2"/>
      </rPr>
      <t>Environment</t>
    </r>
    <r>
      <rPr>
        <sz val="9"/>
        <color theme="1"/>
        <rFont val="Verdana"/>
        <family val="2"/>
      </rPr>
      <t xml:space="preserve">al and </t>
    </r>
    <r>
      <rPr>
        <sz val="9"/>
        <color indexed="10"/>
        <rFont val="Verdana"/>
        <family val="2"/>
      </rPr>
      <t>Energy</t>
    </r>
    <r>
      <rPr>
        <sz val="9"/>
        <color theme="1"/>
        <rFont val="Verdana"/>
        <family val="2"/>
      </rPr>
      <t xml:space="preserve"> Design (LEED) certification.</t>
    </r>
  </si>
  <si>
    <t>Environment; Green (house); Energy</t>
  </si>
  <si>
    <r>
      <t xml:space="preserve">Table 3.10 Main Competition Policy Cases Rulings by the FTC, 2008-14
Exclusionary Conduct (Diceabed Barbados Ltd vs </t>
    </r>
    <r>
      <rPr>
        <sz val="9"/>
        <color indexed="10"/>
        <rFont val="Verdana"/>
        <family val="2"/>
      </rPr>
      <t>Sustainable</t>
    </r>
    <r>
      <rPr>
        <sz val="9"/>
        <color theme="1"/>
        <rFont val="Verdana"/>
        <family val="2"/>
      </rPr>
      <t xml:space="preserve"> Barbados Recycling Centre)
Case/allegation: Diceabed Barbados Ltd. made a complaint to the FTC that the Government of Barbados (GoB) paid the </t>
    </r>
    <r>
      <rPr>
        <sz val="9"/>
        <color indexed="10"/>
        <rFont val="Verdana"/>
        <family val="2"/>
      </rPr>
      <t>Sustainable</t>
    </r>
    <r>
      <rPr>
        <sz val="9"/>
        <color theme="1"/>
        <rFont val="Verdana"/>
        <family val="2"/>
      </rPr>
      <t xml:space="preserve"> Barbados Recycling Centre (SBRC) a Consolidated Tipping Fee (CTF) of BDS$60 per tonne on </t>
    </r>
    <r>
      <rPr>
        <sz val="9"/>
        <color indexed="10"/>
        <rFont val="Verdana"/>
        <family val="2"/>
      </rPr>
      <t>recycle</t>
    </r>
    <r>
      <rPr>
        <sz val="9"/>
        <color theme="1"/>
        <rFont val="Verdana"/>
        <family val="2"/>
      </rPr>
      <t xml:space="preserve">d materials, but not to other companies who </t>
    </r>
    <r>
      <rPr>
        <sz val="9"/>
        <color indexed="10"/>
        <rFont val="Verdana"/>
        <family val="2"/>
      </rPr>
      <t>recycle</t>
    </r>
    <r>
      <rPr>
        <sz val="9"/>
        <color theme="1"/>
        <rFont val="Verdana"/>
        <family val="2"/>
      </rPr>
      <t xml:space="preserve">. It was argued that the policy is unfair and may have harmful effects on competition.
Initiation: June 2013
Ruling: The FTC established that the payment of a CTF to SBRC was unlikely to cause competitive concerns in the relevant market. This was due to the contractual relationship between SBRC and the GoB, established by an international tender, the stringent </t>
    </r>
    <r>
      <rPr>
        <sz val="9"/>
        <color indexed="10"/>
        <rFont val="Verdana"/>
        <family val="2"/>
      </rPr>
      <t>environment</t>
    </r>
    <r>
      <rPr>
        <sz val="9"/>
        <color rgb="FFFF0000"/>
        <rFont val="Verdana"/>
        <family val="2"/>
      </rPr>
      <t>al</t>
    </r>
    <r>
      <rPr>
        <sz val="9"/>
        <color theme="1"/>
        <rFont val="Verdana"/>
        <family val="2"/>
      </rPr>
      <t xml:space="preserve"> and health standards required and the contractual obligation on the part of SBRC to accept all municipal </t>
    </r>
    <r>
      <rPr>
        <sz val="9"/>
        <color indexed="10"/>
        <rFont val="Verdana"/>
        <family val="2"/>
      </rPr>
      <t>waste</t>
    </r>
    <r>
      <rPr>
        <sz val="9"/>
        <color theme="1"/>
        <rFont val="Verdana"/>
        <family val="2"/>
      </rPr>
      <t>. As such, the FTC determined that there was no credible justification for Diceabed’s entitlement to a CTF or equivalent. 
Termination: February 2014</t>
    </r>
  </si>
  <si>
    <t>Sustainable; Recycle; Environment; Waste</t>
  </si>
  <si>
    <r>
      <t xml:space="preserve">Table 3.11 Overview of IPR protection, 2014
Patents
- Area/law: Patents Act 2001, No. 18; Patents Regulations, 1984- S.I. 1984 No. 84 
- Coverage: An invention that is </t>
    </r>
    <r>
      <rPr>
        <sz val="9"/>
        <color indexed="10"/>
        <rFont val="Verdana"/>
        <family val="2"/>
      </rPr>
      <t>novel</t>
    </r>
    <r>
      <rPr>
        <sz val="9"/>
        <color theme="1"/>
        <rFont val="Verdana"/>
        <family val="2"/>
      </rPr>
      <t xml:space="preserve">, involves an inventive step, and is industrially applicable.
Rights of plant breeders and developers of new plant varieties specifically protected.
- Duration: 20 years from the filing date accorded to the applicant. 
- Exclusions and limitations: Inventions involving, discoveries, scientific theories and mathematical methods, diagnostic methods, methods for treatment of human beings and animals by surgery or therapy, plant and animal varieties and </t>
    </r>
    <r>
      <rPr>
        <sz val="9"/>
        <color indexed="10"/>
        <rFont val="Verdana"/>
        <family val="2"/>
      </rPr>
      <t>bio</t>
    </r>
    <r>
      <rPr>
        <sz val="9"/>
        <color theme="1"/>
        <rFont val="Verdana"/>
        <family val="2"/>
      </rPr>
      <t>logical processes for the production of plants other than micro</t>
    </r>
    <r>
      <rPr>
        <sz val="9"/>
        <color indexed="10"/>
        <rFont val="Verdana"/>
        <family val="2"/>
      </rPr>
      <t>bio</t>
    </r>
    <r>
      <rPr>
        <sz val="9"/>
        <color theme="1"/>
        <rFont val="Verdana"/>
        <family val="2"/>
      </rPr>
      <t xml:space="preserve">logical processes, and the products of those processes and inventions, the commercial exploitation of which would be contrary to public order or morality or which is prejudicial to human or animal health or to plant life or to the </t>
    </r>
    <r>
      <rPr>
        <sz val="9"/>
        <color indexed="10"/>
        <rFont val="Verdana"/>
        <family val="2"/>
      </rPr>
      <t>environment</t>
    </r>
    <r>
      <rPr>
        <sz val="9"/>
        <color theme="1"/>
        <rFont val="Verdana"/>
        <family val="2"/>
      </rPr>
      <t xml:space="preserve">.
Compulsory licences can be issued, subject to reasonable payment. if exploitation by the patent owner is found to be anti-competitive. </t>
    </r>
  </si>
  <si>
    <t>Novel; Bio; Environment</t>
  </si>
  <si>
    <r>
      <t xml:space="preserve">The Ministry of Agriculture, Food, </t>
    </r>
    <r>
      <rPr>
        <sz val="9"/>
        <color indexed="10"/>
        <rFont val="Verdana"/>
        <family val="2"/>
      </rPr>
      <t>Fish</t>
    </r>
    <r>
      <rPr>
        <sz val="9"/>
        <color theme="1"/>
        <rFont val="Verdana"/>
        <family val="2"/>
      </rPr>
      <t xml:space="preserve">eries and Water Resource Management is responsible for agricultural policy in Barbados. There is currently no general legislation governing the sector as a whole, however, at the time of the last review, the authorities indicated that the first draft of a </t>
    </r>
    <r>
      <rPr>
        <sz val="9"/>
        <color indexed="10"/>
        <rFont val="Verdana"/>
        <family val="2"/>
      </rPr>
      <t>Sustainable</t>
    </r>
    <r>
      <rPr>
        <sz val="9"/>
        <color theme="1"/>
        <rFont val="Verdana"/>
        <family val="2"/>
      </rPr>
      <t xml:space="preserve"> Agricultural Development Bill was to be considered in June 2008. In the context of the current review the authorities indicated that the Bill has since stalled.</t>
    </r>
  </si>
  <si>
    <t>Tax concessions; Non-monetary support; Grants and direct payments</t>
  </si>
  <si>
    <r>
      <t xml:space="preserve">Table 4.3 Agricultural incentive schemes, 2014
- Incentive scheme: Agricultural Incentives Programme 
- Description: Duty-free concessions on: planting material, machinery and equipment, agricultural chemicals, veterinary medicaments, hand tools, irrigation machinery and equipment, </t>
    </r>
    <r>
      <rPr>
        <sz val="9"/>
        <color indexed="10"/>
        <rFont val="Verdana"/>
        <family val="2"/>
      </rPr>
      <t>organic</t>
    </r>
    <r>
      <rPr>
        <sz val="9"/>
        <color theme="1"/>
        <rFont val="Verdana"/>
        <family val="2"/>
      </rPr>
      <t xml:space="preserve"> farming, some types of vehicles (under certain conditions), as well as special inputs.
Technical assistance funding (75% of the activity) and working capital funding are also available.
A re-tooling rebate also provides duty free concessions. 
- Eligibility: Qualifying farmers and farmers' organizations.</t>
    </r>
  </si>
  <si>
    <t>Forest; Tree</t>
  </si>
  <si>
    <r>
      <t xml:space="preserve">Under the provisions of the </t>
    </r>
    <r>
      <rPr>
        <sz val="9"/>
        <color indexed="10"/>
        <rFont val="Verdana"/>
        <family val="2"/>
      </rPr>
      <t>Fish</t>
    </r>
    <r>
      <rPr>
        <sz val="9"/>
        <color theme="1"/>
        <rFont val="Verdana"/>
        <family val="2"/>
      </rPr>
      <t xml:space="preserve">eries Act (Cap. 391 section 4), the </t>
    </r>
    <r>
      <rPr>
        <sz val="9"/>
        <color indexed="10"/>
        <rFont val="Verdana"/>
        <family val="2"/>
      </rPr>
      <t>Fish</t>
    </r>
    <r>
      <rPr>
        <sz val="9"/>
        <color theme="1"/>
        <rFont val="Verdana"/>
        <family val="2"/>
      </rPr>
      <t xml:space="preserve">eries Division of the Ministry of Agriculture has the legal authority for management and development of </t>
    </r>
    <r>
      <rPr>
        <sz val="9"/>
        <color indexed="10"/>
        <rFont val="Verdana"/>
        <family val="2"/>
      </rPr>
      <t>fish</t>
    </r>
    <r>
      <rPr>
        <sz val="9"/>
        <color theme="1"/>
        <rFont val="Verdana"/>
        <family val="2"/>
      </rPr>
      <t xml:space="preserve">eries in Barbados and for the administration of the </t>
    </r>
    <r>
      <rPr>
        <sz val="9"/>
        <color indexed="10"/>
        <rFont val="Verdana"/>
        <family val="2"/>
      </rPr>
      <t>Fish</t>
    </r>
    <r>
      <rPr>
        <sz val="9"/>
        <color theme="1"/>
        <rFont val="Verdana"/>
        <family val="2"/>
      </rPr>
      <t xml:space="preserve">eries Act. The </t>
    </r>
    <r>
      <rPr>
        <sz val="9"/>
        <color indexed="10"/>
        <rFont val="Verdana"/>
        <family val="2"/>
      </rPr>
      <t>Fish</t>
    </r>
    <r>
      <rPr>
        <sz val="9"/>
        <color theme="1"/>
        <rFont val="Verdana"/>
        <family val="2"/>
      </rPr>
      <t xml:space="preserve">eries Division is also responsible for: performing research and data collection for assessing the state of the various </t>
    </r>
    <r>
      <rPr>
        <sz val="9"/>
        <color indexed="10"/>
        <rFont val="Verdana"/>
        <family val="2"/>
      </rPr>
      <t>fish</t>
    </r>
    <r>
      <rPr>
        <sz val="9"/>
        <color theme="1"/>
        <rFont val="Verdana"/>
        <family val="2"/>
      </rPr>
      <t xml:space="preserve">eries and suggesting </t>
    </r>
    <r>
      <rPr>
        <sz val="9"/>
        <color indexed="10"/>
        <rFont val="Verdana"/>
        <family val="2"/>
      </rPr>
      <t>conservation</t>
    </r>
    <r>
      <rPr>
        <sz val="9"/>
        <color theme="1"/>
        <rFont val="Verdana"/>
        <family val="2"/>
      </rPr>
      <t xml:space="preserve"> and development methods; the registration of </t>
    </r>
    <r>
      <rPr>
        <sz val="9"/>
        <color indexed="10"/>
        <rFont val="Verdana"/>
        <family val="2"/>
      </rPr>
      <t>fish</t>
    </r>
    <r>
      <rPr>
        <sz val="9"/>
        <color theme="1"/>
        <rFont val="Verdana"/>
        <family val="2"/>
      </rPr>
      <t xml:space="preserve">ermen and vessels; inspecting </t>
    </r>
    <r>
      <rPr>
        <sz val="9"/>
        <color indexed="10"/>
        <rFont val="Verdana"/>
        <family val="2"/>
      </rPr>
      <t>fish</t>
    </r>
    <r>
      <rPr>
        <sz val="9"/>
        <color theme="1"/>
        <rFont val="Verdana"/>
        <family val="2"/>
      </rPr>
      <t xml:space="preserve">ing vessels in accordance with local and international standards; and providing haul up and launch services for local </t>
    </r>
    <r>
      <rPr>
        <sz val="9"/>
        <color indexed="10"/>
        <rFont val="Verdana"/>
        <family val="2"/>
      </rPr>
      <t>fish</t>
    </r>
    <r>
      <rPr>
        <sz val="9"/>
        <color theme="1"/>
        <rFont val="Verdana"/>
        <family val="2"/>
      </rPr>
      <t>ing vessels. For the latter a fee is charged. According to the authorities, the fee structure for all services is under review.</t>
    </r>
  </si>
  <si>
    <r>
      <t xml:space="preserve">The </t>
    </r>
    <r>
      <rPr>
        <sz val="9"/>
        <color indexed="10"/>
        <rFont val="Verdana"/>
        <family val="2"/>
      </rPr>
      <t>Fish</t>
    </r>
    <r>
      <rPr>
        <sz val="9"/>
        <color theme="1"/>
        <rFont val="Verdana"/>
        <family val="2"/>
      </rPr>
      <t xml:space="preserve">eries Act provides the legal authority for the </t>
    </r>
    <r>
      <rPr>
        <sz val="9"/>
        <color indexed="10"/>
        <rFont val="Verdana"/>
        <family val="2"/>
      </rPr>
      <t>Fish</t>
    </r>
    <r>
      <rPr>
        <sz val="9"/>
        <color theme="1"/>
        <rFont val="Verdana"/>
        <family val="2"/>
      </rPr>
      <t xml:space="preserve">eries Management Plan (FMP) in terms of “schemes for the management and development of </t>
    </r>
    <r>
      <rPr>
        <sz val="9"/>
        <color indexed="10"/>
        <rFont val="Verdana"/>
        <family val="2"/>
      </rPr>
      <t>fish</t>
    </r>
    <r>
      <rPr>
        <sz val="9"/>
        <color theme="1"/>
        <rFont val="Verdana"/>
        <family val="2"/>
      </rPr>
      <t xml:space="preserve">eries in the waters of Barbados. The FMP forms the basis for </t>
    </r>
    <r>
      <rPr>
        <sz val="9"/>
        <color indexed="10"/>
        <rFont val="Verdana"/>
        <family val="2"/>
      </rPr>
      <t>fish</t>
    </r>
    <r>
      <rPr>
        <sz val="9"/>
        <color theme="1"/>
        <rFont val="Verdana"/>
        <family val="2"/>
      </rPr>
      <t xml:space="preserve">eries policy, management (both </t>
    </r>
    <r>
      <rPr>
        <sz val="9"/>
        <color indexed="10"/>
        <rFont val="Verdana"/>
        <family val="2"/>
      </rPr>
      <t>conservation</t>
    </r>
    <r>
      <rPr>
        <sz val="9"/>
        <color theme="1"/>
        <rFont val="Verdana"/>
        <family val="2"/>
      </rPr>
      <t xml:space="preserve"> and development), administration and the formulation or implementation of </t>
    </r>
    <r>
      <rPr>
        <sz val="9"/>
        <color indexed="10"/>
        <rFont val="Verdana"/>
        <family val="2"/>
      </rPr>
      <t>fish</t>
    </r>
    <r>
      <rPr>
        <sz val="9"/>
        <color theme="1"/>
        <rFont val="Verdana"/>
        <family val="2"/>
      </rPr>
      <t xml:space="preserve">eries-related legislation. The </t>
    </r>
    <r>
      <rPr>
        <sz val="9"/>
        <color indexed="10"/>
        <rFont val="Verdana"/>
        <family val="2"/>
      </rPr>
      <t>Fish</t>
    </r>
    <r>
      <rPr>
        <sz val="9"/>
        <color theme="1"/>
        <rFont val="Verdana"/>
        <family val="2"/>
      </rPr>
      <t xml:space="preserve">eries (Management) Regulations (1998) contain technical requirements and regulate the </t>
    </r>
    <r>
      <rPr>
        <sz val="9"/>
        <color indexed="10"/>
        <rFont val="Verdana"/>
        <family val="2"/>
      </rPr>
      <t>fish</t>
    </r>
    <r>
      <rPr>
        <sz val="9"/>
        <color theme="1"/>
        <rFont val="Verdana"/>
        <family val="2"/>
      </rPr>
      <t xml:space="preserve">eries of certain </t>
    </r>
    <r>
      <rPr>
        <sz val="9"/>
        <color indexed="10"/>
        <rFont val="Verdana"/>
        <family val="2"/>
      </rPr>
      <t>species</t>
    </r>
    <r>
      <rPr>
        <sz val="9"/>
        <color theme="1"/>
        <rFont val="Verdana"/>
        <family val="2"/>
      </rPr>
      <t>.</t>
    </r>
  </si>
  <si>
    <t>Fish; Conserv(ation); Species</t>
  </si>
  <si>
    <t>S-IV§26</t>
  </si>
  <si>
    <r>
      <t xml:space="preserve">Local </t>
    </r>
    <r>
      <rPr>
        <sz val="9"/>
        <color indexed="10"/>
        <rFont val="Verdana"/>
        <family val="2"/>
      </rPr>
      <t>fish</t>
    </r>
    <r>
      <rPr>
        <sz val="9"/>
        <color theme="1"/>
        <rFont val="Verdana"/>
        <family val="2"/>
      </rPr>
      <t xml:space="preserve">eries are currently open-access to nationals with Barbadian citizens having access to the resources. The authorities consider it imperative that effective management measures be put in place to prevent overexploitation of </t>
    </r>
    <r>
      <rPr>
        <sz val="9"/>
        <color indexed="10"/>
        <rFont val="Verdana"/>
        <family val="2"/>
      </rPr>
      <t>fish</t>
    </r>
    <r>
      <rPr>
        <sz val="9"/>
        <color theme="1"/>
        <rFont val="Verdana"/>
        <family val="2"/>
      </rPr>
      <t xml:space="preserve">eries resources, to allow rebuilding those </t>
    </r>
    <r>
      <rPr>
        <sz val="9"/>
        <color indexed="10"/>
        <rFont val="Verdana"/>
        <family val="2"/>
      </rPr>
      <t>species</t>
    </r>
    <r>
      <rPr>
        <sz val="9"/>
        <color theme="1"/>
        <rFont val="Verdana"/>
        <family val="2"/>
      </rPr>
      <t xml:space="preserve"> that are depleted and to ensure resource sustainability for present and future generations of Barbadians. To this end, the authorities put in place an FMP (</t>
    </r>
    <r>
      <rPr>
        <sz val="9"/>
        <color indexed="10"/>
        <rFont val="Verdana"/>
        <family val="2"/>
      </rPr>
      <t>Fish</t>
    </r>
    <r>
      <rPr>
        <sz val="9"/>
        <color theme="1"/>
        <rFont val="Verdana"/>
        <family val="2"/>
      </rPr>
      <t xml:space="preserve">eries Management Plan), which was in operation between 2004 and 2006. The FMP contained information on the status of the local </t>
    </r>
    <r>
      <rPr>
        <sz val="9"/>
        <color indexed="10"/>
        <rFont val="Verdana"/>
        <family val="2"/>
      </rPr>
      <t>fish</t>
    </r>
    <r>
      <rPr>
        <sz val="9"/>
        <color theme="1"/>
        <rFont val="Verdana"/>
        <family val="2"/>
      </rPr>
      <t xml:space="preserve">ing industry and the planning processes used to develop the plan. It outlined strategies for the development and management of the </t>
    </r>
    <r>
      <rPr>
        <sz val="9"/>
        <color indexed="10"/>
        <rFont val="Verdana"/>
        <family val="2"/>
      </rPr>
      <t>fish</t>
    </r>
    <r>
      <rPr>
        <sz val="9"/>
        <color theme="1"/>
        <rFont val="Verdana"/>
        <family val="2"/>
      </rPr>
      <t xml:space="preserve">ing industry to ensure its </t>
    </r>
    <r>
      <rPr>
        <sz val="9"/>
        <color indexed="10"/>
        <rFont val="Verdana"/>
        <family val="2"/>
      </rPr>
      <t>sustainable</t>
    </r>
    <r>
      <rPr>
        <sz val="9"/>
        <color theme="1"/>
        <rFont val="Verdana"/>
        <family val="2"/>
      </rPr>
      <t xml:space="preserve"> contribution to the nutritional, economic and social well-being of Barbadians. The authorities are currently implementing </t>
    </r>
    <r>
      <rPr>
        <sz val="9"/>
        <color indexed="10"/>
        <rFont val="Verdana"/>
        <family val="2"/>
      </rPr>
      <t>fish</t>
    </r>
    <r>
      <rPr>
        <sz val="9"/>
        <color theme="1"/>
        <rFont val="Verdana"/>
        <family val="2"/>
      </rPr>
      <t xml:space="preserve">ery management plans for three </t>
    </r>
    <r>
      <rPr>
        <sz val="9"/>
        <color indexed="10"/>
        <rFont val="Verdana"/>
        <family val="2"/>
      </rPr>
      <t>fish</t>
    </r>
    <r>
      <rPr>
        <sz val="9"/>
        <color theme="1"/>
        <rFont val="Verdana"/>
        <family val="2"/>
      </rPr>
      <t xml:space="preserve">eries: large pelagics, eastern Caribbean flying </t>
    </r>
    <r>
      <rPr>
        <sz val="9"/>
        <color indexed="10"/>
        <rFont val="Verdana"/>
        <family val="2"/>
      </rPr>
      <t>fish</t>
    </r>
    <r>
      <rPr>
        <sz val="9"/>
        <color theme="1"/>
        <rFont val="Verdana"/>
        <family val="2"/>
      </rPr>
      <t xml:space="preserve"> and sea urchins.</t>
    </r>
  </si>
  <si>
    <t>Fish; Pollution; Climate</t>
  </si>
  <si>
    <r>
      <t xml:space="preserve">The maritime sector in Barbados is governed by the Shipping Act, Cap. 296 (as amended); the Shipping Regulations, 1994; the Shipping (oil </t>
    </r>
    <r>
      <rPr>
        <sz val="9"/>
        <color indexed="10"/>
        <rFont val="Verdana"/>
        <family val="2"/>
      </rPr>
      <t>pollution</t>
    </r>
    <r>
      <rPr>
        <sz val="9"/>
        <color theme="1"/>
        <rFont val="Verdana"/>
        <family val="2"/>
      </rPr>
      <t>) Act, Cap. 296A; the Shipping Corporations Act; and the Shipping Corporations Regulations, 1997.</t>
    </r>
  </si>
  <si>
    <t>WT/TPR/G/309</t>
  </si>
  <si>
    <t>Brunei Darussalam</t>
  </si>
  <si>
    <r>
      <t xml:space="preserve">At the sub-regional level, Brunei Darussalam, as a member of the Brunei Darussalam-Indonesia-Malaysia-Philippines – East ASEAN Growth Area (BIMP-EAGA), continues to engage in BIMP-EAGA cooperation which are now streamlined into four pillars; (i) enhancing connectivity within BIMP-EAGA as well as with other regions outside of BIMP-EAGA; (ii) establishing BIMP-EAGA as the food basket for ASEAN and the rest of Asia; (iii) promoting BIMP-EAGA as a premier regional tourism destination; and (iv) ensuring the </t>
    </r>
    <r>
      <rPr>
        <sz val="9"/>
        <color indexed="10"/>
        <rFont val="Verdana"/>
        <family val="2"/>
      </rPr>
      <t>sustainable</t>
    </r>
    <r>
      <rPr>
        <sz val="9"/>
        <color theme="1"/>
        <rFont val="Verdana"/>
        <family val="2"/>
      </rPr>
      <t xml:space="preserve"> management of the </t>
    </r>
    <r>
      <rPr>
        <sz val="9"/>
        <color indexed="10"/>
        <rFont val="Verdana"/>
        <family val="2"/>
      </rPr>
      <t>environment</t>
    </r>
    <r>
      <rPr>
        <sz val="9"/>
        <color theme="1"/>
        <rFont val="Verdana"/>
        <family val="2"/>
      </rPr>
      <t>.</t>
    </r>
  </si>
  <si>
    <t>G-III§10</t>
  </si>
  <si>
    <t>G-VI§1</t>
  </si>
  <si>
    <r>
      <t xml:space="preserve">The </t>
    </r>
    <r>
      <rPr>
        <sz val="9"/>
        <color indexed="10"/>
        <rFont val="Verdana"/>
        <family val="2"/>
      </rPr>
      <t>Energy</t>
    </r>
    <r>
      <rPr>
        <sz val="9"/>
        <color theme="1"/>
        <rFont val="Verdana"/>
        <family val="2"/>
      </rPr>
      <t xml:space="preserve"> Department, Prime Minister’s Office (EDPMO) was formed in 2011 upon the merger of the </t>
    </r>
    <r>
      <rPr>
        <sz val="9"/>
        <color indexed="10"/>
        <rFont val="Verdana"/>
        <family val="2"/>
      </rPr>
      <t>Energy</t>
    </r>
    <r>
      <rPr>
        <sz val="9"/>
        <color theme="1"/>
        <rFont val="Verdana"/>
        <family val="2"/>
      </rPr>
      <t xml:space="preserve"> Division at the Prime Minister’s Office and the Petroleum Unit. This move was part of the efforts by the Government in further enhancing policy and decision-making in the </t>
    </r>
    <r>
      <rPr>
        <sz val="9"/>
        <color indexed="10"/>
        <rFont val="Verdana"/>
        <family val="2"/>
      </rPr>
      <t>Energy</t>
    </r>
    <r>
      <rPr>
        <sz val="9"/>
        <color theme="1"/>
        <rFont val="Verdana"/>
        <family val="2"/>
      </rPr>
      <t xml:space="preserve"> sector. Reporting directly to the Minister of </t>
    </r>
    <r>
      <rPr>
        <sz val="9"/>
        <color indexed="10"/>
        <rFont val="Verdana"/>
        <family val="2"/>
      </rPr>
      <t>Energy</t>
    </r>
    <r>
      <rPr>
        <sz val="9"/>
        <color theme="1"/>
        <rFont val="Verdana"/>
        <family val="2"/>
      </rPr>
      <t xml:space="preserve"> at the Prime Minister’s Office, the EDPMO is responsible for developing national </t>
    </r>
    <r>
      <rPr>
        <sz val="9"/>
        <color indexed="10"/>
        <rFont val="Verdana"/>
        <family val="2"/>
      </rPr>
      <t>energy</t>
    </r>
    <r>
      <rPr>
        <sz val="9"/>
        <color theme="1"/>
        <rFont val="Verdana"/>
        <family val="2"/>
      </rPr>
      <t xml:space="preserve"> policies in several key areas of the </t>
    </r>
    <r>
      <rPr>
        <sz val="9"/>
        <color indexed="10"/>
        <rFont val="Verdana"/>
        <family val="2"/>
      </rPr>
      <t>energy</t>
    </r>
    <r>
      <rPr>
        <sz val="9"/>
        <color theme="1"/>
        <rFont val="Verdana"/>
        <family val="2"/>
      </rPr>
      <t xml:space="preserve"> sector including oil and gas, development of downstream industries, local business development and local content, </t>
    </r>
    <r>
      <rPr>
        <sz val="9"/>
        <color indexed="10"/>
        <rFont val="Verdana"/>
        <family val="2"/>
      </rPr>
      <t>energy</t>
    </r>
    <r>
      <rPr>
        <sz val="9"/>
        <color rgb="FFFF0000"/>
        <rFont val="Verdana"/>
        <family val="2"/>
      </rPr>
      <t xml:space="preserve"> efficiency and conversation</t>
    </r>
    <r>
      <rPr>
        <sz val="9"/>
        <color theme="1"/>
        <rFont val="Verdana"/>
        <family val="2"/>
      </rPr>
      <t xml:space="preserve">, </t>
    </r>
    <r>
      <rPr>
        <sz val="9"/>
        <color rgb="FFFF0000"/>
        <rFont val="Verdana"/>
        <family val="2"/>
      </rPr>
      <t xml:space="preserve">renewable </t>
    </r>
    <r>
      <rPr>
        <sz val="9"/>
        <color indexed="10"/>
        <rFont val="Verdana"/>
        <family val="2"/>
      </rPr>
      <t>energy</t>
    </r>
    <r>
      <rPr>
        <sz val="9"/>
        <color theme="1"/>
        <rFont val="Verdana"/>
        <family val="2"/>
      </rPr>
      <t xml:space="preserve"> and electricity.</t>
    </r>
  </si>
  <si>
    <t>Renewable; Energy; Conserv(ation)</t>
  </si>
  <si>
    <t>G-VI§41</t>
  </si>
  <si>
    <t>G-VI§42</t>
  </si>
  <si>
    <r>
      <t xml:space="preserve">Currently, TDD (Tourism Development Department) is in the process of implementing the Brunei Tourism Master Plan (2011-2015). The Brunei Tourism Master Plan is designed to provide strategic direction to guide Brunei Darussalam to achieve an economically viable and </t>
    </r>
    <r>
      <rPr>
        <sz val="9"/>
        <color indexed="10"/>
        <rFont val="Verdana"/>
        <family val="2"/>
      </rPr>
      <t>sustainable</t>
    </r>
    <r>
      <rPr>
        <sz val="9"/>
        <color theme="1"/>
        <rFont val="Verdana"/>
        <family val="2"/>
      </rPr>
      <t xml:space="preserve"> tourism development that fits with Brunei Darussalam national agenda on natural </t>
    </r>
    <r>
      <rPr>
        <sz val="9"/>
        <color indexed="10"/>
        <rFont val="Verdana"/>
        <family val="2"/>
      </rPr>
      <t>environment</t>
    </r>
    <r>
      <rPr>
        <sz val="9"/>
        <color theme="1"/>
        <rFont val="Verdana"/>
        <family val="2"/>
      </rPr>
      <t xml:space="preserve"> and the perpetuation of our culture and values. The Brunei Tourism Master Plan identified two main clusters to drive growth under the primary offerings – Nature, and Culture &amp; Islamic (heritage) to be supported by secondary offerings and optimisation of current product offerings. A total of 25 initiatives and 69 projects were identified to drive tourism growth to achieve 50% increase in visitor spending (18% CAGR); 27% increase in visitor arrivals; 53% increase in investment and 38% increase in total tourism-related employment by 2016. </t>
    </r>
  </si>
  <si>
    <r>
      <t xml:space="preserve">Brunei Research Incentive Scheme (BRISc) is a cost- sharing scheme to support R&amp;D activities conducted in the five focus areas, which is </t>
    </r>
    <r>
      <rPr>
        <sz val="9"/>
        <color indexed="10"/>
        <rFont val="Verdana"/>
        <family val="2"/>
      </rPr>
      <t>Energy</t>
    </r>
    <r>
      <rPr>
        <sz val="9"/>
        <color theme="1"/>
        <rFont val="Verdana"/>
        <family val="2"/>
      </rPr>
      <t xml:space="preserve">, </t>
    </r>
    <r>
      <rPr>
        <sz val="9"/>
        <color indexed="10"/>
        <rFont val="Verdana"/>
        <family val="2"/>
      </rPr>
      <t>Environment</t>
    </r>
    <r>
      <rPr>
        <sz val="9"/>
        <color theme="1"/>
        <rFont val="Verdana"/>
        <family val="2"/>
      </rPr>
      <t>, Health Care &amp; Health Sciences, Information &amp; Communication Technology (ICT) and Food Security. It is eligible for local and foreign companies. For local companies, the Brunei Government is able to cost share up to 80% of the R&amp;D cost. For foreign companies conducting R&amp;D in Brunei Darussalam in collaboration with a local Government agency or with an Institute of Higher Learning (IHL), up to 70% of the R&amp;D cost can be cost shared by the Brunei Government. For foreign companies conducting their R&amp;D project in Brunei Darussalam on its own, the Brunei Government can still potentially cost share up to 50% of the R&amp;D Cost. The maximum funding amount for each project submitted by companies is BND 5 million, with 3-year project duration. Companies are allowed to apply for multiple projects. Part of the deliverables under BRISc is capacity building of local students, researchers and engineers, who must be able to participate in the projects proposed. The Brunei Economic Development Board (BEDB) has received endorsement from the Brunei Research Council (BRC) on 3rd July 2012 to implement BRISc, and has been allocated BND20M as seed funding for a period of 2 years.</t>
    </r>
  </si>
  <si>
    <t>WT/TPR/S/309</t>
  </si>
  <si>
    <t>S-III§90</t>
  </si>
  <si>
    <t>G-Table-VI.1</t>
  </si>
  <si>
    <t>Fauna; Bio; Diversity; Wildlife; Green (house)</t>
  </si>
  <si>
    <t>G-VII§1</t>
  </si>
  <si>
    <r>
      <t xml:space="preserve">Brunei Darussalam remains strongly committed in its efforts towards achieving economic diversification and </t>
    </r>
    <r>
      <rPr>
        <sz val="9"/>
        <color indexed="10"/>
        <rFont val="Verdana"/>
        <family val="2"/>
      </rPr>
      <t>sustainable</t>
    </r>
    <r>
      <rPr>
        <sz val="9"/>
        <color theme="1"/>
        <rFont val="Verdana"/>
        <family val="2"/>
      </rPr>
      <t xml:space="preserve"> development.</t>
    </r>
  </si>
  <si>
    <t>S-Summary§9</t>
  </si>
  <si>
    <r>
      <t xml:space="preserve">Goods imported into Brunei may be subject to import and excise duties (there is no VAT). Since its last TPR, Brunei has introduced new excise duties on liquors, tobacco, vehicles, nuclear reactors, boilers, machinery, and mechanical appliances, and medical or surgical instruments. The authorities informed that these new excise duties are levied for fiscal, social, health, and </t>
    </r>
    <r>
      <rPr>
        <sz val="9"/>
        <color indexed="10"/>
        <rFont val="Verdana"/>
        <family val="2"/>
      </rPr>
      <t>environment</t>
    </r>
    <r>
      <rPr>
        <sz val="9"/>
        <color theme="1"/>
        <rFont val="Verdana"/>
        <family val="2"/>
      </rPr>
      <t>al considerations. The authorities also indicated that goods subject to excise duties are not manufactured in Brunei.</t>
    </r>
  </si>
  <si>
    <r>
      <t xml:space="preserve">Excise rates are set as a percentage of the value of the goods with the exception of liquors and tobacco (Table 3.5). In 2012, changes were introduced to the rate applied to passengers' vehicles in an effort to encourage the use of </t>
    </r>
    <r>
      <rPr>
        <sz val="9"/>
        <color indexed="10"/>
        <rFont val="Verdana"/>
        <family val="2"/>
      </rPr>
      <t>energy</t>
    </r>
    <r>
      <rPr>
        <sz val="9"/>
        <color theme="1"/>
        <rFont val="Verdana"/>
        <family val="2"/>
      </rPr>
      <t xml:space="preserve">-efficient and </t>
    </r>
    <r>
      <rPr>
        <sz val="9"/>
        <color indexed="10"/>
        <rFont val="Verdana"/>
        <family val="2"/>
      </rPr>
      <t>environment</t>
    </r>
    <r>
      <rPr>
        <sz val="9"/>
        <color theme="1"/>
        <rFont val="Verdana"/>
        <family val="2"/>
      </rPr>
      <t>ally-friendly vehicles. Originally set at 20%, the rate is now based on the engine capacity and is divided in five tiers ranging from 15% for vehicles with engine capacity not exceeding 1,700 cc to 35% for those with engine capacity exceeding 3,500 cc. Diesel vehicles are also charged an additional 5% on the applied excise rate and hybrid vehicles (petrol or diesel) are granted a 5% reduction. The rate for vehicles used for public transport was reduced from 20% to 15%, while that for other vehicles remains unchanged (20%). The rate is set at 5% for nuclear reactors, boilers, machinery, and mechanical appliances, and medical or surgical instruments.</t>
    </r>
  </si>
  <si>
    <t>CITES; Environment</t>
  </si>
  <si>
    <r>
      <t xml:space="preserve">Table 3.7 Restricted imports, 2014
Product: Rhinoceros horn and all other parts of or products derived from the carcass of a rhinoceros 
Reason for restriction: </t>
    </r>
    <r>
      <rPr>
        <sz val="9"/>
        <color indexed="10"/>
        <rFont val="Verdana"/>
        <family val="2"/>
      </rPr>
      <t>CITES</t>
    </r>
    <r>
      <rPr>
        <sz val="9"/>
        <color theme="1"/>
        <rFont val="Verdana"/>
        <family val="2"/>
      </rPr>
      <t xml:space="preserve"> 
Authorizing agency: DOAA
Product: Turtle eggs
Reason for restriction: </t>
    </r>
    <r>
      <rPr>
        <sz val="9"/>
        <color indexed="10"/>
        <rFont val="Verdana"/>
        <family val="2"/>
      </rPr>
      <t>CITES</t>
    </r>
    <r>
      <rPr>
        <sz val="9"/>
        <color theme="1"/>
        <rFont val="Verdana"/>
        <family val="2"/>
      </rPr>
      <t xml:space="preserve"> 
Authorizing agency: DOAA</t>
    </r>
  </si>
  <si>
    <r>
      <t xml:space="preserve">No </t>
    </r>
    <r>
      <rPr>
        <sz val="9"/>
        <color indexed="10"/>
        <rFont val="Verdana"/>
        <family val="2"/>
      </rPr>
      <t>genetic</t>
    </r>
    <r>
      <rPr>
        <sz val="9"/>
        <color theme="1"/>
        <rFont val="Verdana"/>
        <family val="2"/>
      </rPr>
      <t>ally-modified labelling requirements are currently in force in Brunei.</t>
    </r>
  </si>
  <si>
    <r>
      <t xml:space="preserve">Table 3.9 Restricted exports, 2014
Goods: Derris </t>
    </r>
    <r>
      <rPr>
        <sz val="9"/>
        <color indexed="10"/>
        <rFont val="Verdana"/>
        <family val="2"/>
      </rPr>
      <t>species</t>
    </r>
    <r>
      <rPr>
        <sz val="9"/>
        <color theme="1"/>
        <rFont val="Verdana"/>
        <family val="2"/>
      </rPr>
      <t xml:space="preserve"> (tuba) 
Reason: </t>
    </r>
    <r>
      <rPr>
        <sz val="9"/>
        <color indexed="10"/>
        <rFont val="Verdana"/>
        <family val="2"/>
      </rPr>
      <t>Wildlife</t>
    </r>
    <r>
      <rPr>
        <sz val="9"/>
        <color theme="1"/>
        <rFont val="Verdana"/>
        <family val="2"/>
      </rPr>
      <t xml:space="preserve"> 
Authorizing agency: Department of Agriculture and Agrifood (DOAA)</t>
    </r>
  </si>
  <si>
    <t>Species; Wildlife</t>
  </si>
  <si>
    <r>
      <t>Fish</t>
    </r>
    <r>
      <rPr>
        <sz val="9"/>
        <color theme="1"/>
        <rFont val="Verdana"/>
        <family val="2"/>
      </rPr>
      <t xml:space="preserve">eries' limits are divided into four zones indicated by a demarcation line based on depth and distance parallel from the shoreline: from 0 to 3 nautical miles (nm) seaward for Zone 1; 3.1-20 nm for Zone 2; 20.1-45 nm for Zone 3; and 45.1 nm to 200 nm for Zone 4. A moratorium on small-scale </t>
    </r>
    <r>
      <rPr>
        <sz val="9"/>
        <color indexed="10"/>
        <rFont val="Verdana"/>
        <family val="2"/>
      </rPr>
      <t>fish</t>
    </r>
    <r>
      <rPr>
        <sz val="9"/>
        <color theme="1"/>
        <rFont val="Verdana"/>
        <family val="2"/>
      </rPr>
      <t xml:space="preserve">ing in Zones 1 was implemented in January 2008 to ease the </t>
    </r>
    <r>
      <rPr>
        <sz val="9"/>
        <color indexed="10"/>
        <rFont val="Verdana"/>
        <family val="2"/>
      </rPr>
      <t>fish</t>
    </r>
    <r>
      <rPr>
        <sz val="9"/>
        <color theme="1"/>
        <rFont val="Verdana"/>
        <family val="2"/>
      </rPr>
      <t>ing pressure due to over</t>
    </r>
    <r>
      <rPr>
        <sz val="9"/>
        <color indexed="10"/>
        <rFont val="Verdana"/>
        <family val="2"/>
      </rPr>
      <t>fish</t>
    </r>
    <r>
      <rPr>
        <sz val="9"/>
        <color theme="1"/>
        <rFont val="Verdana"/>
        <family val="2"/>
      </rPr>
      <t xml:space="preserve">ing, and to protect the nursery and breeding grounds of </t>
    </r>
    <r>
      <rPr>
        <sz val="9"/>
        <color indexed="10"/>
        <rFont val="Verdana"/>
        <family val="2"/>
      </rPr>
      <t>fish</t>
    </r>
    <r>
      <rPr>
        <sz val="9"/>
        <color theme="1"/>
        <rFont val="Verdana"/>
        <family val="2"/>
      </rPr>
      <t xml:space="preserve">es as well as the coral reef areas. Commercial </t>
    </r>
    <r>
      <rPr>
        <sz val="9"/>
        <color indexed="10"/>
        <rFont val="Verdana"/>
        <family val="2"/>
      </rPr>
      <t>fish</t>
    </r>
    <r>
      <rPr>
        <sz val="9"/>
        <color theme="1"/>
        <rFont val="Verdana"/>
        <family val="2"/>
      </rPr>
      <t>ing, such as trawling, purse seining and long lining are banned within Zone 1.</t>
    </r>
  </si>
  <si>
    <r>
      <t xml:space="preserve">In 2014, Marine Protected Areas (MPAs) were established near Brunei's coastlines limiting or possibly banning </t>
    </r>
    <r>
      <rPr>
        <sz val="9"/>
        <color indexed="10"/>
        <rFont val="Verdana"/>
        <family val="2"/>
      </rPr>
      <t>fish</t>
    </r>
    <r>
      <rPr>
        <sz val="9"/>
        <color theme="1"/>
        <rFont val="Verdana"/>
        <family val="2"/>
      </rPr>
      <t xml:space="preserve">ing activities in such areas to ensure </t>
    </r>
    <r>
      <rPr>
        <sz val="9"/>
        <color indexed="10"/>
        <rFont val="Verdana"/>
        <family val="2"/>
      </rPr>
      <t>biodiversity</t>
    </r>
    <r>
      <rPr>
        <sz val="9"/>
        <color theme="1"/>
        <rFont val="Verdana"/>
        <family val="2"/>
      </rPr>
      <t xml:space="preserve"> </t>
    </r>
    <r>
      <rPr>
        <sz val="9"/>
        <color indexed="10"/>
        <rFont val="Verdana"/>
        <family val="2"/>
      </rPr>
      <t>conservation</t>
    </r>
    <r>
      <rPr>
        <sz val="9"/>
        <color theme="1"/>
        <rFont val="Verdana"/>
        <family val="2"/>
      </rPr>
      <t xml:space="preserve"> and protection of Brunei's marine life, including coral reefs and associated ecosystems, and the replenishment of depleted </t>
    </r>
    <r>
      <rPr>
        <sz val="9"/>
        <color indexed="10"/>
        <rFont val="Verdana"/>
        <family val="2"/>
      </rPr>
      <t>fish</t>
    </r>
    <r>
      <rPr>
        <sz val="9"/>
        <color theme="1"/>
        <rFont val="Verdana"/>
        <family val="2"/>
      </rPr>
      <t xml:space="preserve"> stocks. Brunei also aims to support </t>
    </r>
    <r>
      <rPr>
        <sz val="9"/>
        <color indexed="10"/>
        <rFont val="Verdana"/>
        <family val="2"/>
      </rPr>
      <t>sustainable</t>
    </r>
    <r>
      <rPr>
        <sz val="9"/>
        <color theme="1"/>
        <rFont val="Verdana"/>
        <family val="2"/>
      </rPr>
      <t xml:space="preserve"> shallow shelf demersal </t>
    </r>
    <r>
      <rPr>
        <sz val="9"/>
        <color indexed="10"/>
        <rFont val="Verdana"/>
        <family val="2"/>
      </rPr>
      <t>fish</t>
    </r>
    <r>
      <rPr>
        <sz val="9"/>
        <color theme="1"/>
        <rFont val="Verdana"/>
        <family val="2"/>
      </rPr>
      <t xml:space="preserve">eries through protection of spawning of commercial </t>
    </r>
    <r>
      <rPr>
        <sz val="9"/>
        <color indexed="10"/>
        <rFont val="Verdana"/>
        <family val="2"/>
      </rPr>
      <t>species</t>
    </r>
    <r>
      <rPr>
        <sz val="9"/>
        <color theme="1"/>
        <rFont val="Verdana"/>
        <family val="2"/>
      </rPr>
      <t xml:space="preserve"> and export of larvae of those </t>
    </r>
    <r>
      <rPr>
        <sz val="9"/>
        <color indexed="10"/>
        <rFont val="Verdana"/>
        <family val="2"/>
      </rPr>
      <t>species</t>
    </r>
    <r>
      <rPr>
        <sz val="9"/>
        <color theme="1"/>
        <rFont val="Verdana"/>
        <family val="2"/>
      </rPr>
      <t xml:space="preserve">. Brunei's reefs already show early warning signs of reef degradation, such as depressed populations of large predatory </t>
    </r>
    <r>
      <rPr>
        <sz val="9"/>
        <color indexed="10"/>
        <rFont val="Verdana"/>
        <family val="2"/>
      </rPr>
      <t>fish</t>
    </r>
    <r>
      <rPr>
        <sz val="9"/>
        <color theme="1"/>
        <rFont val="Verdana"/>
        <family val="2"/>
      </rPr>
      <t xml:space="preserve"> such as sharks.</t>
    </r>
  </si>
  <si>
    <t>Bio; Diversity; Conserv(ation); Fish; Sustainable; Species</t>
  </si>
  <si>
    <r>
      <t xml:space="preserve">On 8 June 2013, Brunei imposed a ban on the catch and landing of all shark </t>
    </r>
    <r>
      <rPr>
        <sz val="9"/>
        <color indexed="10"/>
        <rFont val="Verdana"/>
        <family val="2"/>
      </rPr>
      <t>species</t>
    </r>
    <r>
      <rPr>
        <sz val="9"/>
        <color theme="1"/>
        <rFont val="Verdana"/>
        <family val="2"/>
      </rPr>
      <t xml:space="preserve"> from its waters, and their sales in the domestic market. Brunei's ban on the importation and trade of shark products has been in place since August 2012 on food security and </t>
    </r>
    <r>
      <rPr>
        <sz val="9"/>
        <color indexed="10"/>
        <rFont val="Verdana"/>
        <family val="2"/>
      </rPr>
      <t>environment</t>
    </r>
    <r>
      <rPr>
        <sz val="9"/>
        <color theme="1"/>
        <rFont val="Verdana"/>
        <family val="2"/>
      </rPr>
      <t>al considerations.</t>
    </r>
  </si>
  <si>
    <t>Species; Environment</t>
  </si>
  <si>
    <t>Forest; Preservation</t>
  </si>
  <si>
    <r>
      <t xml:space="preserve">The Department of </t>
    </r>
    <r>
      <rPr>
        <sz val="9"/>
        <color indexed="10"/>
        <rFont val="Verdana"/>
        <family val="2"/>
      </rPr>
      <t>Forest</t>
    </r>
    <r>
      <rPr>
        <sz val="9"/>
        <color theme="1"/>
        <rFont val="Verdana"/>
        <family val="2"/>
      </rPr>
      <t xml:space="preserve">ry, under the Ministry of Industry and Primary Resources (MIPR), is the main authority in charge of managing, </t>
    </r>
    <r>
      <rPr>
        <sz val="9"/>
        <color indexed="10"/>
        <rFont val="Verdana"/>
        <family val="2"/>
      </rPr>
      <t>conserv</t>
    </r>
    <r>
      <rPr>
        <sz val="9"/>
        <color theme="1"/>
        <rFont val="Verdana"/>
        <family val="2"/>
      </rPr>
      <t xml:space="preserve">ing and protecting Brunei's </t>
    </r>
    <r>
      <rPr>
        <sz val="9"/>
        <color indexed="10"/>
        <rFont val="Verdana"/>
        <family val="2"/>
      </rPr>
      <t>forest</t>
    </r>
    <r>
      <rPr>
        <sz val="9"/>
        <color theme="1"/>
        <rFont val="Verdana"/>
        <family val="2"/>
      </rPr>
      <t xml:space="preserve">s and </t>
    </r>
    <r>
      <rPr>
        <sz val="9"/>
        <color indexed="10"/>
        <rFont val="Verdana"/>
        <family val="2"/>
      </rPr>
      <t>forest</t>
    </r>
    <r>
      <rPr>
        <sz val="9"/>
        <color theme="1"/>
        <rFont val="Verdana"/>
        <family val="2"/>
      </rPr>
      <t xml:space="preserve"> resources. It aims to support Brunei's diversification strategy through the development of the </t>
    </r>
    <r>
      <rPr>
        <sz val="9"/>
        <color indexed="10"/>
        <rFont val="Verdana"/>
        <family val="2"/>
      </rPr>
      <t>forest</t>
    </r>
    <r>
      <rPr>
        <sz val="9"/>
        <color theme="1"/>
        <rFont val="Verdana"/>
        <family val="2"/>
      </rPr>
      <t xml:space="preserve">ry sector by providing investment opportunities to the private sector on the basis of </t>
    </r>
    <r>
      <rPr>
        <sz val="9"/>
        <color indexed="10"/>
        <rFont val="Verdana"/>
        <family val="2"/>
      </rPr>
      <t>sustainable</t>
    </r>
    <r>
      <rPr>
        <sz val="9"/>
        <color theme="1"/>
        <rFont val="Verdana"/>
        <family val="2"/>
      </rPr>
      <t xml:space="preserve"> </t>
    </r>
    <r>
      <rPr>
        <sz val="9"/>
        <color indexed="10"/>
        <rFont val="Verdana"/>
        <family val="2"/>
      </rPr>
      <t>forest</t>
    </r>
    <r>
      <rPr>
        <sz val="9"/>
        <color theme="1"/>
        <rFont val="Verdana"/>
        <family val="2"/>
      </rPr>
      <t xml:space="preserve"> management. The implementation of Brunei's Selective Felling System aims to ensure the </t>
    </r>
    <r>
      <rPr>
        <sz val="9"/>
        <color indexed="10"/>
        <rFont val="Verdana"/>
        <family val="2"/>
      </rPr>
      <t>sustainable</t>
    </r>
    <r>
      <rPr>
        <sz val="9"/>
        <color theme="1"/>
        <rFont val="Verdana"/>
        <family val="2"/>
      </rPr>
      <t xml:space="preserve"> growth and production of the local timber industry on the basis of </t>
    </r>
    <r>
      <rPr>
        <sz val="9"/>
        <color indexed="10"/>
        <rFont val="Verdana"/>
        <family val="2"/>
      </rPr>
      <t>bio</t>
    </r>
    <r>
      <rPr>
        <sz val="9"/>
        <color theme="1"/>
        <rFont val="Verdana"/>
        <family val="2"/>
      </rPr>
      <t xml:space="preserve">logical </t>
    </r>
    <r>
      <rPr>
        <sz val="9"/>
        <color indexed="10"/>
        <rFont val="Verdana"/>
        <family val="2"/>
      </rPr>
      <t>diversity</t>
    </r>
    <r>
      <rPr>
        <sz val="9"/>
        <color theme="1"/>
        <rFont val="Verdana"/>
        <family val="2"/>
      </rPr>
      <t xml:space="preserve"> </t>
    </r>
    <r>
      <rPr>
        <sz val="9"/>
        <color indexed="10"/>
        <rFont val="Verdana"/>
        <family val="2"/>
      </rPr>
      <t>conservation</t>
    </r>
    <r>
      <rPr>
        <sz val="9"/>
        <color theme="1"/>
        <rFont val="Verdana"/>
        <family val="2"/>
      </rPr>
      <t xml:space="preserve">, and </t>
    </r>
    <r>
      <rPr>
        <sz val="9"/>
        <color indexed="10"/>
        <rFont val="Verdana"/>
        <family val="2"/>
      </rPr>
      <t>soil</t>
    </r>
    <r>
      <rPr>
        <sz val="9"/>
        <color theme="1"/>
        <rFont val="Verdana"/>
        <family val="2"/>
      </rPr>
      <t xml:space="preserve"> and water </t>
    </r>
    <r>
      <rPr>
        <sz val="9"/>
        <color indexed="10"/>
        <rFont val="Verdana"/>
        <family val="2"/>
      </rPr>
      <t>conservation</t>
    </r>
    <r>
      <rPr>
        <sz val="9"/>
        <color theme="1"/>
        <rFont val="Verdana"/>
        <family val="2"/>
      </rPr>
      <t xml:space="preserve">. </t>
    </r>
  </si>
  <si>
    <t>Forest; Conserv(ation); Sustainable; Bio; Diversity; (Soil) erosion</t>
  </si>
  <si>
    <t>Forest; Conserv(ation); Sustainable</t>
  </si>
  <si>
    <r>
      <t xml:space="preserve">To ensure domestic supply and for </t>
    </r>
    <r>
      <rPr>
        <sz val="9"/>
        <color indexed="10"/>
        <rFont val="Verdana"/>
        <family val="2"/>
      </rPr>
      <t>environment</t>
    </r>
    <r>
      <rPr>
        <sz val="9"/>
        <color theme="1"/>
        <rFont val="Verdana"/>
        <family val="2"/>
      </rPr>
      <t>al reasons, Brunei continues to restrict imports and exports of timber and products thereof (sections 3.1.5.2 and 3.2.3).</t>
    </r>
  </si>
  <si>
    <t>Carbon; Emissions; Renewable; Energy</t>
  </si>
  <si>
    <t>S-Table-A2.2</t>
  </si>
  <si>
    <r>
      <t xml:space="preserve">Table A2. 2 RTAs that entered into force during 2008-14
</t>
    </r>
    <r>
      <rPr>
        <sz val="9"/>
        <color rgb="FFFF0000"/>
        <rFont val="Verdana"/>
        <family val="2"/>
      </rPr>
      <t>ASEAN member States, Australia, and New Zealand (AANZFTA)</t>
    </r>
    <r>
      <rPr>
        <sz val="9"/>
        <color theme="1"/>
        <rFont val="Verdana"/>
        <family val="2"/>
      </rPr>
      <t xml:space="preserve">
Services covered: Positive list approach to scheduling of services sectors in Annex 3 of the FTA. Specific commitments made in 8 out of 11 sectors identified in the Services Sectoral Classification List (GATT document MTN.GNS/W/120, 10 July 1991). No commitments made on: distribution; </t>
    </r>
    <r>
      <rPr>
        <sz val="9"/>
        <color indexed="10"/>
        <rFont val="Verdana"/>
        <family val="2"/>
      </rPr>
      <t>environment</t>
    </r>
    <r>
      <rPr>
        <sz val="9"/>
        <color theme="1"/>
        <rFont val="Verdana"/>
        <family val="2"/>
      </rPr>
      <t>al; and recreational, cultural and sporting services. Other commitments made on</t>
    </r>
    <r>
      <rPr>
        <sz val="9"/>
        <color rgb="FFFF0000"/>
        <rFont val="Verdana"/>
        <family val="2"/>
      </rPr>
      <t xml:space="preserve"> e</t>
    </r>
    <r>
      <rPr>
        <sz val="9"/>
        <color indexed="10"/>
        <rFont val="Verdana"/>
        <family val="2"/>
      </rPr>
      <t>nergy</t>
    </r>
    <r>
      <rPr>
        <sz val="9"/>
        <color theme="1"/>
        <rFont val="Verdana"/>
        <family val="2"/>
      </rPr>
      <t xml:space="preserve"> services</t>
    </r>
  </si>
  <si>
    <r>
      <t xml:space="preserve">Table A2. 2 RTAs that entered into force during 2008-14
</t>
    </r>
    <r>
      <rPr>
        <sz val="9"/>
        <color rgb="FFFF0000"/>
        <rFont val="Verdana"/>
        <family val="2"/>
      </rPr>
      <t>ASEAN member States and the Republic of Korea</t>
    </r>
    <r>
      <rPr>
        <sz val="9"/>
        <color theme="1"/>
        <rFont val="Verdana"/>
        <family val="2"/>
      </rPr>
      <t xml:space="preserve">
Services covered Positive list approach to scheduling of services sectors in Annex/SC1 of the FTA. Specific commitments in 8 out of 11 sectors identified in the Services Sectoral Classification List (GATT document MTN.GNS/W/120, 10 July 1991). No commitments made on: distribution; </t>
    </r>
    <r>
      <rPr>
        <sz val="9"/>
        <color indexed="10"/>
        <rFont val="Verdana"/>
        <family val="2"/>
      </rPr>
      <t>environment</t>
    </r>
    <r>
      <rPr>
        <sz val="9"/>
        <color theme="1"/>
        <rFont val="Verdana"/>
        <family val="2"/>
      </rPr>
      <t xml:space="preserve">al; and, recreational, cultural and sporting services. Other commitments made on </t>
    </r>
    <r>
      <rPr>
        <sz val="9"/>
        <color rgb="FFFF0000"/>
        <rFont val="Verdana"/>
        <family val="2"/>
      </rPr>
      <t>e</t>
    </r>
    <r>
      <rPr>
        <sz val="9"/>
        <color indexed="10"/>
        <rFont val="Verdana"/>
        <family val="2"/>
      </rPr>
      <t>nergy</t>
    </r>
    <r>
      <rPr>
        <sz val="9"/>
        <color theme="1"/>
        <rFont val="Verdana"/>
        <family val="2"/>
      </rPr>
      <t xml:space="preserve"> services</t>
    </r>
  </si>
  <si>
    <r>
      <t xml:space="preserve">Table A2. 2 RTAs that entered into force during 2008-14
</t>
    </r>
    <r>
      <rPr>
        <sz val="9"/>
        <color rgb="FFFF0000"/>
        <rFont val="Verdana"/>
        <family val="2"/>
      </rPr>
      <t xml:space="preserve">Brunei-Japan </t>
    </r>
    <r>
      <rPr>
        <sz val="9"/>
        <color theme="1"/>
        <rFont val="Verdana"/>
        <family val="2"/>
      </rPr>
      <t xml:space="preserve">
Services covered: Positive list approach to scheduling of services sectors in Annex 8 of the FTA. Specific commitments made in 9 out of 11 sectors identified in the Services Sectoral Classification List (GATT document MTN.GNS/W/120, 10 July 1991). No commitments made on: </t>
    </r>
    <r>
      <rPr>
        <sz val="9"/>
        <color indexed="10"/>
        <rFont val="Verdana"/>
        <family val="2"/>
      </rPr>
      <t>environment</t>
    </r>
    <r>
      <rPr>
        <sz val="9"/>
        <color theme="1"/>
        <rFont val="Verdana"/>
        <family val="2"/>
      </rPr>
      <t xml:space="preserve">al; and recreational, cultural and sporting services. Other commitments made on </t>
    </r>
    <r>
      <rPr>
        <sz val="9"/>
        <color rgb="FFFF0000"/>
        <rFont val="Verdana"/>
        <family val="2"/>
      </rPr>
      <t>energ</t>
    </r>
    <r>
      <rPr>
        <sz val="9"/>
        <color indexed="10"/>
        <rFont val="Verdana"/>
        <family val="2"/>
      </rPr>
      <t>y</t>
    </r>
    <r>
      <rPr>
        <sz val="9"/>
        <color theme="1"/>
        <rFont val="Verdana"/>
        <family val="2"/>
      </rPr>
      <t xml:space="preserve"> services
Selected features: Bilateral safeguard measures; investment (negative list approach to scheduling of liberalization commitments);</t>
    </r>
    <r>
      <rPr>
        <sz val="9"/>
        <color rgb="FFFF0000"/>
        <rFont val="Verdana"/>
        <family val="2"/>
      </rPr>
      <t xml:space="preserve"> ene</t>
    </r>
    <r>
      <rPr>
        <sz val="9"/>
        <color indexed="10"/>
        <rFont val="Verdana"/>
        <family val="2"/>
      </rPr>
      <t>rgy</t>
    </r>
    <r>
      <rPr>
        <sz val="9"/>
        <color theme="1"/>
        <rFont val="Verdana"/>
        <family val="2"/>
      </rPr>
      <t xml:space="preserve">, improvement of business </t>
    </r>
    <r>
      <rPr>
        <sz val="9"/>
        <color indexed="10"/>
        <rFont val="Verdana"/>
        <family val="2"/>
      </rPr>
      <t>environment</t>
    </r>
    <r>
      <rPr>
        <sz val="9"/>
        <color theme="1"/>
        <rFont val="Verdana"/>
        <family val="2"/>
      </rPr>
      <t xml:space="preserve">, customs procedures and cooperation in areas such as agriculture, </t>
    </r>
    <r>
      <rPr>
        <sz val="9"/>
        <color rgb="FFFF0000"/>
        <rFont val="Verdana"/>
        <family val="2"/>
      </rPr>
      <t>forestry and fisheries</t>
    </r>
    <r>
      <rPr>
        <sz val="9"/>
        <color theme="1"/>
        <rFont val="Verdana"/>
        <family val="2"/>
      </rPr>
      <t xml:space="preserve">, </t>
    </r>
    <r>
      <rPr>
        <sz val="9"/>
        <color indexed="10"/>
        <rFont val="Verdana"/>
        <family val="2"/>
      </rPr>
      <t>environment</t>
    </r>
    <r>
      <rPr>
        <sz val="9"/>
        <color theme="1"/>
        <rFont val="Verdana"/>
        <family val="2"/>
      </rPr>
      <t xml:space="preserve"> and human resource development</t>
    </r>
  </si>
  <si>
    <t>Environment; Energy; Forest; Fish</t>
  </si>
  <si>
    <t>WT/TPR/S/300/Rev.1</t>
  </si>
  <si>
    <t>S-II§20</t>
  </si>
  <si>
    <t>Environment; Pollution; Natural resources; Ecology</t>
  </si>
  <si>
    <r>
      <t xml:space="preserve">A National Leading Group for Comprehensive Deepening Reform was established as a result of the Plenary Session's decision; it is tasked with the responsibility of setting a reform roadmap, and with the coordination, promotion, and supervision of the decision's implementation. To this end, under the Leading Group, six subgroups were established: (a) economic reform and </t>
    </r>
    <r>
      <rPr>
        <sz val="9"/>
        <color indexed="10"/>
        <rFont val="Verdana"/>
        <family val="2"/>
      </rPr>
      <t>environment</t>
    </r>
    <r>
      <rPr>
        <sz val="9"/>
        <color theme="1"/>
        <rFont val="Verdana"/>
        <family val="2"/>
      </rPr>
      <t>al protection; (b) democracy and rule of law; (c) cultural issues; (d) social issues; (e) reform of the Party's building system; and (f) disciplinary inspection (anti-corruption).</t>
    </r>
  </si>
  <si>
    <t>S-II§56</t>
  </si>
  <si>
    <t>S-II§59</t>
  </si>
  <si>
    <t>WT/TPR/G/300</t>
  </si>
  <si>
    <t>G-II§32</t>
  </si>
  <si>
    <t>Energy; Conserv(ation); Environment; Emissions; Ecology</t>
  </si>
  <si>
    <t>G-II§20</t>
  </si>
  <si>
    <r>
      <t xml:space="preserve">The Chinese Government attaches great importance to conserving resources, protecting </t>
    </r>
    <r>
      <rPr>
        <sz val="9"/>
        <color indexed="10"/>
        <rFont val="Verdana"/>
        <family val="2"/>
      </rPr>
      <t>environment</t>
    </r>
    <r>
      <rPr>
        <sz val="9"/>
        <color theme="1"/>
        <rFont val="Verdana"/>
        <family val="2"/>
      </rPr>
      <t xml:space="preserve"> and addressing </t>
    </r>
    <r>
      <rPr>
        <sz val="9"/>
        <color indexed="10"/>
        <rFont val="Verdana"/>
        <family val="2"/>
      </rPr>
      <t>climate</t>
    </r>
    <r>
      <rPr>
        <sz val="9"/>
        <color theme="1"/>
        <rFont val="Verdana"/>
        <family val="2"/>
      </rPr>
      <t xml:space="preserve"> change. China is vigorously promoting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t>
    </r>
    <r>
      <rPr>
        <sz val="9"/>
        <color rgb="FFFF0000"/>
        <rFont val="Verdana"/>
        <family val="2"/>
      </rPr>
      <t>emission</t>
    </r>
    <r>
      <rPr>
        <sz val="9"/>
        <color theme="1"/>
        <rFont val="Verdana"/>
        <family val="2"/>
      </rPr>
      <t xml:space="preserve"> reduction, and </t>
    </r>
    <r>
      <rPr>
        <sz val="9"/>
        <color indexed="10"/>
        <rFont val="Verdana"/>
        <family val="2"/>
      </rPr>
      <t>pollution</t>
    </r>
    <r>
      <rPr>
        <sz val="9"/>
        <color theme="1"/>
        <rFont val="Verdana"/>
        <family val="2"/>
      </rPr>
      <t xml:space="preserve"> prevention and control, through proactively curbing excess and outdated production capacity in certain industries. All these tasks are important component of China's efforts in adjusting industrial structure and transforming its economic development pattern. In particular, tackling severe production overcapacity is our priority in pushing forward the industrial restructuring now and in the years to come. </t>
    </r>
  </si>
  <si>
    <t>Environment; Climate; Energy; Conserv(ation); Pollution; Emissions; Natural resources</t>
  </si>
  <si>
    <t>S-III§127</t>
  </si>
  <si>
    <t>Energy; Conserv(ation); Environment; Bio</t>
  </si>
  <si>
    <r>
      <t xml:space="preserve">Specific industries such as emerging industries, high and new technology industries, industries that promote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and </t>
    </r>
    <r>
      <rPr>
        <sz val="9"/>
        <color indexed="10"/>
        <rFont val="Verdana"/>
        <family val="2"/>
      </rPr>
      <t>environment</t>
    </r>
    <r>
      <rPr>
        <sz val="9"/>
        <color theme="1"/>
        <rFont val="Verdana"/>
        <family val="2"/>
      </rPr>
      <t xml:space="preserve">al protection , industries related to public welfare and public infrastructure, which would not otherwise attract capital, are supported by the State. The objective of these support programmes is to promote innovation, upgrade industries, and protect the </t>
    </r>
    <r>
      <rPr>
        <sz val="9"/>
        <color indexed="10"/>
        <rFont val="Verdana"/>
        <family val="2"/>
      </rPr>
      <t>environment</t>
    </r>
    <r>
      <rPr>
        <sz val="9"/>
        <color theme="1"/>
        <rFont val="Verdana"/>
        <family val="2"/>
      </rPr>
      <t xml:space="preserve"> and </t>
    </r>
    <r>
      <rPr>
        <sz val="9"/>
        <color indexed="10"/>
        <rFont val="Verdana"/>
        <family val="2"/>
      </rPr>
      <t>green</t>
    </r>
    <r>
      <rPr>
        <sz val="9"/>
        <color theme="1"/>
        <rFont val="Verdana"/>
        <family val="2"/>
      </rPr>
      <t xml:space="preserve"> development.</t>
    </r>
  </si>
  <si>
    <t>S-I§56</t>
  </si>
  <si>
    <t>S-I§22</t>
  </si>
  <si>
    <t>Environment; Energy; Conserv(ation); Emissions; Green (house); Carbon; Sustainable</t>
  </si>
  <si>
    <r>
      <t xml:space="preserve">Since the last review, the Chinese Government continues to carry out the work to close down excess and outdated production capacity in the industries of high consumption and high </t>
    </r>
    <r>
      <rPr>
        <sz val="9"/>
        <color rgb="FFFF0000"/>
        <rFont val="Verdana"/>
        <family val="2"/>
      </rPr>
      <t>emission</t>
    </r>
    <r>
      <rPr>
        <sz val="9"/>
        <color theme="1"/>
        <rFont val="Verdana"/>
        <family val="2"/>
      </rPr>
      <t xml:space="preserve"> such as steel, cement and electrolytic aluminium. It has further strengthened the comprehensive treatment and control of air </t>
    </r>
    <r>
      <rPr>
        <sz val="9"/>
        <color indexed="10"/>
        <rFont val="Verdana"/>
        <family val="2"/>
      </rPr>
      <t>pollution</t>
    </r>
    <r>
      <rPr>
        <sz val="9"/>
        <color theme="1"/>
        <rFont val="Verdana"/>
        <family val="2"/>
      </rPr>
      <t xml:space="preserve"> caused by industrial enterprises, and accelerated the implementation of the transformation projects using </t>
    </r>
    <r>
      <rPr>
        <sz val="9"/>
        <color indexed="10"/>
        <rFont val="Verdana"/>
        <family val="2"/>
      </rPr>
      <t>clean</t>
    </r>
    <r>
      <rPr>
        <sz val="9"/>
        <color theme="1"/>
        <rFont val="Verdana"/>
        <family val="2"/>
      </rPr>
      <t xml:space="preserve"> production technologies. The Government also carried out </t>
    </r>
    <r>
      <rPr>
        <sz val="9"/>
        <color indexed="10"/>
        <rFont val="Verdana"/>
        <family val="2"/>
      </rPr>
      <t>clean</t>
    </r>
    <r>
      <rPr>
        <sz val="9"/>
        <color theme="1"/>
        <rFont val="Verdana"/>
        <family val="2"/>
      </rPr>
      <t xml:space="preserve"> production reviews in key industries such as steel, cement, chemistry, and nonferrous metal metallurgy.</t>
    </r>
  </si>
  <si>
    <t>Pollution; Clean; Emissions</t>
  </si>
  <si>
    <t>G-II§31</t>
  </si>
  <si>
    <r>
      <t xml:space="preserve">From 2008 to 2012, China accumulatively closed down backward production capacities of 117 million tonnes in iron-making, 78 million tonnes in steel production, and 775 million tonnes in cement. Accordingly, China's </t>
    </r>
    <r>
      <rPr>
        <sz val="9"/>
        <color indexed="10"/>
        <rFont val="Verdana"/>
        <family val="2"/>
      </rPr>
      <t>energy</t>
    </r>
    <r>
      <rPr>
        <sz val="9"/>
        <color theme="1"/>
        <rFont val="Verdana"/>
        <family val="2"/>
      </rPr>
      <t xml:space="preserve"> consumption per GDP unit lowered by 17.2% and chemical oxygen demand and total sulfur dioxide emission respectively dropped by 15.7% and 17.5% respectively. In 2013, the </t>
    </r>
    <r>
      <rPr>
        <sz val="9"/>
        <color indexed="10"/>
        <rFont val="Verdana"/>
        <family val="2"/>
      </rPr>
      <t>energy</t>
    </r>
    <r>
      <rPr>
        <sz val="9"/>
        <color theme="1"/>
        <rFont val="Verdana"/>
        <family val="2"/>
      </rPr>
      <t xml:space="preserve"> consumption per GDP unit dropped by another 3.7%. Chemical oxygen demand and </t>
    </r>
    <r>
      <rPr>
        <sz val="9"/>
        <color indexed="10"/>
        <rFont val="Verdana"/>
        <family val="2"/>
      </rPr>
      <t>emissions</t>
    </r>
    <r>
      <rPr>
        <sz val="9"/>
        <color theme="1"/>
        <rFont val="Verdana"/>
        <family val="2"/>
      </rPr>
      <t xml:space="preserve"> of sulfur dioxide, ammonia nitrogen, nitrogen oxides dropped respectively by 2.9%, 3.5%, 3.1% and 4.7% respectively.</t>
    </r>
  </si>
  <si>
    <t>G-III§32</t>
  </si>
  <si>
    <t>Environment; Saving</t>
  </si>
  <si>
    <t>S-Summary§19</t>
  </si>
  <si>
    <t>S-II§42</t>
  </si>
  <si>
    <t>S-II§45</t>
  </si>
  <si>
    <t>Natural resources; Environment; Pollution</t>
  </si>
  <si>
    <r>
      <t xml:space="preserve">Table 2.2 Summary of the major changes in the Investment Catalogue, 2007 and 2011
2011 Catalogue: Encouraged
2007 Catalogue: Permitted
Industry/Activity: Textile: new products and technologies in textile; </t>
    </r>
    <r>
      <rPr>
        <sz val="9"/>
        <color indexed="10"/>
        <rFont val="Verdana"/>
        <family val="2"/>
      </rPr>
      <t>green</t>
    </r>
    <r>
      <rPr>
        <sz val="9"/>
        <color theme="1"/>
        <rFont val="Verdana"/>
        <family val="2"/>
      </rPr>
      <t>/</t>
    </r>
    <r>
      <rPr>
        <sz val="9"/>
        <color indexed="10"/>
        <rFont val="Verdana"/>
        <family val="2"/>
      </rPr>
      <t>environment</t>
    </r>
    <r>
      <rPr>
        <sz val="9"/>
        <color theme="1"/>
        <rFont val="Verdana"/>
        <family val="2"/>
      </rPr>
      <t>al protective and special clothing production.</t>
    </r>
  </si>
  <si>
    <t>Green (house); Environment</t>
  </si>
  <si>
    <r>
      <t xml:space="preserve">Table 2.2 Summary of the major changes in the Investment Catalogue, 2007 and 2011
2011 Catalogue: Encouraged
2007 Catalogue: Permitted
Industry/Activity: </t>
    </r>
    <r>
      <rPr>
        <sz val="9"/>
        <color indexed="10"/>
        <rFont val="Verdana"/>
        <family val="2"/>
      </rPr>
      <t>Energy</t>
    </r>
    <r>
      <rPr>
        <sz val="9"/>
        <color theme="1"/>
        <rFont val="Verdana"/>
        <family val="2"/>
      </rPr>
      <t>: manufacturing of gear transmission used for wind power; nuclear power and high-speed trains; variable paddle gear transmission systems used for vessels; and large-scale and heavy load gear cases.</t>
    </r>
  </si>
  <si>
    <r>
      <t xml:space="preserve">Table 2.2 Summary of the major changes in the Investment Catalogue, 2007 and 2011
2011 Catalogue: Encouraged
2007 Catalogue: Permitted
Industry/Activity: Services: Electric vehicle charging stations; venture capital businesses, intellectual property services; household services; marine oil </t>
    </r>
    <r>
      <rPr>
        <sz val="9"/>
        <color indexed="10"/>
        <rFont val="Verdana"/>
        <family val="2"/>
      </rPr>
      <t>pollution</t>
    </r>
    <r>
      <rPr>
        <sz val="9"/>
        <color theme="1"/>
        <rFont val="Verdana"/>
        <family val="2"/>
      </rPr>
      <t xml:space="preserve"> </t>
    </r>
    <r>
      <rPr>
        <sz val="9"/>
        <color indexed="10"/>
        <rFont val="Verdana"/>
        <family val="2"/>
      </rPr>
      <t>clean</t>
    </r>
    <r>
      <rPr>
        <sz val="9"/>
        <color theme="1"/>
        <rFont val="Verdana"/>
        <family val="2"/>
      </rPr>
      <t>-up services; vocational training services; water plant construction and operation.</t>
    </r>
  </si>
  <si>
    <r>
      <t xml:space="preserve">Table 2.2 Summary of the major changes in the Investment Catalogue, 2007 and 2011
2011 Catalogue: Encouraged
2007 Catalogue: Permitted
Industry/Activity: Other: next-generation Internet system equipment; use of </t>
    </r>
    <r>
      <rPr>
        <sz val="9"/>
        <color indexed="10"/>
        <rFont val="Verdana"/>
        <family val="2"/>
      </rPr>
      <t>environment</t>
    </r>
    <r>
      <rPr>
        <sz val="9"/>
        <color theme="1"/>
        <rFont val="Verdana"/>
        <family val="2"/>
      </rPr>
      <t xml:space="preserve">ally friendly resources in the production of </t>
    </r>
    <r>
      <rPr>
        <sz val="9"/>
        <color indexed="10"/>
        <rFont val="Verdana"/>
        <family val="2"/>
      </rPr>
      <t>bio</t>
    </r>
    <r>
      <rPr>
        <sz val="9"/>
        <color theme="1"/>
        <rFont val="Verdana"/>
        <family val="2"/>
      </rPr>
      <t xml:space="preserve"> fibre; venture capital firms.</t>
    </r>
  </si>
  <si>
    <t>S-Table-I.5</t>
  </si>
  <si>
    <t>G-III§53</t>
  </si>
  <si>
    <r>
      <t xml:space="preserve">China has always been an active participant and has played constructive role in the Trade and </t>
    </r>
    <r>
      <rPr>
        <sz val="9"/>
        <color indexed="10"/>
        <rFont val="Verdana"/>
        <family val="2"/>
      </rPr>
      <t>Environment</t>
    </r>
    <r>
      <rPr>
        <sz val="9"/>
        <color theme="1"/>
        <rFont val="Verdana"/>
        <family val="2"/>
      </rPr>
      <t xml:space="preserve"> negotiation under WTO framework. In January 2014, China joined the initiative on </t>
    </r>
    <r>
      <rPr>
        <sz val="9"/>
        <color indexed="10"/>
        <rFont val="Verdana"/>
        <family val="2"/>
      </rPr>
      <t>environment</t>
    </r>
    <r>
      <rPr>
        <sz val="9"/>
        <color theme="1"/>
        <rFont val="Verdana"/>
        <family val="2"/>
      </rPr>
      <t xml:space="preserve"> goods negotiation with other 13 WTO Members in Davos, Switzerland, with a view to further discussion on reduction of tariffs of </t>
    </r>
    <r>
      <rPr>
        <sz val="9"/>
        <color indexed="10"/>
        <rFont val="Verdana"/>
        <family val="2"/>
      </rPr>
      <t>environment</t>
    </r>
    <r>
      <rPr>
        <sz val="9"/>
        <color theme="1"/>
        <rFont val="Verdana"/>
        <family val="2"/>
      </rPr>
      <t xml:space="preserve"> goods. China believes that trade and </t>
    </r>
    <r>
      <rPr>
        <sz val="9"/>
        <color indexed="10"/>
        <rFont val="Verdana"/>
        <family val="2"/>
      </rPr>
      <t>environment</t>
    </r>
    <r>
      <rPr>
        <sz val="9"/>
        <color theme="1"/>
        <rFont val="Verdana"/>
        <family val="2"/>
      </rPr>
      <t xml:space="preserve"> negotiation should aim to realize triple-win among trade, </t>
    </r>
    <r>
      <rPr>
        <sz val="9"/>
        <color indexed="10"/>
        <rFont val="Verdana"/>
        <family val="2"/>
      </rPr>
      <t>environment</t>
    </r>
    <r>
      <rPr>
        <sz val="9"/>
        <color theme="1"/>
        <rFont val="Verdana"/>
        <family val="2"/>
      </rPr>
      <t xml:space="preserve"> and development, and contribute to the multilateral trading system.</t>
    </r>
  </si>
  <si>
    <r>
      <t xml:space="preserve">The Vehicle and Vessel Tax Law was adopted in February 2011; it adjusted the scope and basis of taxation on vehicles and vessels and the tax amounts, regulated preferential tax policies and enhanced control measures. The State Council promulgated revised Interim Regulations on the Resource Tax on 30 September 2011; the purpose was to improve the tax system, while promoting a more efficient exploration and use of resources, and protecting the </t>
    </r>
    <r>
      <rPr>
        <sz val="9"/>
        <color indexed="10"/>
        <rFont val="Verdana"/>
        <family val="2"/>
      </rPr>
      <t>environment</t>
    </r>
    <r>
      <rPr>
        <sz val="9"/>
        <color theme="1"/>
        <rFont val="Verdana"/>
        <family val="2"/>
      </rPr>
      <t>. The reform entered into force on 1 November 2011; it established a new method for levying resource taxes on crude oil and natural gas based on value rather than on quantity and eliminated the taxation differences based on the origin of the capital of the mining venture. As a result of the reform, the tax treatment of Chinese and foreign oil and gas enterprises has been standardized. The Implementation Rules Concerning the Interim Regulations on the Resource Tax, promulgated on 28 October 2011, set the tax rate applicable to crude oil and natural gas at 5% and revised the tax rates applicable to certain resource categories. The Interim Regulations on Vessel Tonnage Dues were implemented on 1 January 2012, repealing the Provisional Procedures of the Customs of the People's Republic of China Governing the Levying of Vessel Tonnage Dues issued in September 1952. The new rules adjusted tax rates and modified rules on tax deductions and exemptions. The scope of taxation was broadened to all vessels entering the domestic ports of the People's Republic of China from overseas ports, including all Chinese-registered vessels engaged in international voyages.</t>
    </r>
  </si>
  <si>
    <t>Tax concessions; Grants and direct payments</t>
  </si>
  <si>
    <t>Energy; Conserv(ation); Emissions</t>
  </si>
  <si>
    <t>S-Table-II.4</t>
  </si>
  <si>
    <t>S-Table-A3.3</t>
  </si>
  <si>
    <r>
      <t xml:space="preserve">Table A3. 3 Tax preferences at the central level
Government tax preference policies
Enterprise income tax (the income tax is 25%)
3. Enterprises that undertake </t>
    </r>
    <r>
      <rPr>
        <sz val="9"/>
        <color indexed="10"/>
        <rFont val="Verdana"/>
        <family val="2"/>
      </rPr>
      <t>environment</t>
    </r>
    <r>
      <rPr>
        <sz val="9"/>
        <color theme="1"/>
        <rFont val="Verdana"/>
        <family val="2"/>
      </rPr>
      <t xml:space="preserve">al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projects, including public sewage treatment, public garbage disposal, methane comprehensive exploitation and desalination of sea water, are exempt from income tax from the first to the third year that income starts to be generated, and the income tax from the fourth to the sixth year would be 12.5% (half the actual rate).</t>
    </r>
  </si>
  <si>
    <t>S-Table-A3.4</t>
  </si>
  <si>
    <r>
      <t xml:space="preserve">Table A3. 4 Support programmes notified to the WTO 
20
Programme: Preferential tax treatment for projects for </t>
    </r>
    <r>
      <rPr>
        <sz val="9"/>
        <color indexed="10"/>
        <rFont val="Verdana"/>
        <family val="2"/>
      </rPr>
      <t>environment</t>
    </r>
    <r>
      <rPr>
        <sz val="9"/>
        <color theme="1"/>
        <rFont val="Verdana"/>
        <family val="2"/>
      </rPr>
      <t xml:space="preserve">al protection, water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Forms of subsidy: Preferential tax treatment 
Period/Validitya: In effect</t>
    </r>
  </si>
  <si>
    <r>
      <t xml:space="preserve">Table 2.4 Incentives in the form of preferential tax treatment under the Enterprise 
Income Tax Law 
Type of enterprise: All enterprises
Conditions of eligibility: Investment made in specialized equipment for </t>
    </r>
    <r>
      <rPr>
        <sz val="9"/>
        <color rgb="FFFF0000"/>
        <rFont val="Verdana"/>
        <family val="2"/>
      </rPr>
      <t>environmen</t>
    </r>
    <r>
      <rPr>
        <sz val="9"/>
        <color theme="1"/>
        <rFont val="Verdana"/>
        <family val="2"/>
      </rPr>
      <t xml:space="preserve">tal protection, </t>
    </r>
    <r>
      <rPr>
        <sz val="9"/>
        <color rgb="FFFF0000"/>
        <rFont val="Verdana"/>
        <family val="2"/>
      </rPr>
      <t>energy</t>
    </r>
    <r>
      <rPr>
        <sz val="9"/>
        <color theme="1"/>
        <rFont val="Verdana"/>
        <family val="2"/>
      </rPr>
      <t xml:space="preserve"> and water </t>
    </r>
    <r>
      <rPr>
        <sz val="9"/>
        <color rgb="FFFF0000"/>
        <rFont val="Verdana"/>
        <family val="2"/>
      </rPr>
      <t>conservation</t>
    </r>
    <r>
      <rPr>
        <sz val="9"/>
        <color theme="1"/>
        <rFont val="Verdana"/>
        <family val="2"/>
      </rPr>
      <t>, production safety…
Form of the incentive: Partial deduction of the invested amount from income tax</t>
    </r>
  </si>
  <si>
    <r>
      <t xml:space="preserve">Table A3. 3 Tax preferences at the central level
Government tax preference policies
Enterprise income tax (the income tax is 25%)
12. 10% of cost of the investment made by enterprises in special facilities for </t>
    </r>
    <r>
      <rPr>
        <sz val="9"/>
        <color indexed="10"/>
        <rFont val="Verdana"/>
        <family val="2"/>
      </rPr>
      <t>environment</t>
    </r>
    <r>
      <rPr>
        <sz val="9"/>
        <color theme="1"/>
        <rFont val="Verdana"/>
        <family val="2"/>
      </rPr>
      <t xml:space="preserve">al protection, </t>
    </r>
    <r>
      <rPr>
        <sz val="9"/>
        <color indexed="10"/>
        <rFont val="Verdana"/>
        <family val="2"/>
      </rPr>
      <t>energy</t>
    </r>
    <r>
      <rPr>
        <sz val="9"/>
        <color theme="1"/>
        <rFont val="Verdana"/>
        <family val="2"/>
      </rPr>
      <t xml:space="preserve"> and water </t>
    </r>
    <r>
      <rPr>
        <sz val="9"/>
        <color indexed="10"/>
        <rFont val="Verdana"/>
        <family val="2"/>
      </rPr>
      <t>conservation</t>
    </r>
    <r>
      <rPr>
        <sz val="9"/>
        <color theme="1"/>
        <rFont val="Verdana"/>
        <family val="2"/>
      </rPr>
      <t xml:space="preserve"> and safe production which are listed in the: "</t>
    </r>
    <r>
      <rPr>
        <sz val="9"/>
        <color indexed="10"/>
        <rFont val="Verdana"/>
        <family val="2"/>
      </rPr>
      <t>Environment</t>
    </r>
    <r>
      <rPr>
        <sz val="9"/>
        <color theme="1"/>
        <rFont val="Verdana"/>
        <family val="2"/>
      </rPr>
      <t xml:space="preserve">al special facilities enterprise income tax preferential category", "Water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special facilities enterprise income tax preferential category" and "Safety production special facilities enterprise income tax preferential category" can be deducted from the taxable income. If the taxable income is not sufficient, the deduction can be made in the next five fiscal years.</t>
    </r>
  </si>
  <si>
    <t>S-II§86</t>
  </si>
  <si>
    <t>S-III§23</t>
  </si>
  <si>
    <t>Environment; Energy; Renewable</t>
  </si>
  <si>
    <t>Import licences; Import quotas</t>
  </si>
  <si>
    <t>S-III§70</t>
  </si>
  <si>
    <t>S-III§95</t>
  </si>
  <si>
    <t>Organic; Wood</t>
  </si>
  <si>
    <t>Environment; Preservation; Natural resources</t>
  </si>
  <si>
    <t>Export quotas; Export licences</t>
  </si>
  <si>
    <r>
      <t xml:space="preserve">Table 3.10 Products subject to export quotas and licensing, 2013
Products: Substances depleting the </t>
    </r>
    <r>
      <rPr>
        <sz val="9"/>
        <color indexed="10"/>
        <rFont val="Verdana"/>
        <family val="2"/>
      </rPr>
      <t>ozone</t>
    </r>
    <r>
      <rPr>
        <sz val="9"/>
        <color theme="1"/>
        <rFont val="Verdana"/>
        <family val="2"/>
      </rPr>
      <t xml:space="preserve"> layer; natural sands (including standard sands); molybdenum products; and citric acid.
Type of licence: Export licence
Comment: An export pertmit is required before applying for a licence.</t>
    </r>
  </si>
  <si>
    <t>S-I§5</t>
  </si>
  <si>
    <r>
      <t xml:space="preserve">Table 3.12 Various support measures
Subsidies to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Subsidy: Golden Sun Programme
Type of subsidy: Solar power projects are subsidized up to 50% and 70% in remote areas
Legislation: The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Law
Subsidies to </t>
    </r>
    <r>
      <rPr>
        <sz val="9"/>
        <color rgb="FFFF0000"/>
        <rFont val="Verdana"/>
        <family val="2"/>
      </rPr>
      <t xml:space="preserve">green energy and energy conservation
</t>
    </r>
    <r>
      <rPr>
        <sz val="9"/>
        <rFont val="Verdana"/>
        <family val="2"/>
      </rPr>
      <t>Subsidy: Building-integra</t>
    </r>
    <r>
      <rPr>
        <sz val="9"/>
        <color theme="1"/>
        <rFont val="Verdana"/>
        <family val="2"/>
      </rPr>
      <t xml:space="preserve">ted Photovoltaics (BIPV) Programme
Type of subsidy: Upfront subsidy for BIPV systems and rooftop systems
Legislation: The </t>
    </r>
    <r>
      <rPr>
        <sz val="9"/>
        <color rgb="FFFF0000"/>
        <rFont val="Verdana"/>
        <family val="2"/>
      </rPr>
      <t xml:space="preserve">Renewable Energy </t>
    </r>
    <r>
      <rPr>
        <sz val="9"/>
        <color theme="1"/>
        <rFont val="Verdana"/>
        <family val="2"/>
      </rPr>
      <t>Law</t>
    </r>
  </si>
  <si>
    <t>Energy; Conserv(ation); Renewable</t>
  </si>
  <si>
    <r>
      <t xml:space="preserve">Table 3.12 Various support measures
Subsidies to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Subsidy: National Feed-in Tariffs (FITs)
Type of subsidy: Guarantee an above the market rate paid by the grid companies to companies which generate </t>
    </r>
    <r>
      <rPr>
        <sz val="9"/>
        <color indexed="10"/>
        <rFont val="Verdana"/>
        <family val="2"/>
      </rPr>
      <t>energy</t>
    </r>
    <r>
      <rPr>
        <sz val="9"/>
        <color theme="1"/>
        <rFont val="Verdana"/>
        <family val="2"/>
      </rPr>
      <t xml:space="preserve"> from wind, </t>
    </r>
    <r>
      <rPr>
        <sz val="9"/>
        <color indexed="10"/>
        <rFont val="Verdana"/>
        <family val="2"/>
      </rPr>
      <t>bio</t>
    </r>
    <r>
      <rPr>
        <sz val="9"/>
        <color theme="1"/>
        <rFont val="Verdana"/>
        <family val="2"/>
      </rPr>
      <t xml:space="preserve">mass, and solar sources
Legislation: The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Law
Subsidies to</t>
    </r>
    <r>
      <rPr>
        <sz val="9"/>
        <color rgb="FFFF0000"/>
        <rFont val="Verdana"/>
        <family val="2"/>
      </rPr>
      <t xml:space="preserve"> green energy </t>
    </r>
    <r>
      <rPr>
        <sz val="9"/>
        <color theme="1"/>
        <rFont val="Verdana"/>
        <family val="2"/>
      </rPr>
      <t>and</t>
    </r>
    <r>
      <rPr>
        <sz val="9"/>
        <color rgb="FFFF0000"/>
        <rFont val="Verdana"/>
        <family val="2"/>
      </rPr>
      <t xml:space="preserve"> energy conservation</t>
    </r>
    <r>
      <rPr>
        <sz val="9"/>
        <color theme="1"/>
        <rFont val="Verdana"/>
        <family val="2"/>
      </rPr>
      <t xml:space="preserve">
Subsidy: Full purchase on electricity generated by </t>
    </r>
    <r>
      <rPr>
        <sz val="9"/>
        <color rgb="FFFF0000"/>
        <rFont val="Verdana"/>
        <family val="2"/>
      </rPr>
      <t>renewable energy</t>
    </r>
    <r>
      <rPr>
        <sz val="9"/>
        <color theme="1"/>
        <rFont val="Verdana"/>
        <family val="2"/>
      </rPr>
      <t xml:space="preserve">
Type of subsidy: ..
Legislation: The</t>
    </r>
    <r>
      <rPr>
        <sz val="9"/>
        <color rgb="FFFF0000"/>
        <rFont val="Verdana"/>
        <family val="2"/>
      </rPr>
      <t xml:space="preserve"> Renewable Energy </t>
    </r>
    <r>
      <rPr>
        <sz val="9"/>
        <color theme="1"/>
        <rFont val="Verdana"/>
        <family val="2"/>
      </rPr>
      <t xml:space="preserve">Law
Subsidies to </t>
    </r>
    <r>
      <rPr>
        <sz val="9"/>
        <color rgb="FFFF0000"/>
        <rFont val="Verdana"/>
        <family val="2"/>
      </rPr>
      <t xml:space="preserve">green energy </t>
    </r>
    <r>
      <rPr>
        <sz val="9"/>
        <color theme="1"/>
        <rFont val="Verdana"/>
        <family val="2"/>
      </rPr>
      <t xml:space="preserve">and </t>
    </r>
    <r>
      <rPr>
        <sz val="9"/>
        <color rgb="FFFF0000"/>
        <rFont val="Verdana"/>
        <family val="2"/>
      </rPr>
      <t>energy conservation</t>
    </r>
    <r>
      <rPr>
        <sz val="9"/>
        <color theme="1"/>
        <rFont val="Verdana"/>
        <family val="2"/>
      </rPr>
      <t xml:space="preserve">
Subsidy: Price surcharge of electricity generated by </t>
    </r>
    <r>
      <rPr>
        <sz val="9"/>
        <color rgb="FFFF0000"/>
        <rFont val="Verdana"/>
        <family val="2"/>
      </rPr>
      <t>renewable energy</t>
    </r>
    <r>
      <rPr>
        <sz val="9"/>
        <color theme="1"/>
        <rFont val="Verdana"/>
        <family val="2"/>
      </rPr>
      <t xml:space="preserve">
Type of subsidy: ..
Legislation: The</t>
    </r>
    <r>
      <rPr>
        <sz val="9"/>
        <color rgb="FFFF0000"/>
        <rFont val="Verdana"/>
        <family val="2"/>
      </rPr>
      <t xml:space="preserve"> Renewable Energy</t>
    </r>
    <r>
      <rPr>
        <sz val="9"/>
        <color theme="1"/>
        <rFont val="Verdana"/>
        <family val="2"/>
      </rPr>
      <t xml:space="preserve"> Law</t>
    </r>
  </si>
  <si>
    <t>Green (house); Energy; Conserv(ation); Bio; Renewable</t>
  </si>
  <si>
    <r>
      <t xml:space="preserve">Table 3.12 Various support measures
Subsidies to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Subsidy: Ride the Wind Programme (development of manufacturing of wind turbine components)
Type of subsidy: Programme eliminated
Legislation: The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Law
Subsidy: Special Fund for Wind Power Manufacturing
Type of subsidy: Programme eliminated
Legislation: The </t>
    </r>
    <r>
      <rPr>
        <sz val="9"/>
        <color rgb="FFFF0000"/>
        <rFont val="Verdana"/>
        <family val="2"/>
      </rPr>
      <t>Renewable Energy</t>
    </r>
    <r>
      <rPr>
        <sz val="9"/>
        <color theme="1"/>
        <rFont val="Verdana"/>
        <family val="2"/>
      </rPr>
      <t xml:space="preserve"> Law</t>
    </r>
  </si>
  <si>
    <t>Green (house); Energy; Energy; Conserv(ation); Renewable</t>
  </si>
  <si>
    <r>
      <t xml:space="preserve">Table 3.12 Various support measures
Subsidies to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Subsidy: Financial funds/allowance to develop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relating to, inter alia, projects in rural areas
Type of subsidy: ..
Legislation: The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Law</t>
    </r>
  </si>
  <si>
    <t>Green (house); Energy; Conserv(ation); Renewable</t>
  </si>
  <si>
    <t>Loans and financing; Tax concessions</t>
  </si>
  <si>
    <r>
      <t xml:space="preserve">Table 3.12 Various support measures
Subsidies to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Subsidy: Financial subsidies and tax incentives granted to energy performance contracting projects
Type of subsidy: Financial subsidies granted to projects that improve the </t>
    </r>
    <r>
      <rPr>
        <sz val="9"/>
        <color rgb="FFFF0000"/>
        <rFont val="Verdana"/>
        <family val="2"/>
      </rPr>
      <t>energy</t>
    </r>
    <r>
      <rPr>
        <sz val="9"/>
        <color theme="1"/>
        <rFont val="Verdana"/>
        <family val="2"/>
      </rPr>
      <t xml:space="preserve"> </t>
    </r>
    <r>
      <rPr>
        <sz val="9"/>
        <color rgb="FFFF0000"/>
        <rFont val="Verdana"/>
        <family val="2"/>
      </rPr>
      <t>conservation</t>
    </r>
    <r>
      <rPr>
        <sz val="9"/>
        <color theme="1"/>
        <rFont val="Verdana"/>
        <family val="2"/>
      </rPr>
      <t xml:space="preserve"> technologies</t>
    </r>
  </si>
  <si>
    <t>Energy; Conserv(ation); Green (house)</t>
  </si>
  <si>
    <r>
      <t xml:space="preserve">Table 3.12 Various support measures
Industry
Subsidy: Subsidies for </t>
    </r>
    <r>
      <rPr>
        <sz val="9"/>
        <color rgb="FFFF0000"/>
        <rFont val="Verdana"/>
        <family val="2"/>
      </rPr>
      <t>fuel-effici</t>
    </r>
    <r>
      <rPr>
        <sz val="9"/>
        <color theme="1"/>
        <rFont val="Verdana"/>
        <family val="2"/>
      </rPr>
      <t xml:space="preserve">ent vehicles
Legislation: The </t>
    </r>
    <r>
      <rPr>
        <sz val="9"/>
        <color rgb="FFFF0000"/>
        <rFont val="Verdana"/>
        <family val="2"/>
      </rPr>
      <t>Renewable Energy</t>
    </r>
    <r>
      <rPr>
        <sz val="9"/>
        <color theme="1"/>
        <rFont val="Verdana"/>
        <family val="2"/>
      </rPr>
      <t xml:space="preserve"> Law</t>
    </r>
  </si>
  <si>
    <r>
      <t>Table 3.12 Various support measures
Assistance to R&amp;D, support for specific industries, assistance for industrial development
Subsidy: Promotion of new-</t>
    </r>
    <r>
      <rPr>
        <sz val="9"/>
        <color rgb="FFFF0000"/>
        <rFont val="Verdana"/>
        <family val="2"/>
      </rPr>
      <t>energy</t>
    </r>
    <r>
      <rPr>
        <sz val="9"/>
        <color theme="1"/>
        <rFont val="Verdana"/>
        <family val="2"/>
      </rPr>
      <t xml:space="preserve"> and</t>
    </r>
    <r>
      <rPr>
        <sz val="9"/>
        <color rgb="FFFF0000"/>
        <rFont val="Verdana"/>
        <family val="2"/>
      </rPr>
      <t xml:space="preserve"> energy saving </t>
    </r>
    <r>
      <rPr>
        <sz val="9"/>
        <color theme="1"/>
        <rFont val="Verdana"/>
        <family val="2"/>
      </rPr>
      <t>automobiles
Type of subsidy: Subsidies to the end-use/customer who purchases new-</t>
    </r>
    <r>
      <rPr>
        <sz val="9"/>
        <color rgb="FFFF0000"/>
        <rFont val="Verdana"/>
        <family val="2"/>
      </rPr>
      <t xml:space="preserve">energy </t>
    </r>
    <r>
      <rPr>
        <sz val="9"/>
        <color theme="1"/>
        <rFont val="Verdana"/>
        <family val="2"/>
      </rPr>
      <t xml:space="preserve">and </t>
    </r>
    <r>
      <rPr>
        <sz val="9"/>
        <color rgb="FFFF0000"/>
        <rFont val="Verdana"/>
        <family val="2"/>
      </rPr>
      <t xml:space="preserve">energy-saving </t>
    </r>
    <r>
      <rPr>
        <sz val="9"/>
        <color theme="1"/>
        <rFont val="Verdana"/>
        <family val="2"/>
      </rPr>
      <t xml:space="preserve">automobiles
Legislation: The </t>
    </r>
    <r>
      <rPr>
        <sz val="9"/>
        <color rgb="FFFF0000"/>
        <rFont val="Verdana"/>
        <family val="2"/>
      </rPr>
      <t>Renewable Energy</t>
    </r>
    <r>
      <rPr>
        <sz val="9"/>
        <color theme="1"/>
        <rFont val="Verdana"/>
        <family val="2"/>
      </rPr>
      <t xml:space="preserve"> Law</t>
    </r>
  </si>
  <si>
    <r>
      <t xml:space="preserve">Table 3.12 Various support measures
Subsidies to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Subsidy: Exemption or reduction of corporate income tax and VAT refund and exemption for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production
Type of subsidy: Preferential enterprise income tax.
VAT on sales of electricity generated with wind power will be subject to an immediate 50% refund upon payment
Legislation: Article 27 of the EIT Law and Article 87 of Implementation Regulation. Circular of the Ministry of Finance and State Administration of Taxation on the Value-added Tax Policies for Integrated Resource Utilization Products and Other Products (Caishui [2008] No. 156)</t>
    </r>
  </si>
  <si>
    <r>
      <t xml:space="preserve">Table 3.14 NDRC Government or government-guided prices, 2013
Product: </t>
    </r>
    <r>
      <rPr>
        <sz val="9"/>
        <color indexed="10"/>
        <rFont val="Verdana"/>
        <family val="2"/>
      </rPr>
      <t>Environment</t>
    </r>
    <r>
      <rPr>
        <sz val="9"/>
        <color theme="1"/>
        <rFont val="Verdana"/>
        <family val="2"/>
      </rPr>
      <t xml:space="preserve"> protection charges
Type of control/rationale: Pollutant discharge levies mainly include sewage, </t>
    </r>
    <r>
      <rPr>
        <sz val="9"/>
        <color indexed="10"/>
        <rFont val="Verdana"/>
        <family val="2"/>
      </rPr>
      <t>waste</t>
    </r>
    <r>
      <rPr>
        <sz val="9"/>
        <color theme="1"/>
        <rFont val="Verdana"/>
        <family val="2"/>
      </rPr>
      <t xml:space="preserve"> gas, solid </t>
    </r>
    <r>
      <rPr>
        <sz val="9"/>
        <color indexed="10"/>
        <rFont val="Verdana"/>
        <family val="2"/>
      </rPr>
      <t>waste</t>
    </r>
    <r>
      <rPr>
        <sz val="9"/>
        <color theme="1"/>
        <rFont val="Verdana"/>
        <family val="2"/>
      </rPr>
      <t>s and noise-discharge fees and are subject to Central Government-set prices.
The rationale for maintaining price controls is that pollutant discharge levies are administrative charges and hence, must be controlled, as mandated by Article 47 of the Price Law, and stipulated in Article 36 of the Regulations on Price Control. The specific rationale for each charge is formulated by the State Council separately.</t>
    </r>
  </si>
  <si>
    <t>S-III§172</t>
  </si>
  <si>
    <t>Natural resources; Environment; Recycle</t>
  </si>
  <si>
    <t>S-III§177</t>
  </si>
  <si>
    <t>S-III§199</t>
  </si>
  <si>
    <r>
      <t xml:space="preserve">The Conference annually issues a Promotion Plan for the Implementation of the National Intellectual Property Strategy, with specific actions to be carried out during the year in question to attain the goals of the strategy. In 2013, the strategic themes/actions identified were grouped under eight main goals:
b. strengthening IP in key industries. This is to be done by: promoting the integration of IPR protection with industrial policy; developing and implementing a strategic industries IP work plan to take into account the IPR protection needs of these industries; promoting the development of </t>
    </r>
    <r>
      <rPr>
        <sz val="9"/>
        <color indexed="10"/>
        <rFont val="Verdana"/>
        <family val="2"/>
      </rPr>
      <t>green</t>
    </r>
    <r>
      <rPr>
        <sz val="9"/>
        <color theme="1"/>
        <rFont val="Verdana"/>
        <family val="2"/>
      </rPr>
      <t xml:space="preserve"> technologies and </t>
    </r>
    <r>
      <rPr>
        <sz val="9"/>
        <color indexed="10"/>
        <rFont val="Verdana"/>
        <family val="2"/>
      </rPr>
      <t>green</t>
    </r>
    <r>
      <rPr>
        <sz val="9"/>
        <color theme="1"/>
        <rFont val="Verdana"/>
        <family val="2"/>
      </rPr>
      <t xml:space="preserve"> patent applications by granting them a priority review process; developing an "industry IP risk assessment and early warning system" with respect to selected industrial transformation processes;</t>
    </r>
  </si>
  <si>
    <t>S-III§211</t>
  </si>
  <si>
    <r>
      <t xml:space="preserve">Box 4.1 Agricultural legislation
Regulations
2. Larger scale livestock </t>
    </r>
    <r>
      <rPr>
        <sz val="9"/>
        <color indexed="10"/>
        <rFont val="Verdana"/>
        <family val="2"/>
      </rPr>
      <t>pollution</t>
    </r>
    <r>
      <rPr>
        <sz val="9"/>
        <color theme="1"/>
        <rFont val="Verdana"/>
        <family val="2"/>
      </rPr>
      <t xml:space="preserve"> control regulations (issued on 11 November 2013).</t>
    </r>
  </si>
  <si>
    <t>S-Table-IV.5</t>
  </si>
  <si>
    <r>
      <t xml:space="preserve">Table 4.5 Support to agriculture and </t>
    </r>
    <r>
      <rPr>
        <sz val="9"/>
        <color indexed="10"/>
        <rFont val="Verdana"/>
        <family val="2"/>
      </rPr>
      <t>forest</t>
    </r>
    <r>
      <rPr>
        <sz val="9"/>
        <color theme="1"/>
        <rFont val="Verdana"/>
        <family val="2"/>
      </rPr>
      <t xml:space="preserve">ry
Description: Subsidy for national key construction projects on water and </t>
    </r>
    <r>
      <rPr>
        <sz val="9"/>
        <color indexed="10"/>
        <rFont val="Verdana"/>
        <family val="2"/>
      </rPr>
      <t>soil</t>
    </r>
    <r>
      <rPr>
        <sz val="9"/>
        <color theme="1"/>
        <rFont val="Verdana"/>
        <family val="2"/>
      </rPr>
      <t xml:space="preserve"> </t>
    </r>
    <r>
      <rPr>
        <sz val="9"/>
        <color indexed="10"/>
        <rFont val="Verdana"/>
        <family val="2"/>
      </rPr>
      <t>conservation</t>
    </r>
    <r>
      <rPr>
        <sz val="9"/>
        <color theme="1"/>
        <rFont val="Verdana"/>
        <family val="2"/>
      </rPr>
      <t xml:space="preserve"> 
Starting year: 1983
Form of subsidy: Financial appropriations
Legal background: MOF Circular Cai Nong Zi No. 402 of 1987</t>
    </r>
  </si>
  <si>
    <t>Forest; (Soil) erosion; Conserv(ation)</t>
  </si>
  <si>
    <r>
      <t xml:space="preserve">Table A3. 4 Support programmes notified to the WTO 
67
Programme: Subsidy for national key construction projects on water and </t>
    </r>
    <r>
      <rPr>
        <sz val="9"/>
        <color indexed="10"/>
        <rFont val="Verdana"/>
        <family val="2"/>
      </rPr>
      <t>soil</t>
    </r>
    <r>
      <rPr>
        <sz val="9"/>
        <color theme="1"/>
        <rFont val="Verdana"/>
        <family val="2"/>
      </rPr>
      <t xml:space="preserve"> </t>
    </r>
    <r>
      <rPr>
        <sz val="9"/>
        <color indexed="10"/>
        <rFont val="Verdana"/>
        <family val="2"/>
      </rPr>
      <t>conservation</t>
    </r>
    <r>
      <rPr>
        <sz val="9"/>
        <color theme="1"/>
        <rFont val="Verdana"/>
        <family val="2"/>
      </rPr>
      <t xml:space="preserve">
Forms of subsidy: Financial appropriations 
Period/Validitya: In effect</t>
    </r>
  </si>
  <si>
    <r>
      <t xml:space="preserve">Table 4.5 Support to agriculture and </t>
    </r>
    <r>
      <rPr>
        <sz val="9"/>
        <color indexed="10"/>
        <rFont val="Verdana"/>
        <family val="2"/>
      </rPr>
      <t>forest</t>
    </r>
    <r>
      <rPr>
        <sz val="9"/>
        <color theme="1"/>
        <rFont val="Verdana"/>
        <family val="2"/>
      </rPr>
      <t xml:space="preserve">ry
Description: Subsidy for prevention and control of pests and disease in </t>
    </r>
    <r>
      <rPr>
        <sz val="9"/>
        <color indexed="10"/>
        <rFont val="Verdana"/>
        <family val="2"/>
      </rPr>
      <t>forest</t>
    </r>
    <r>
      <rPr>
        <sz val="9"/>
        <color theme="1"/>
        <rFont val="Verdana"/>
        <family val="2"/>
      </rPr>
      <t>ry
Starting year: 1980
Form of subsidy: Financial appropriations
Legal background: MOF Circular Cai Nong No. 44 of 2005</t>
    </r>
  </si>
  <si>
    <t>WT/TPR/S/291/Rev.1</t>
  </si>
  <si>
    <t>Tonga</t>
  </si>
  <si>
    <t>S-Table-A2.3</t>
  </si>
  <si>
    <r>
      <t xml:space="preserve">Table A2. 3 Special Administrative Measures (Negative List) on Foreign Investment Access to the China (Shanghai) Pilot Free Trade Zone (2013) 
Agriculture, </t>
    </r>
    <r>
      <rPr>
        <sz val="9"/>
        <color indexed="10"/>
        <rFont val="Verdana"/>
        <family val="2"/>
      </rPr>
      <t>forest</t>
    </r>
    <r>
      <rPr>
        <sz val="9"/>
        <color theme="1"/>
        <rFont val="Verdana"/>
        <family val="2"/>
      </rPr>
      <t xml:space="preserve">ry, husbandry and </t>
    </r>
    <r>
      <rPr>
        <sz val="9"/>
        <color indexed="10"/>
        <rFont val="Verdana"/>
        <family val="2"/>
      </rPr>
      <t>fish</t>
    </r>
    <r>
      <rPr>
        <sz val="9"/>
        <color theme="1"/>
        <rFont val="Verdana"/>
        <family val="2"/>
      </rPr>
      <t xml:space="preserve">eries
Category/Sub category: </t>
    </r>
    <r>
      <rPr>
        <sz val="9"/>
        <color indexed="10"/>
        <rFont val="Verdana"/>
        <family val="2"/>
      </rPr>
      <t>Forest</t>
    </r>
    <r>
      <rPr>
        <sz val="9"/>
        <color theme="1"/>
        <rFont val="Verdana"/>
        <family val="2"/>
      </rPr>
      <t xml:space="preserve">ry
Specific regulations: 5. Processing of logs derived from rare </t>
    </r>
    <r>
      <rPr>
        <sz val="9"/>
        <color indexed="10"/>
        <rFont val="Verdana"/>
        <family val="2"/>
      </rPr>
      <t>species</t>
    </r>
    <r>
      <rPr>
        <sz val="9"/>
        <color theme="1"/>
        <rFont val="Verdana"/>
        <family val="2"/>
      </rPr>
      <t xml:space="preserve"> of </t>
    </r>
    <r>
      <rPr>
        <sz val="9"/>
        <color indexed="10"/>
        <rFont val="Verdana"/>
        <family val="2"/>
      </rPr>
      <t>wood</t>
    </r>
    <r>
      <rPr>
        <sz val="9"/>
        <color theme="1"/>
        <rFont val="Verdana"/>
        <family val="2"/>
      </rPr>
      <t xml:space="preserve">s (restricted, equity or cooperative joint ventures only) </t>
    </r>
  </si>
  <si>
    <t>Forest; Species; Wood</t>
  </si>
  <si>
    <r>
      <t xml:space="preserve">Table A2. 3 Special Administrative Measures (Negative List) on Foreign Investment Access to the China (Shanghai) Pilot Free Trade Zone (2013) 
Manufacturing
Category/Sub category: Traditional Chinese medicine decoction pieces processing   
Specific regulations: Processing of materials for traditional Chinese medicines as listed in the "Regulations on Protection of Wild Medical Resources" and the "Catalogue of Rare and </t>
    </r>
    <r>
      <rPr>
        <sz val="9"/>
        <color indexed="10"/>
        <rFont val="Verdana"/>
        <family val="2"/>
      </rPr>
      <t>Endangered</t>
    </r>
    <r>
      <rPr>
        <sz val="9"/>
        <color theme="1"/>
        <rFont val="Verdana"/>
        <family val="2"/>
      </rPr>
      <t xml:space="preserve"> Chinese Plants" (prohibited)</t>
    </r>
  </si>
  <si>
    <r>
      <t xml:space="preserve">Table A2. 3 Special Administrative Measures (Negative List) on Foreign Investment Access to the China (Shanghai) Pilot Free Trade Zone (2013) 
Manufacturing
Category/Sub category: </t>
    </r>
    <r>
      <rPr>
        <sz val="9"/>
        <color indexed="10"/>
        <rFont val="Verdana"/>
        <family val="2"/>
      </rPr>
      <t>Environment</t>
    </r>
    <r>
      <rPr>
        <sz val="9"/>
        <color theme="1"/>
        <rFont val="Verdana"/>
        <family val="2"/>
      </rPr>
      <t>al, social and public services and other specialty equipment manufacturing 
Specific regulations: Manufacturing of air traffic control system equipment (equity or cooperative joint ventures only)</t>
    </r>
  </si>
  <si>
    <r>
      <t xml:space="preserve">Table A2. 3 Special Administrative Measures (Negative List) on Foreign Investment Access to the China (Shanghai) Pilot Free Trade Zone (2013) 
Manufacturing
Category/Sub category: </t>
    </r>
    <r>
      <rPr>
        <sz val="9"/>
        <color indexed="10"/>
        <rFont val="Verdana"/>
        <family val="2"/>
      </rPr>
      <t xml:space="preserve">Aquatic product processing </t>
    </r>
    <r>
      <rPr>
        <sz val="9"/>
        <color theme="1"/>
        <rFont val="Verdana"/>
        <family val="2"/>
      </rPr>
      <t xml:space="preserve">
Specific regulations: 2. Production of </t>
    </r>
    <r>
      <rPr>
        <sz val="9"/>
        <color rgb="FFFF0000"/>
        <rFont val="Verdana"/>
        <family val="2"/>
      </rPr>
      <t>bio</t>
    </r>
    <r>
      <rPr>
        <sz val="9"/>
        <color theme="1"/>
        <rFont val="Verdana"/>
        <family val="2"/>
      </rPr>
      <t>logical liq</t>
    </r>
    <r>
      <rPr>
        <sz val="9"/>
        <color rgb="FFFF0000"/>
        <rFont val="Verdana"/>
        <family val="2"/>
      </rPr>
      <t>uid fuels (ethanol fuel, bio</t>
    </r>
    <r>
      <rPr>
        <sz val="9"/>
        <color theme="1"/>
        <rFont val="Verdana"/>
        <family val="2"/>
      </rPr>
      <t>diesel) (restricted, equity controlled by Chinese party)</t>
    </r>
  </si>
  <si>
    <t>Environment; Wildlife</t>
  </si>
  <si>
    <r>
      <t xml:space="preserve">Table A3. 4 Support programmes notified to the WTO 
25
Programme: Preferential tax treatment for </t>
    </r>
    <r>
      <rPr>
        <sz val="9"/>
        <color indexed="10"/>
        <rFont val="Verdana"/>
        <family val="2"/>
      </rPr>
      <t>renewable</t>
    </r>
    <r>
      <rPr>
        <sz val="9"/>
        <color theme="1"/>
        <rFont val="Verdana"/>
        <family val="2"/>
      </rPr>
      <t xml:space="preserve"> resources 
Forms of subsidy: Preferential tax treatment 
Period/Validitya: Abolished by Circular [2008] No. 157</t>
    </r>
  </si>
  <si>
    <r>
      <t xml:space="preserve">Table A3. 4 Support programmes notified to the WTO 
27
Programme: Preferential tax policies for </t>
    </r>
    <r>
      <rPr>
        <sz val="9"/>
        <color indexed="10"/>
        <rFont val="Verdana"/>
        <family val="2"/>
      </rPr>
      <t>Clean</t>
    </r>
    <r>
      <rPr>
        <sz val="9"/>
        <color theme="1"/>
        <rFont val="Verdana"/>
        <family val="2"/>
      </rPr>
      <t xml:space="preserve"> Development Mechanism 
Forms of subsidy: Preferential tax treatment 
Period/Validitya: In effect</t>
    </r>
  </si>
  <si>
    <r>
      <t xml:space="preserve">Table A3. 4 Support programmes notified to the WTO 
80
Programme: Preferential tax treatment for </t>
    </r>
    <r>
      <rPr>
        <sz val="9"/>
        <color indexed="10"/>
        <rFont val="Verdana"/>
        <family val="2"/>
      </rPr>
      <t>endangered</t>
    </r>
    <r>
      <rPr>
        <sz val="9"/>
        <color theme="1"/>
        <rFont val="Verdana"/>
        <family val="2"/>
      </rPr>
      <t xml:space="preserve"> wild animals and plants as well as their products returned by foreign governments, by the government of Hong Kong, China or the government of Macao, China to China
Forms of subsidy: Preferential tax treatment 
Period/Validitya: In effect</t>
    </r>
  </si>
  <si>
    <t>S-Table-A3.6</t>
  </si>
  <si>
    <t>Grants and direct payments; Tax concessions; Other support measures</t>
  </si>
  <si>
    <t>Grants and direct payments; Not specified; Other support measures</t>
  </si>
  <si>
    <r>
      <t xml:space="preserve">Table A3. 6 Support to </t>
    </r>
    <r>
      <rPr>
        <sz val="9"/>
        <color indexed="10"/>
        <rFont val="Verdana"/>
        <family val="2"/>
      </rPr>
      <t>fish</t>
    </r>
    <r>
      <rPr>
        <sz val="9"/>
        <color theme="1"/>
        <rFont val="Verdana"/>
        <family val="2"/>
      </rPr>
      <t xml:space="preserve">eries
Programme: Aquatic breeding
The programme has three components:
1. Seed field capacity development projects. To develop and improve infrastructure related to seed production in </t>
    </r>
    <r>
      <rPr>
        <sz val="9"/>
        <color indexed="10"/>
        <rFont val="Verdana"/>
        <family val="2"/>
      </rPr>
      <t>fish</t>
    </r>
    <r>
      <rPr>
        <sz val="9"/>
        <color theme="1"/>
        <rFont val="Verdana"/>
        <family val="2"/>
      </rPr>
      <t xml:space="preserve">eries, and to purchase equipment necessary for the </t>
    </r>
    <r>
      <rPr>
        <sz val="9"/>
        <color indexed="10"/>
        <rFont val="Verdana"/>
        <family val="2"/>
      </rPr>
      <t>preservation</t>
    </r>
    <r>
      <rPr>
        <sz val="9"/>
        <color theme="1"/>
        <rFont val="Verdana"/>
        <family val="2"/>
      </rPr>
      <t xml:space="preserve"> of </t>
    </r>
    <r>
      <rPr>
        <sz val="9"/>
        <color indexed="10"/>
        <rFont val="Verdana"/>
        <family val="2"/>
      </rPr>
      <t>genetic</t>
    </r>
    <r>
      <rPr>
        <sz val="9"/>
        <color theme="1"/>
        <rFont val="Verdana"/>
        <family val="2"/>
      </rPr>
      <t xml:space="preserve"> materials. Grants range from RMB 800,000 – 1,000,000 per project for a maximum of 10 projects province wide.
2. Seed </t>
    </r>
    <r>
      <rPr>
        <sz val="9"/>
        <color indexed="10"/>
        <rFont val="Verdana"/>
        <family val="2"/>
      </rPr>
      <t>conservation</t>
    </r>
    <r>
      <rPr>
        <sz val="9"/>
        <color theme="1"/>
        <rFont val="Verdana"/>
        <family val="2"/>
      </rPr>
      <t xml:space="preserve"> project. This is to support the work done in the public interest by certain provincial-level aquatic breeding centres. Support cannot exceed RMB 250,000 per project for a maximum of 20 projects province-wide.
3. Seed variety update project. To support renovating the </t>
    </r>
    <r>
      <rPr>
        <sz val="9"/>
        <color indexed="10"/>
        <rFont val="Verdana"/>
        <family val="2"/>
      </rPr>
      <t>genetic</t>
    </r>
    <r>
      <rPr>
        <sz val="9"/>
        <color theme="1"/>
        <rFont val="Verdana"/>
        <family val="2"/>
      </rPr>
      <t xml:space="preserve"> varieties of certain aquaculture </t>
    </r>
    <r>
      <rPr>
        <sz val="9"/>
        <color indexed="10"/>
        <rFont val="Verdana"/>
        <family val="2"/>
      </rPr>
      <t>species</t>
    </r>
    <r>
      <rPr>
        <sz val="9"/>
        <color theme="1"/>
        <rFont val="Verdana"/>
        <family val="2"/>
      </rPr>
      <t xml:space="preserve">. Support cannot exceed RMB 200,000 per project for a maximum of 10 projects province wide.
Major </t>
    </r>
    <r>
      <rPr>
        <sz val="9"/>
        <color indexed="10"/>
        <rFont val="Verdana"/>
        <family val="2"/>
      </rPr>
      <t>fish</t>
    </r>
    <r>
      <rPr>
        <sz val="9"/>
        <color theme="1"/>
        <rFont val="Verdana"/>
        <family val="2"/>
      </rPr>
      <t xml:space="preserve"> stocks affected by the programme include: not specified.
Year established: 2013
Department responsible for the programme: ..
Type of Support: Capital and Infrastructure Support Programmes
Beneficiary: Aquaculture enterprises
--------
Programme: Development and utilization of </t>
    </r>
    <r>
      <rPr>
        <sz val="9"/>
        <color rgb="FFFF0000"/>
        <rFont val="Verdana"/>
        <family val="2"/>
      </rPr>
      <t>fisheries species</t>
    </r>
    <r>
      <rPr>
        <sz val="9"/>
        <color theme="1"/>
        <rFont val="Verdana"/>
        <family val="2"/>
      </rPr>
      <t xml:space="preserve"> with the integration of new technologies.
The programme supports the protection of rare freshwater </t>
    </r>
    <r>
      <rPr>
        <sz val="9"/>
        <color rgb="FFFF0000"/>
        <rFont val="Verdana"/>
        <family val="2"/>
      </rPr>
      <t>fisheries resources</t>
    </r>
    <r>
      <rPr>
        <sz val="9"/>
        <color theme="1"/>
        <rFont val="Verdana"/>
        <family val="2"/>
      </rPr>
      <t xml:space="preserve"> as well as the development of potential local and specialty breeds. Projects focus on searching for new species using </t>
    </r>
    <r>
      <rPr>
        <sz val="9"/>
        <color rgb="FFFF0000"/>
        <rFont val="Verdana"/>
        <family val="2"/>
      </rPr>
      <t>green technology</t>
    </r>
    <r>
      <rPr>
        <sz val="9"/>
        <color theme="1"/>
        <rFont val="Verdana"/>
        <family val="2"/>
      </rPr>
      <t xml:space="preserve">, and the use of information systems. Support is limited to a maximum of RMB 500,000 in total for a maximum of 45 projects province-wide.
Major fish stocks affected by the programme include: not specified.
Year established: 2013
Department responsible for the programme: ..
Type of Support: Fisheries Management and Conservation Programmes
Beneficiary: Aquaculture enterprises
--------
Programme: </t>
    </r>
    <r>
      <rPr>
        <sz val="9"/>
        <color rgb="FFFF0000"/>
        <rFont val="Verdana"/>
        <family val="2"/>
      </rPr>
      <t>Eco-</t>
    </r>
    <r>
      <rPr>
        <sz val="9"/>
        <color theme="1"/>
        <rFont val="Verdana"/>
        <family val="2"/>
      </rPr>
      <t xml:space="preserve">efficient </t>
    </r>
    <r>
      <rPr>
        <sz val="9"/>
        <color rgb="FFFF0000"/>
        <rFont val="Verdana"/>
        <family val="2"/>
      </rPr>
      <t xml:space="preserve">fisheries </t>
    </r>
    <r>
      <rPr>
        <sz val="9"/>
        <color theme="1"/>
        <rFont val="Verdana"/>
        <family val="2"/>
      </rPr>
      <t>model.
Eight eco-efficient</t>
    </r>
    <r>
      <rPr>
        <sz val="9"/>
        <color rgb="FFFF0000"/>
        <rFont val="Verdana"/>
        <family val="2"/>
      </rPr>
      <t xml:space="preserve"> fisheries</t>
    </r>
    <r>
      <rPr>
        <sz val="9"/>
        <color theme="1"/>
        <rFont val="Verdana"/>
        <family val="2"/>
      </rPr>
      <t xml:space="preserve"> projects will be funded if they meet certain provincial requirements on usage of high-efficiency and eco friendly breeding models. Funding will be a maximum of RMB 250,000 per project.
Major </t>
    </r>
    <r>
      <rPr>
        <sz val="9"/>
        <color rgb="FFFF0000"/>
        <rFont val="Verdana"/>
        <family val="2"/>
      </rPr>
      <t>fish</t>
    </r>
    <r>
      <rPr>
        <sz val="9"/>
        <color theme="1"/>
        <rFont val="Verdana"/>
        <family val="2"/>
      </rPr>
      <t xml:space="preserve"> stocks affected by the programme include: not specified.
Year established: 2013
Department responsible for the programme: ..
Type of Support: Capital and Infrastructure Support Programmes
Beneficiary: Aquaculture enterprises</t>
    </r>
  </si>
  <si>
    <t>Fish; Preservation; Genetic; Conserv(ation); Species</t>
  </si>
  <si>
    <t>S-II§54</t>
  </si>
  <si>
    <t>Energy; Novel</t>
  </si>
  <si>
    <t>Conformity assessment procedures; Quarantine requirements</t>
  </si>
  <si>
    <r>
      <t xml:space="preserve">Table 4.5 Support to agriculture and </t>
    </r>
    <r>
      <rPr>
        <sz val="9"/>
        <color indexed="10"/>
        <rFont val="Verdana"/>
        <family val="2"/>
      </rPr>
      <t>forest</t>
    </r>
    <r>
      <rPr>
        <sz val="9"/>
        <color theme="1"/>
        <rFont val="Verdana"/>
        <family val="2"/>
      </rPr>
      <t xml:space="preserve">ry
Description: Fund for interest discount on loans for the purpose of agricultural </t>
    </r>
    <r>
      <rPr>
        <sz val="9"/>
        <color rgb="FFFF0000"/>
        <rFont val="Verdana"/>
        <family val="2"/>
      </rPr>
      <t>water saving</t>
    </r>
    <r>
      <rPr>
        <sz val="9"/>
        <color theme="1"/>
        <rFont val="Verdana"/>
        <family val="2"/>
      </rPr>
      <t xml:space="preserve"> irrigation 
Starting year: 1997
Form of subsidy: Financial appropriations
Legal background: MOF Circular Cai Nong No. 279 of 2005</t>
    </r>
  </si>
  <si>
    <t>Forest; Saving</t>
  </si>
  <si>
    <r>
      <t xml:space="preserve">Table A3. 4 Support programmes notified to the WTO 
66
Programme: Fund for interest discount on loans for the purpose of agricultural </t>
    </r>
    <r>
      <rPr>
        <sz val="9"/>
        <color rgb="FFFF0000"/>
        <rFont val="Verdana"/>
        <family val="2"/>
      </rPr>
      <t>water-saving</t>
    </r>
    <r>
      <rPr>
        <sz val="9"/>
        <color theme="1"/>
        <rFont val="Verdana"/>
        <family val="2"/>
      </rPr>
      <t xml:space="preserve"> irrigation
Forms of subsidy: Financial appropriations 
Period/Validitya: In effect</t>
    </r>
  </si>
  <si>
    <r>
      <t xml:space="preserve">Table A3. 4 Support programmes notified to the WTO 
73
Programme: Preferential tax policies for relief grain and </t>
    </r>
    <r>
      <rPr>
        <sz val="9"/>
        <color rgb="FFFF0000"/>
        <rFont val="Verdana"/>
        <family val="2"/>
      </rPr>
      <t>disaster relief</t>
    </r>
    <r>
      <rPr>
        <sz val="9"/>
        <color theme="1"/>
        <rFont val="Verdana"/>
        <family val="2"/>
      </rPr>
      <t xml:space="preserve"> grain, compensation grain for returning cultivated land to </t>
    </r>
    <r>
      <rPr>
        <sz val="9"/>
        <color rgb="FFFF0000"/>
        <rFont val="Verdana"/>
        <family val="2"/>
      </rPr>
      <t>forest</t>
    </r>
    <r>
      <rPr>
        <sz val="9"/>
        <color theme="1"/>
        <rFont val="Verdana"/>
        <family val="2"/>
      </rPr>
      <t>s and to grassland, and grain rations for migrants from the reservoir areas
Forms of subsidy: Preferential tax treatment 
Period/Validitya: In effect</t>
    </r>
  </si>
  <si>
    <r>
      <t xml:space="preserve">Table A3. 3 Tax preferences at the central level
Government tax preference policies
Other tax exemptions
5. The VAT on the products and services produced with "integrated" utilization of resources (e.g. electric power generated from urban </t>
    </r>
    <r>
      <rPr>
        <sz val="9"/>
        <color rgb="FFFF0000"/>
        <rFont val="Verdana"/>
        <family val="2"/>
      </rPr>
      <t>waste</t>
    </r>
    <r>
      <rPr>
        <sz val="9"/>
        <color theme="1"/>
        <rFont val="Verdana"/>
        <family val="2"/>
      </rPr>
      <t xml:space="preserve"> and</t>
    </r>
    <r>
      <rPr>
        <sz val="9"/>
        <color rgb="FFFF0000"/>
        <rFont val="Verdana"/>
        <family val="2"/>
      </rPr>
      <t xml:space="preserve"> renewable</t>
    </r>
    <r>
      <rPr>
        <sz val="9"/>
        <color theme="1"/>
        <rFont val="Verdana"/>
        <family val="2"/>
      </rPr>
      <t xml:space="preserve"> water) is subject to such preferential taxation policies as exemption, refund upon collection or refund after collection.</t>
    </r>
  </si>
  <si>
    <t>Waste; Renewable</t>
  </si>
  <si>
    <r>
      <t xml:space="preserve">Table A3. 4 Support programmes notified to the WTO 
21
Programme: Preferential tax policies for enterprises which utilise </t>
    </r>
    <r>
      <rPr>
        <sz val="9"/>
        <color rgb="FFFF0000"/>
        <rFont val="Verdana"/>
        <family val="2"/>
      </rPr>
      <t>waste</t>
    </r>
    <r>
      <rPr>
        <sz val="9"/>
        <color theme="1"/>
        <rFont val="Verdana"/>
        <family val="2"/>
      </rPr>
      <t xml:space="preserve"> materials
Forms of subsidy: Preferential tax treatment 
Period/Validitya: Valid until 1 January 2008</t>
    </r>
  </si>
  <si>
    <r>
      <t>Table A3. 4 Support programmes notified to the WTO 
26
Programme: Special fund for the industrialization of</t>
    </r>
    <r>
      <rPr>
        <sz val="9"/>
        <color rgb="FFFF0000"/>
        <rFont val="Verdana"/>
        <family val="2"/>
      </rPr>
      <t xml:space="preserve"> wind </t>
    </r>
    <r>
      <rPr>
        <sz val="9"/>
        <color theme="1"/>
        <rFont val="Verdana"/>
        <family val="2"/>
      </rPr>
      <t>power equipment
Forms of subsidy: Financial appropriations 
Period/Validitya: Valid until end 2009</t>
    </r>
  </si>
  <si>
    <r>
      <t xml:space="preserve">Table A3. 6 Support to </t>
    </r>
    <r>
      <rPr>
        <sz val="9"/>
        <color indexed="10"/>
        <rFont val="Verdana"/>
        <family val="2"/>
      </rPr>
      <t>fish</t>
    </r>
    <r>
      <rPr>
        <sz val="9"/>
        <color theme="1"/>
        <rFont val="Verdana"/>
        <family val="2"/>
      </rPr>
      <t xml:space="preserve">eries
Programme: The National Fisheries Technical Extension Station was established in 1991 in order to promote the development of fisheries through the introduction of advanced technologies and scientific expertise. There are extension agencies throughout the whole economy: in 2004, there were 13,514 fisheries technical extension services, 10,000 more than in 1999.
Major fish stocks affected by the programme include: all fisheries.
Year established: 1991
Department responsible for the programme: ..
Type of Support: </t>
    </r>
    <r>
      <rPr>
        <sz val="9"/>
        <color rgb="FFFF0000"/>
        <rFont val="Verdana"/>
        <family val="2"/>
      </rPr>
      <t>Fish</t>
    </r>
    <r>
      <rPr>
        <sz val="9"/>
        <color theme="1"/>
        <rFont val="Verdana"/>
        <family val="2"/>
      </rPr>
      <t xml:space="preserve">eries management and </t>
    </r>
    <r>
      <rPr>
        <sz val="9"/>
        <color rgb="FFFF0000"/>
        <rFont val="Verdana"/>
        <family val="2"/>
      </rPr>
      <t>conservation</t>
    </r>
    <r>
      <rPr>
        <sz val="9"/>
        <color theme="1"/>
        <rFont val="Verdana"/>
        <family val="2"/>
      </rPr>
      <t xml:space="preserve"> programmes
R&amp;D - to develop new fisheries technologies
Beneficiary: </t>
    </r>
    <r>
      <rPr>
        <sz val="9"/>
        <color indexed="10"/>
        <rFont val="Verdana"/>
        <family val="2"/>
      </rPr>
      <t>Fish</t>
    </r>
    <r>
      <rPr>
        <sz val="9"/>
        <color theme="1"/>
        <rFont val="Verdana"/>
        <family val="2"/>
      </rPr>
      <t>ermen</t>
    </r>
  </si>
  <si>
    <r>
      <t xml:space="preserve">Table A3. 6 Support to </t>
    </r>
    <r>
      <rPr>
        <sz val="9"/>
        <color indexed="10"/>
        <rFont val="Verdana"/>
        <family val="2"/>
      </rPr>
      <t>fish</t>
    </r>
    <r>
      <rPr>
        <sz val="9"/>
        <color theme="1"/>
        <rFont val="Verdana"/>
        <family val="2"/>
      </rPr>
      <t xml:space="preserve">eries
Programme: Monitoring and evaluation of marine economy
Support for the monitoring and evaluation of fisheries industry operation and maintenance. Provincial level subsidies amount to a maximum of RMB 300,000. Municipal level subsidies amount to a maximum of RMB 100,000.
Major fish stocks affected by the programme include: Not specified.
Year established: 2013
Department responsible for the programme: ..
Type of Support: </t>
    </r>
    <r>
      <rPr>
        <sz val="9"/>
        <color rgb="FFFF0000"/>
        <rFont val="Verdana"/>
        <family val="2"/>
      </rPr>
      <t>Fish</t>
    </r>
    <r>
      <rPr>
        <sz val="9"/>
        <color theme="1"/>
        <rFont val="Verdana"/>
        <family val="2"/>
      </rPr>
      <t xml:space="preserve">eries management and </t>
    </r>
    <r>
      <rPr>
        <sz val="9"/>
        <color rgb="FFFF0000"/>
        <rFont val="Verdana"/>
        <family val="2"/>
      </rPr>
      <t>conservation</t>
    </r>
    <r>
      <rPr>
        <sz val="9"/>
        <color theme="1"/>
        <rFont val="Verdana"/>
        <family val="2"/>
      </rPr>
      <t xml:space="preserve"> programmes
Source: Viewed at:
http://www.jsof.gov.cn/art/2013/3/26/art_70_116851.html
Beneficiary: </t>
    </r>
    <r>
      <rPr>
        <sz val="9"/>
        <rFont val="Verdana"/>
        <family val="2"/>
      </rPr>
      <t xml:space="preserve">Overall </t>
    </r>
    <r>
      <rPr>
        <sz val="9"/>
        <color indexed="10"/>
        <rFont val="Verdana"/>
        <family val="2"/>
      </rPr>
      <t>fisheries</t>
    </r>
  </si>
  <si>
    <t>Ban/Prohibition; Grants and direct payments</t>
  </si>
  <si>
    <r>
      <t xml:space="preserve">Table A3. 6 Support to </t>
    </r>
    <r>
      <rPr>
        <sz val="9"/>
        <color indexed="10"/>
        <rFont val="Verdana"/>
        <family val="2"/>
      </rPr>
      <t>fish</t>
    </r>
    <r>
      <rPr>
        <sz val="9"/>
        <color theme="1"/>
        <rFont val="Verdana"/>
        <family val="2"/>
      </rPr>
      <t xml:space="preserve">eries
Programme: Since 1999, in an effort to rehabilitate marine fisheries resources covering areas north of the 12th parallel, the Hainan provincial marine and fishing department has imposed a fishing moratorium. A total of 9,007 registered fishing vessels have been affected. As a result, the provincial bureau has allocated RMB 600,000 in subsidies for fishermen to make up for loss of income while the ban is still in place. 
Major fish stocks affected by the programme include: not specified.
Year established: 2013
Department responsible for the programme: ..
Type of Support: </t>
    </r>
    <r>
      <rPr>
        <sz val="9"/>
        <color rgb="FFFF0000"/>
        <rFont val="Verdana"/>
        <family val="2"/>
      </rPr>
      <t>Fish</t>
    </r>
    <r>
      <rPr>
        <sz val="9"/>
        <color theme="1"/>
        <rFont val="Verdana"/>
        <family val="2"/>
      </rPr>
      <t xml:space="preserve">eries management and </t>
    </r>
    <r>
      <rPr>
        <sz val="9"/>
        <color rgb="FFFF0000"/>
        <rFont val="Verdana"/>
        <family val="2"/>
      </rPr>
      <t>conservation</t>
    </r>
    <r>
      <rPr>
        <sz val="9"/>
        <color theme="1"/>
        <rFont val="Verdana"/>
        <family val="2"/>
      </rPr>
      <t xml:space="preserve"> programmes
Beneficiary: </t>
    </r>
    <r>
      <rPr>
        <sz val="9"/>
        <rFont val="Verdana"/>
        <family val="2"/>
      </rPr>
      <t>Fisheries enterprises</t>
    </r>
  </si>
  <si>
    <t>WT/TPR/G/302</t>
  </si>
  <si>
    <t>G-I§2</t>
  </si>
  <si>
    <t>G-V§2</t>
  </si>
  <si>
    <r>
      <t xml:space="preserve">In the interim, the Separate Customs Territory of Taiwan, Penghu, Kinmen and Matsu hopes that progress on the ITA expansion negotiations, the TiSA negotiations as well as the negotiations on </t>
    </r>
    <r>
      <rPr>
        <sz val="9"/>
        <color indexed="10"/>
        <rFont val="Verdana"/>
        <family val="2"/>
      </rPr>
      <t>environment</t>
    </r>
    <r>
      <rPr>
        <sz val="9"/>
        <color theme="1"/>
        <rFont val="Verdana"/>
        <family val="2"/>
      </rPr>
      <t>al goods will contribute to the value and function of the world trading system and provide impetus for the conclusion of the DDA.</t>
    </r>
  </si>
  <si>
    <t>WT/TPR/S/302/Rev.1</t>
  </si>
  <si>
    <t>Green (house); Sustainable</t>
  </si>
  <si>
    <t>S-II§36</t>
  </si>
  <si>
    <r>
      <t xml:space="preserve">In broad terms, the ECAs (Economic Cooperation Agreements) (with New Zealand) involve the removal of most market access barriers within a certain period, including: elimination of tariffs for agricultural and industrial products; opening of the services sector market; removal of foreign investment restrictions; and the bringing into line with international norms, regulations and policies affecting issues such as competition, IPR protection, standards and SPS measures, e-commerce, </t>
    </r>
    <r>
      <rPr>
        <sz val="9"/>
        <color indexed="10"/>
        <rFont val="Verdana"/>
        <family val="2"/>
      </rPr>
      <t>environment</t>
    </r>
    <r>
      <rPr>
        <sz val="9"/>
        <color theme="1"/>
        <rFont val="Verdana"/>
        <family val="2"/>
      </rPr>
      <t>al protection. Chinese Taipei aims to substantially increase the value of its trade conducted via ECAs.</t>
    </r>
  </si>
  <si>
    <t>Bio; Green (house); Energy</t>
  </si>
  <si>
    <t>S-II§43</t>
  </si>
  <si>
    <r>
      <t xml:space="preserve">Table 2.1 Negative list for investment by overseas Chinese and foreign nationals (amended 17 June 2013)
1. Prohibited industries
Code No.: 18
Scope of industry: Manufacture of chemical material
Sub-item of Industry: 1810 Manufacture of basic chemical material
Description: </t>
    </r>
    <r>
      <rPr>
        <sz val="9"/>
        <color rgb="FFFF0000"/>
        <rFont val="Verdana"/>
        <family val="2"/>
      </rPr>
      <t>CFC</t>
    </r>
    <r>
      <rPr>
        <sz val="9"/>
        <color theme="1"/>
        <rFont val="Verdana"/>
        <family val="2"/>
      </rPr>
      <t xml:space="preserve">, halon, methylchoroform, </t>
    </r>
    <r>
      <rPr>
        <sz val="9"/>
        <color indexed="10"/>
        <rFont val="Verdana"/>
        <family val="2"/>
      </rPr>
      <t>carbon</t>
    </r>
    <r>
      <rPr>
        <sz val="9"/>
        <color theme="1"/>
        <rFont val="Verdana"/>
        <family val="2"/>
      </rPr>
      <t xml:space="preserve"> tetrachloride
Competent authorities: </t>
    </r>
    <r>
      <rPr>
        <sz val="9"/>
        <color indexed="10"/>
        <rFont val="Verdana"/>
        <family val="2"/>
      </rPr>
      <t>Environment</t>
    </r>
    <r>
      <rPr>
        <sz val="9"/>
        <color theme="1"/>
        <rFont val="Verdana"/>
        <family val="2"/>
      </rPr>
      <t>al Protection Administration
Remarks: National treatment</t>
    </r>
  </si>
  <si>
    <t>CFCs; Carbon; Environment</t>
  </si>
  <si>
    <r>
      <t xml:space="preserve">Seventy products at HS 10-digit level are prohibited from entry into Chinese Taipei. They cover, inter alia, whale sharks, puffer </t>
    </r>
    <r>
      <rPr>
        <sz val="9"/>
        <color indexed="10"/>
        <rFont val="Verdana"/>
        <family val="2"/>
      </rPr>
      <t>fish</t>
    </r>
    <r>
      <rPr>
        <sz val="9"/>
        <color theme="1"/>
        <rFont val="Verdana"/>
        <family val="2"/>
      </rPr>
      <t xml:space="preserve">, narcotics, </t>
    </r>
    <r>
      <rPr>
        <sz val="9"/>
        <color indexed="10"/>
        <rFont val="Verdana"/>
        <family val="2"/>
      </rPr>
      <t>toxic</t>
    </r>
    <r>
      <rPr>
        <sz val="9"/>
        <color theme="1"/>
        <rFont val="Verdana"/>
        <family val="2"/>
      </rPr>
      <t xml:space="preserve"> chemicals, fire extinguishers , and </t>
    </r>
    <r>
      <rPr>
        <sz val="9"/>
        <color indexed="10"/>
        <rFont val="Verdana"/>
        <family val="2"/>
      </rPr>
      <t>waste</t>
    </r>
    <r>
      <rPr>
        <sz val="9"/>
        <color theme="1"/>
        <rFont val="Verdana"/>
        <family val="2"/>
      </rPr>
      <t xml:space="preserve"> lead-acid accumulators (Table A3.3). The authorities impose import prohibitions for reasons of public security, </t>
    </r>
    <r>
      <rPr>
        <sz val="9"/>
        <color indexed="10"/>
        <rFont val="Verdana"/>
        <family val="2"/>
      </rPr>
      <t>environment</t>
    </r>
    <r>
      <rPr>
        <sz val="9"/>
        <color theme="1"/>
        <rFont val="Verdana"/>
        <family val="2"/>
      </rPr>
      <t>al protection, and compliance with its international obligations.</t>
    </r>
  </si>
  <si>
    <t>Fish; Toxic; Waste; Environment</t>
  </si>
  <si>
    <r>
      <t xml:space="preserve">Exports of 35 products at HS 10-digit level are prohibited (Table A3.5), most of these are banned under international conventions or to protect human health, culture, and the </t>
    </r>
    <r>
      <rPr>
        <sz val="9"/>
        <color indexed="10"/>
        <rFont val="Verdana"/>
        <family val="2"/>
      </rPr>
      <t>environment</t>
    </r>
    <r>
      <rPr>
        <sz val="9"/>
        <color theme="1"/>
        <rFont val="Verdana"/>
        <family val="2"/>
      </rPr>
      <t xml:space="preserve"> (e.g. </t>
    </r>
    <r>
      <rPr>
        <sz val="9"/>
        <color indexed="10"/>
        <rFont val="Verdana"/>
        <family val="2"/>
      </rPr>
      <t>toxic</t>
    </r>
    <r>
      <rPr>
        <sz val="9"/>
        <color theme="1"/>
        <rFont val="Verdana"/>
        <family val="2"/>
      </rPr>
      <t xml:space="preserve"> chemicals, warfare, and whale shark, poisonous herbs, and antiques over 100 years old); in addition, sand pebbles and gravels are banned from export on the ground of </t>
    </r>
    <r>
      <rPr>
        <sz val="9"/>
        <color indexed="10"/>
        <rFont val="Verdana"/>
        <family val="2"/>
      </rPr>
      <t>environment</t>
    </r>
    <r>
      <rPr>
        <sz val="9"/>
        <color theme="1"/>
        <rFont val="Verdana"/>
        <family val="2"/>
      </rPr>
      <t>al protection.</t>
    </r>
  </si>
  <si>
    <r>
      <t xml:space="preserve">Import licences (e.g. import permits or import clearance certificates) are issued by the BOFT. Prior to applying for a licence, importers must obtain approval from the relevant sector specific authority (e.g. the Council of Agriculture, or the Food and Drug Administration) (Table 3.9). These conditions apply for reasons of, inter alia, requirements of trade agreements; essential security; and protection of culture, humans, and the </t>
    </r>
    <r>
      <rPr>
        <sz val="9"/>
        <color indexed="10"/>
        <rFont val="Verdana"/>
        <family val="2"/>
      </rPr>
      <t>environment</t>
    </r>
    <r>
      <rPr>
        <sz val="9"/>
        <color theme="1"/>
        <rFont val="Verdana"/>
        <family val="2"/>
      </rPr>
      <t>.</t>
    </r>
  </si>
  <si>
    <r>
      <t xml:space="preserve">Table 3.9 Prior approval authorities for import licences
Goods: Methyl bromide; </t>
    </r>
    <r>
      <rPr>
        <sz val="9"/>
        <color rgb="FFFF0000"/>
        <rFont val="Verdana"/>
        <family val="2"/>
      </rPr>
      <t>HCFCs</t>
    </r>
    <r>
      <rPr>
        <sz val="9"/>
        <color theme="1"/>
        <rFont val="Verdana"/>
        <family val="2"/>
      </rPr>
      <t xml:space="preserve"> 
Approval authority: </t>
    </r>
    <r>
      <rPr>
        <sz val="9"/>
        <color indexed="10"/>
        <rFont val="Verdana"/>
        <family val="2"/>
      </rPr>
      <t>Environment</t>
    </r>
    <r>
      <rPr>
        <sz val="9"/>
        <color theme="1"/>
        <rFont val="Verdana"/>
        <family val="2"/>
      </rPr>
      <t xml:space="preserve">al Protection Administration
Rationale: To comply with obligations set out in the </t>
    </r>
    <r>
      <rPr>
        <sz val="9"/>
        <color indexed="10"/>
        <rFont val="Verdana"/>
        <family val="2"/>
      </rPr>
      <t>Montreal Protocol</t>
    </r>
    <r>
      <rPr>
        <sz val="9"/>
        <color theme="1"/>
        <rFont val="Verdana"/>
        <family val="2"/>
      </rPr>
      <t xml:space="preserve">
Goods: Breeding livestock/poultry; </t>
    </r>
    <r>
      <rPr>
        <sz val="9"/>
        <color indexed="10"/>
        <rFont val="Verdana"/>
        <family val="2"/>
      </rPr>
      <t>Genetic</t>
    </r>
    <r>
      <rPr>
        <sz val="9"/>
        <color theme="1"/>
        <rFont val="Verdana"/>
        <family val="2"/>
      </rPr>
      <t xml:space="preserve"> resources, </t>
    </r>
    <r>
      <rPr>
        <sz val="9"/>
        <color indexed="10"/>
        <rFont val="Verdana"/>
        <family val="2"/>
      </rPr>
      <t>genetic</t>
    </r>
    <r>
      <rPr>
        <sz val="9"/>
        <color theme="1"/>
        <rFont val="Verdana"/>
        <family val="2"/>
      </rPr>
      <t xml:space="preserve">ally modified breeding stock/poultry and </t>
    </r>
    <r>
      <rPr>
        <sz val="9"/>
        <color indexed="10"/>
        <rFont val="Verdana"/>
        <family val="2"/>
      </rPr>
      <t>genetic</t>
    </r>
    <r>
      <rPr>
        <sz val="9"/>
        <color theme="1"/>
        <rFont val="Verdana"/>
        <family val="2"/>
      </rPr>
      <t xml:space="preserve"> resources
Approval authority: Council of Agriculture
Rationale: To </t>
    </r>
    <r>
      <rPr>
        <sz val="9"/>
        <color indexed="10"/>
        <rFont val="Verdana"/>
        <family val="2"/>
      </rPr>
      <t>preserve</t>
    </r>
    <r>
      <rPr>
        <sz val="9"/>
        <color theme="1"/>
        <rFont val="Verdana"/>
        <family val="2"/>
      </rPr>
      <t xml:space="preserve"> public health and safety of humans, animals, and to prevent entry of infectious diseases from abroad
Goods: Yellow-fin tuna; Bluefin tuna; Southern Bluefin tuna; Sword</t>
    </r>
    <r>
      <rPr>
        <sz val="9"/>
        <color indexed="10"/>
        <rFont val="Verdana"/>
        <family val="2"/>
      </rPr>
      <t>fish</t>
    </r>
    <r>
      <rPr>
        <sz val="9"/>
        <color theme="1"/>
        <rFont val="Verdana"/>
        <family val="2"/>
      </rPr>
      <t xml:space="preserve">; Big-eye tuna
Approval authority: </t>
    </r>
    <r>
      <rPr>
        <sz val="9"/>
        <color indexed="10"/>
        <rFont val="Verdana"/>
        <family val="2"/>
      </rPr>
      <t>Fish</t>
    </r>
    <r>
      <rPr>
        <sz val="9"/>
        <color theme="1"/>
        <rFont val="Verdana"/>
        <family val="2"/>
      </rPr>
      <t xml:space="preserve">eries Agency
Rationale: To protect marine </t>
    </r>
    <r>
      <rPr>
        <sz val="9"/>
        <color indexed="10"/>
        <rFont val="Verdana"/>
        <family val="2"/>
      </rPr>
      <t>ecology</t>
    </r>
    <r>
      <rPr>
        <sz val="9"/>
        <color theme="1"/>
        <rFont val="Verdana"/>
        <family val="2"/>
      </rPr>
      <t xml:space="preserve">
Goods: Oil and petroleum products
Approval authority: Bureau of </t>
    </r>
    <r>
      <rPr>
        <sz val="9"/>
        <color indexed="10"/>
        <rFont val="Verdana"/>
        <family val="2"/>
      </rPr>
      <t>Energy</t>
    </r>
    <r>
      <rPr>
        <sz val="9"/>
        <color theme="1"/>
        <rFont val="Verdana"/>
        <family val="2"/>
      </rPr>
      <t xml:space="preserve">
Rationale: To promote the sound development of the oil industry; to develop the national economy and enhance people's livelihoods; to protect the </t>
    </r>
    <r>
      <rPr>
        <sz val="9"/>
        <color indexed="10"/>
        <rFont val="Verdana"/>
        <family val="2"/>
      </rPr>
      <t>environment</t>
    </r>
    <r>
      <rPr>
        <sz val="9"/>
        <color theme="1"/>
        <rFont val="Verdana"/>
        <family val="2"/>
      </rPr>
      <t xml:space="preserve">
Goods: </t>
    </r>
    <r>
      <rPr>
        <sz val="9"/>
        <color indexed="10"/>
        <rFont val="Verdana"/>
        <family val="2"/>
      </rPr>
      <t>Fish</t>
    </r>
    <r>
      <rPr>
        <sz val="9"/>
        <color theme="1"/>
        <rFont val="Verdana"/>
        <family val="2"/>
      </rPr>
      <t xml:space="preserve">ing boats
Approval authority: </t>
    </r>
    <r>
      <rPr>
        <sz val="9"/>
        <color indexed="10"/>
        <rFont val="Verdana"/>
        <family val="2"/>
      </rPr>
      <t>Fish</t>
    </r>
    <r>
      <rPr>
        <sz val="9"/>
        <color theme="1"/>
        <rFont val="Verdana"/>
        <family val="2"/>
      </rPr>
      <t xml:space="preserve">eries Agency
Rationale: To maintain the sustainability of </t>
    </r>
    <r>
      <rPr>
        <sz val="9"/>
        <color indexed="10"/>
        <rFont val="Verdana"/>
        <family val="2"/>
      </rPr>
      <t>fish</t>
    </r>
    <r>
      <rPr>
        <sz val="9"/>
        <color theme="1"/>
        <rFont val="Verdana"/>
        <family val="2"/>
      </rPr>
      <t>ery resources</t>
    </r>
  </si>
  <si>
    <t>HCFCs; Environment; Montreal Protocol; Genetic; Preserve; Fish; Ecology; Energy</t>
  </si>
  <si>
    <t>Wildlife; Endangered; Species; Fauna; Flora</t>
  </si>
  <si>
    <t>Hazardous; (Soil) erosion</t>
  </si>
  <si>
    <t>WT/TPR/S/306</t>
  </si>
  <si>
    <r>
      <t>Labelling of GM food follows a voluntary "positive labelling" approach, i.e. any food with 5% or more GM materials in their respective food ingredient(s) should be labelled as "</t>
    </r>
    <r>
      <rPr>
        <sz val="9"/>
        <color indexed="10"/>
        <rFont val="Verdana"/>
        <family val="2"/>
      </rPr>
      <t>genetic</t>
    </r>
    <r>
      <rPr>
        <sz val="9"/>
        <color theme="1"/>
        <rFont val="Verdana"/>
        <family val="2"/>
      </rPr>
      <t>ally modified". The negative labelling approach, i.e. "GM free" or similar labels, is not recommended, as the authorities consider this might be misleading to consumers.</t>
    </r>
  </si>
  <si>
    <t>Genetic; Modified organism; Marking</t>
  </si>
  <si>
    <r>
      <t>Genetic</t>
    </r>
    <r>
      <rPr>
        <sz val="9"/>
        <color theme="1"/>
        <rFont val="Verdana"/>
        <family val="2"/>
      </rPr>
      <t xml:space="preserve">ally modified plants that have been authorized for domestic promotion and sale must be labelled in accordance with provisions in the Commodity Labelling Act. Moreover, </t>
    </r>
    <r>
      <rPr>
        <sz val="9"/>
        <color indexed="10"/>
        <rFont val="Verdana"/>
        <family val="2"/>
      </rPr>
      <t>genetic</t>
    </r>
    <r>
      <rPr>
        <sz val="9"/>
        <color theme="1"/>
        <rFont val="Verdana"/>
        <family val="2"/>
      </rPr>
      <t>ally modified plants on the market must be clearly labelled "</t>
    </r>
    <r>
      <rPr>
        <sz val="9"/>
        <color indexed="10"/>
        <rFont val="Verdana"/>
        <family val="2"/>
      </rPr>
      <t>Genetic</t>
    </r>
    <r>
      <rPr>
        <sz val="9"/>
        <color theme="1"/>
        <rFont val="Verdana"/>
        <family val="2"/>
      </rPr>
      <t xml:space="preserve">ally Modified" and display the unique GM plant identification number issued by the Council of Agriculture. </t>
    </r>
  </si>
  <si>
    <r>
      <t>Genetic</t>
    </r>
    <r>
      <rPr>
        <sz val="9"/>
        <color theme="1"/>
        <rFont val="Verdana"/>
        <family val="2"/>
      </rPr>
      <t xml:space="preserve">ally modified plants, breeding flocks/stocks, and aquatic products need approval from the competent authorities prior to their importation/exportation. Approvals of </t>
    </r>
    <r>
      <rPr>
        <sz val="9"/>
        <color indexed="10"/>
        <rFont val="Verdana"/>
        <family val="2"/>
      </rPr>
      <t>genetic</t>
    </r>
    <r>
      <rPr>
        <sz val="9"/>
        <color theme="1"/>
        <rFont val="Verdana"/>
        <family val="2"/>
      </rPr>
      <t xml:space="preserve">ally modified plant imports/exports are issued by the Council of Agriculture. The competent authorities may take samples from the imported consignments for the purpose of verifying the nature of imported </t>
    </r>
    <r>
      <rPr>
        <sz val="9"/>
        <color indexed="10"/>
        <rFont val="Verdana"/>
        <family val="2"/>
      </rPr>
      <t>genetic</t>
    </r>
    <r>
      <rPr>
        <sz val="9"/>
        <color theme="1"/>
        <rFont val="Verdana"/>
        <family val="2"/>
      </rPr>
      <t xml:space="preserve">ally modified plants. </t>
    </r>
  </si>
  <si>
    <r>
      <t xml:space="preserve">Importers of </t>
    </r>
    <r>
      <rPr>
        <sz val="9"/>
        <color indexed="10"/>
        <rFont val="Verdana"/>
        <family val="2"/>
      </rPr>
      <t>endangered</t>
    </r>
    <r>
      <rPr>
        <sz val="9"/>
        <color theme="1"/>
        <rFont val="Verdana"/>
        <family val="2"/>
      </rPr>
      <t xml:space="preserve"> </t>
    </r>
    <r>
      <rPr>
        <sz val="9"/>
        <color indexed="10"/>
        <rFont val="Verdana"/>
        <family val="2"/>
      </rPr>
      <t>species</t>
    </r>
    <r>
      <rPr>
        <sz val="9"/>
        <color theme="1"/>
        <rFont val="Verdana"/>
        <family val="2"/>
      </rPr>
      <t xml:space="preserve"> of wild </t>
    </r>
    <r>
      <rPr>
        <sz val="9"/>
        <color indexed="10"/>
        <rFont val="Verdana"/>
        <family val="2"/>
      </rPr>
      <t>fauna</t>
    </r>
    <r>
      <rPr>
        <sz val="9"/>
        <color theme="1"/>
        <rFont val="Verdana"/>
        <family val="2"/>
      </rPr>
      <t xml:space="preserve"> and </t>
    </r>
    <r>
      <rPr>
        <sz val="9"/>
        <color indexed="10"/>
        <rFont val="Verdana"/>
        <family val="2"/>
      </rPr>
      <t>flora</t>
    </r>
    <r>
      <rPr>
        <sz val="9"/>
        <color theme="1"/>
        <rFont val="Verdana"/>
        <family val="2"/>
      </rPr>
      <t xml:space="preserve"> protected under </t>
    </r>
    <r>
      <rPr>
        <sz val="9"/>
        <color indexed="10"/>
        <rFont val="Verdana"/>
        <family val="2"/>
      </rPr>
      <t>CITES</t>
    </r>
    <r>
      <rPr>
        <sz val="9"/>
        <color theme="1"/>
        <rFont val="Verdana"/>
        <family val="2"/>
      </rPr>
      <t xml:space="preserve"> must apply to the BOFT (Bureau of Foreign Trade) for import permits; the application must be accompanied by </t>
    </r>
    <r>
      <rPr>
        <sz val="9"/>
        <color indexed="10"/>
        <rFont val="Verdana"/>
        <family val="2"/>
      </rPr>
      <t>CITES</t>
    </r>
    <r>
      <rPr>
        <sz val="9"/>
        <color theme="1"/>
        <rFont val="Verdana"/>
        <family val="2"/>
      </rPr>
      <t xml:space="preserve"> certificates issued by the exporting country.</t>
    </r>
  </si>
  <si>
    <r>
      <t xml:space="preserve">In addition, exporters of </t>
    </r>
    <r>
      <rPr>
        <sz val="9"/>
        <color indexed="10"/>
        <rFont val="Verdana"/>
        <family val="2"/>
      </rPr>
      <t>endangered</t>
    </r>
    <r>
      <rPr>
        <sz val="9"/>
        <color theme="1"/>
        <rFont val="Verdana"/>
        <family val="2"/>
      </rPr>
      <t xml:space="preserve"> </t>
    </r>
    <r>
      <rPr>
        <sz val="9"/>
        <color indexed="10"/>
        <rFont val="Verdana"/>
        <family val="2"/>
      </rPr>
      <t>species</t>
    </r>
    <r>
      <rPr>
        <sz val="9"/>
        <color theme="1"/>
        <rFont val="Verdana"/>
        <family val="2"/>
      </rPr>
      <t xml:space="preserve"> of wild </t>
    </r>
    <r>
      <rPr>
        <sz val="9"/>
        <color indexed="10"/>
        <rFont val="Verdana"/>
        <family val="2"/>
      </rPr>
      <t>fauna</t>
    </r>
    <r>
      <rPr>
        <sz val="9"/>
        <color theme="1"/>
        <rFont val="Verdana"/>
        <family val="2"/>
      </rPr>
      <t xml:space="preserve"> and </t>
    </r>
    <r>
      <rPr>
        <sz val="9"/>
        <color indexed="10"/>
        <rFont val="Verdana"/>
        <family val="2"/>
      </rPr>
      <t>flora</t>
    </r>
    <r>
      <rPr>
        <sz val="9"/>
        <color theme="1"/>
        <rFont val="Verdana"/>
        <family val="2"/>
      </rPr>
      <t xml:space="preserve"> protected under </t>
    </r>
    <r>
      <rPr>
        <sz val="9"/>
        <color indexed="10"/>
        <rFont val="Verdana"/>
        <family val="2"/>
      </rPr>
      <t>CITES</t>
    </r>
    <r>
      <rPr>
        <sz val="9"/>
        <color theme="1"/>
        <rFont val="Verdana"/>
        <family val="2"/>
      </rPr>
      <t xml:space="preserve"> must apply to the BOFT for export licences; the application must be accompanied by approvals from the Council of Agriculture. </t>
    </r>
  </si>
  <si>
    <t>S-Summary§17</t>
  </si>
  <si>
    <t>Ban/Prohibition; Export licences</t>
  </si>
  <si>
    <r>
      <t xml:space="preserve">Export licensing is applied to 37 products at the HS 10-digit level (Table A3.6). Besides controlled chemicals (e.g. </t>
    </r>
    <r>
      <rPr>
        <sz val="9"/>
        <color rgb="FFFF0000"/>
        <rFont val="Verdana"/>
        <family val="2"/>
      </rPr>
      <t>CFC</t>
    </r>
    <r>
      <rPr>
        <sz val="9"/>
        <color theme="1"/>
        <rFont val="Verdana"/>
        <family val="2"/>
      </rPr>
      <t>), diamonds and equipment for semi-conductors are also subject to export licensing.</t>
    </r>
  </si>
  <si>
    <r>
      <t>Table A3.6 Products subject to export licensing, 2013
HS Code - Product
2903.45.00.11 Chlorotrifluoromethane (</t>
    </r>
    <r>
      <rPr>
        <sz val="9"/>
        <color rgb="FFFF0000"/>
        <rFont val="Verdana"/>
        <family val="2"/>
      </rPr>
      <t>CFC</t>
    </r>
    <r>
      <rPr>
        <sz val="9"/>
        <color theme="1"/>
        <rFont val="Verdana"/>
        <family val="2"/>
      </rPr>
      <t>-13)
2903.45.00.21 Pentachlorofluoroethane (</t>
    </r>
    <r>
      <rPr>
        <sz val="9"/>
        <color rgb="FFFF0000"/>
        <rFont val="Verdana"/>
        <family val="2"/>
      </rPr>
      <t>CFC</t>
    </r>
    <r>
      <rPr>
        <sz val="9"/>
        <color theme="1"/>
        <rFont val="Verdana"/>
        <family val="2"/>
      </rPr>
      <t>-111)
2903.45.00.22 Tetrachlorodifluoroethane (</t>
    </r>
    <r>
      <rPr>
        <sz val="9"/>
        <color rgb="FFFF0000"/>
        <rFont val="Verdana"/>
        <family val="2"/>
      </rPr>
      <t>CFC</t>
    </r>
    <r>
      <rPr>
        <sz val="9"/>
        <color theme="1"/>
        <rFont val="Verdana"/>
        <family val="2"/>
      </rPr>
      <t>-112) 
2903.45.00.31 Heptachlorofluoropropane (</t>
    </r>
    <r>
      <rPr>
        <sz val="9"/>
        <color rgb="FFFF0000"/>
        <rFont val="Verdana"/>
        <family val="2"/>
      </rPr>
      <t>CFC</t>
    </r>
    <r>
      <rPr>
        <sz val="9"/>
        <color theme="1"/>
        <rFont val="Verdana"/>
        <family val="2"/>
      </rPr>
      <t>-211)
2903.45.00.32 Hexachlorodifluoropropane (</t>
    </r>
    <r>
      <rPr>
        <sz val="9"/>
        <color rgb="FFFF0000"/>
        <rFont val="Verdana"/>
        <family val="2"/>
      </rPr>
      <t>CFC</t>
    </r>
    <r>
      <rPr>
        <sz val="9"/>
        <color theme="1"/>
        <rFont val="Verdana"/>
        <family val="2"/>
      </rPr>
      <t>-212) 
2903.45.00.33 Pentachlorotrifluoropropane (</t>
    </r>
    <r>
      <rPr>
        <sz val="9"/>
        <color rgb="FFFF0000"/>
        <rFont val="Verdana"/>
        <family val="2"/>
      </rPr>
      <t>CFC</t>
    </r>
    <r>
      <rPr>
        <sz val="9"/>
        <color theme="1"/>
        <rFont val="Verdana"/>
        <family val="2"/>
      </rPr>
      <t>-213)
2903.45.00.34 Tetrachlorotetrafluoropropane (</t>
    </r>
    <r>
      <rPr>
        <sz val="9"/>
        <color rgb="FFFF0000"/>
        <rFont val="Verdana"/>
        <family val="2"/>
      </rPr>
      <t>CFC</t>
    </r>
    <r>
      <rPr>
        <sz val="9"/>
        <color theme="1"/>
        <rFont val="Verdana"/>
        <family val="2"/>
      </rPr>
      <t>-214)
2903.45.00.35 Trichloropentafluoropropane (</t>
    </r>
    <r>
      <rPr>
        <sz val="9"/>
        <color rgb="FFFF0000"/>
        <rFont val="Verdana"/>
        <family val="2"/>
      </rPr>
      <t>CFC</t>
    </r>
    <r>
      <rPr>
        <sz val="9"/>
        <color theme="1"/>
        <rFont val="Verdana"/>
        <family val="2"/>
      </rPr>
      <t>-215) 
2903.45.00.36 Dichlorohexafluoropropane (</t>
    </r>
    <r>
      <rPr>
        <sz val="9"/>
        <color rgb="FFFF0000"/>
        <rFont val="Verdana"/>
        <family val="2"/>
      </rPr>
      <t>CFC</t>
    </r>
    <r>
      <rPr>
        <sz val="9"/>
        <color theme="1"/>
        <rFont val="Verdana"/>
        <family val="2"/>
      </rPr>
      <t>-216) 
2903.45.00.37 Chloroheptafluoropropane (</t>
    </r>
    <r>
      <rPr>
        <sz val="9"/>
        <color rgb="FFFF0000"/>
        <rFont val="Verdana"/>
        <family val="2"/>
      </rPr>
      <t>CFC</t>
    </r>
    <r>
      <rPr>
        <sz val="9"/>
        <color theme="1"/>
        <rFont val="Verdana"/>
        <family val="2"/>
      </rPr>
      <t>-217)</t>
    </r>
  </si>
  <si>
    <r>
      <t>Table A3.3 Products subject to import prohibition, 2013
HS Code - Product
2903.45.00.11 Chlorotrifluoromethane (</t>
    </r>
    <r>
      <rPr>
        <sz val="9"/>
        <color rgb="FFFF0000"/>
        <rFont val="Verdana"/>
        <family val="2"/>
      </rPr>
      <t>CFC</t>
    </r>
    <r>
      <rPr>
        <sz val="9"/>
        <color theme="1"/>
        <rFont val="Verdana"/>
        <family val="2"/>
      </rPr>
      <t>-13) 
2903.45.00.21 Pentachlorofluoroethane (</t>
    </r>
    <r>
      <rPr>
        <sz val="9"/>
        <color rgb="FFFF0000"/>
        <rFont val="Verdana"/>
        <family val="2"/>
      </rPr>
      <t>CFC</t>
    </r>
    <r>
      <rPr>
        <sz val="9"/>
        <color theme="1"/>
        <rFont val="Verdana"/>
        <family val="2"/>
      </rPr>
      <t>-111) 
2903.45.00.22 Tetrachlorodifluoroethane (</t>
    </r>
    <r>
      <rPr>
        <sz val="9"/>
        <color rgb="FFFF0000"/>
        <rFont val="Verdana"/>
        <family val="2"/>
      </rPr>
      <t>CFC</t>
    </r>
    <r>
      <rPr>
        <sz val="9"/>
        <color theme="1"/>
        <rFont val="Verdana"/>
        <family val="2"/>
      </rPr>
      <t>-112) 
2903.45.00.31 Heptachlorofluoropropane (</t>
    </r>
    <r>
      <rPr>
        <sz val="9"/>
        <color rgb="FFFF0000"/>
        <rFont val="Verdana"/>
        <family val="2"/>
      </rPr>
      <t>CFC</t>
    </r>
    <r>
      <rPr>
        <sz val="9"/>
        <color theme="1"/>
        <rFont val="Verdana"/>
        <family val="2"/>
      </rPr>
      <t>-211) 
2903.45.00.32 Hexachlorodifluoropropane (</t>
    </r>
    <r>
      <rPr>
        <sz val="9"/>
        <color rgb="FFFF0000"/>
        <rFont val="Verdana"/>
        <family val="2"/>
      </rPr>
      <t>CFC</t>
    </r>
    <r>
      <rPr>
        <sz val="9"/>
        <color theme="1"/>
        <rFont val="Verdana"/>
        <family val="2"/>
      </rPr>
      <t>-212) 
2903.45.00.33 Pentachlorotrifluoropropane (</t>
    </r>
    <r>
      <rPr>
        <sz val="9"/>
        <color rgb="FFFF0000"/>
        <rFont val="Verdana"/>
        <family val="2"/>
      </rPr>
      <t>CFC</t>
    </r>
    <r>
      <rPr>
        <sz val="9"/>
        <color theme="1"/>
        <rFont val="Verdana"/>
        <family val="2"/>
      </rPr>
      <t>-213) 
2903.45.00.34 Tetrachlorotetrafluoropropane (</t>
    </r>
    <r>
      <rPr>
        <sz val="9"/>
        <color rgb="FFFF0000"/>
        <rFont val="Verdana"/>
        <family val="2"/>
      </rPr>
      <t>CFC</t>
    </r>
    <r>
      <rPr>
        <sz val="9"/>
        <color theme="1"/>
        <rFont val="Verdana"/>
        <family val="2"/>
      </rPr>
      <t>-214) 
2903.45.00.35 Trichloropentafluoropropane (</t>
    </r>
    <r>
      <rPr>
        <sz val="9"/>
        <color rgb="FFFF0000"/>
        <rFont val="Verdana"/>
        <family val="2"/>
      </rPr>
      <t>CFC</t>
    </r>
    <r>
      <rPr>
        <sz val="9"/>
        <color theme="1"/>
        <rFont val="Verdana"/>
        <family val="2"/>
      </rPr>
      <t>-215)
2903.45.00.36 Dichlorohexafluoropropane (</t>
    </r>
    <r>
      <rPr>
        <sz val="9"/>
        <color rgb="FFFF0000"/>
        <rFont val="Verdana"/>
        <family val="2"/>
      </rPr>
      <t>CFC</t>
    </r>
    <r>
      <rPr>
        <sz val="9"/>
        <color theme="1"/>
        <rFont val="Verdana"/>
        <family val="2"/>
      </rPr>
      <t>-216) 
2903.45.00.37 Chloroheptafluoropropane (</t>
    </r>
    <r>
      <rPr>
        <sz val="9"/>
        <color rgb="FFFF0000"/>
        <rFont val="Verdana"/>
        <family val="2"/>
      </rPr>
      <t>CFC</t>
    </r>
    <r>
      <rPr>
        <sz val="9"/>
        <color theme="1"/>
        <rFont val="Verdana"/>
        <family val="2"/>
      </rPr>
      <t xml:space="preserve">-217)
8548.10.10.00 </t>
    </r>
    <r>
      <rPr>
        <sz val="9"/>
        <color rgb="FFFF0000"/>
        <rFont val="Verdana"/>
        <family val="2"/>
      </rPr>
      <t>Waste</t>
    </r>
    <r>
      <rPr>
        <sz val="9"/>
        <color theme="1"/>
        <rFont val="Verdana"/>
        <family val="2"/>
      </rPr>
      <t xml:space="preserve"> lead-acid accumulators and spent lead-acid accumulators</t>
    </r>
  </si>
  <si>
    <t>CFCs; Waste</t>
  </si>
  <si>
    <r>
      <t xml:space="preserve">The SII (Statute for Industrial Innovation) also focuses on </t>
    </r>
    <r>
      <rPr>
        <sz val="9"/>
        <color indexed="10"/>
        <rFont val="Verdana"/>
        <family val="2"/>
      </rPr>
      <t>green</t>
    </r>
    <r>
      <rPr>
        <sz val="9"/>
        <color theme="1"/>
        <rFont val="Verdana"/>
        <family val="2"/>
      </rPr>
      <t xml:space="preserve"> policies. It requires competent authorities to assist enterprises in developing and adopting </t>
    </r>
    <r>
      <rPr>
        <sz val="9"/>
        <color indexed="10"/>
        <rFont val="Verdana"/>
        <family val="2"/>
      </rPr>
      <t>green</t>
    </r>
    <r>
      <rPr>
        <sz val="9"/>
        <color theme="1"/>
        <rFont val="Verdana"/>
        <family val="2"/>
      </rPr>
      <t xml:space="preserve"> initiatives, including measures to reduce </t>
    </r>
    <r>
      <rPr>
        <sz val="9"/>
        <color indexed="10"/>
        <rFont val="Verdana"/>
        <family val="2"/>
      </rPr>
      <t>green</t>
    </r>
    <r>
      <rPr>
        <sz val="9"/>
        <color theme="1"/>
        <rFont val="Verdana"/>
        <family val="2"/>
      </rPr>
      <t xml:space="preserve">house gas </t>
    </r>
    <r>
      <rPr>
        <sz val="9"/>
        <color indexed="10"/>
        <rFont val="Verdana"/>
        <family val="2"/>
      </rPr>
      <t>emissions</t>
    </r>
    <r>
      <rPr>
        <sz val="9"/>
        <color theme="1"/>
        <rFont val="Verdana"/>
        <family val="2"/>
      </rPr>
      <t xml:space="preserve"> and adopt </t>
    </r>
    <r>
      <rPr>
        <sz val="9"/>
        <color indexed="10"/>
        <rFont val="Verdana"/>
        <family val="2"/>
      </rPr>
      <t>pollution</t>
    </r>
    <r>
      <rPr>
        <sz val="9"/>
        <color theme="1"/>
        <rFont val="Verdana"/>
        <family val="2"/>
      </rPr>
      <t xml:space="preserve"> control technologies, among others. The SII also encourages </t>
    </r>
    <r>
      <rPr>
        <sz val="9"/>
        <color indexed="10"/>
        <rFont val="Verdana"/>
        <family val="2"/>
      </rPr>
      <t>green</t>
    </r>
    <r>
      <rPr>
        <sz val="9"/>
        <color theme="1"/>
        <rFont val="Verdana"/>
        <family val="2"/>
      </rPr>
      <t xml:space="preserve"> procurement by government departments and agencies. Other key areas identified by the SII for development facilitation include innovations, branding, industrial-academic cooperation and the establishment of R&amp;D centers.</t>
    </r>
  </si>
  <si>
    <t>Green (house); Emissions; Pollution</t>
  </si>
  <si>
    <t>Sustainable; Energy; Conserv(ation); Carbon; Energy; Clean; Green (house); Environment</t>
  </si>
  <si>
    <r>
      <t xml:space="preserve">Table 3.13 Sectoral allocation of grants for developing new leading industries (NT$ '000)
</t>
    </r>
    <r>
      <rPr>
        <sz val="9"/>
        <color indexed="10"/>
        <rFont val="Verdana"/>
        <family val="2"/>
      </rPr>
      <t>Pollution</t>
    </r>
    <r>
      <rPr>
        <sz val="9"/>
        <color theme="1"/>
        <rFont val="Verdana"/>
        <family val="2"/>
      </rPr>
      <t xml:space="preserve"> Prevention 44,009 (2010); 41,364 (2011); 7,500 (2012); 10,000 (2013)</t>
    </r>
  </si>
  <si>
    <t>Environment; Green (house); Indigenous</t>
  </si>
  <si>
    <t>S-Table-III.21</t>
  </si>
  <si>
    <t>Tax concessions; Income or price support</t>
  </si>
  <si>
    <r>
      <t xml:space="preserve">Table 3.21 Price-stabilization measures
Commodities: Mid-stream:
Reducing transportation costs, and strictly investigating cartels
Measures: - subsidizing oil used by farmers and </t>
    </r>
    <r>
      <rPr>
        <sz val="9"/>
        <color indexed="10"/>
        <rFont val="Verdana"/>
        <family val="2"/>
      </rPr>
      <t>fish</t>
    </r>
    <r>
      <rPr>
        <sz val="9"/>
        <color theme="1"/>
        <rFont val="Verdana"/>
        <family val="2"/>
      </rPr>
      <t>ermen: exempted from the 5% Business Tax; 50% of the above-baseline price of gasoline and diesel is subsidized 
- conducting cost-price analysis on commodities that are important in people's daily life, to deter businesses from raising prices unreasonably
- strengthening investigation of mid-stream cartels or illegal hoarding</t>
    </r>
  </si>
  <si>
    <t>S-III§191</t>
  </si>
  <si>
    <r>
      <t xml:space="preserve">In addition, TIPO (The MOEA - Ministry of Economic Affairs' Intellectual Property Office) adopted an Accelerated Examination Programme (AEP) under which applicants may request an accelerated procedure provided that one of the following conditions is met: (i) the application's foreign counterpart has been granted under substantive examination by a foreign patent office; (ii) while the patent has not been granted, the application's foreign counterpart has received an OA (office action) from the EPO, JPO or USPTO during the substantive examination; and (iii) the application is essential to the commercial exploitation of the invention. In January 2014, another condition was added: the technical field involves </t>
    </r>
    <r>
      <rPr>
        <sz val="9"/>
        <color indexed="10"/>
        <rFont val="Verdana"/>
        <family val="2"/>
      </rPr>
      <t>energy</t>
    </r>
    <r>
      <rPr>
        <sz val="9"/>
        <color theme="1"/>
        <rFont val="Verdana"/>
        <family val="2"/>
      </rPr>
      <t xml:space="preserve"> </t>
    </r>
    <r>
      <rPr>
        <sz val="9"/>
        <color indexed="10"/>
        <rFont val="Verdana"/>
        <family val="2"/>
      </rPr>
      <t>conservation</t>
    </r>
    <r>
      <rPr>
        <sz val="9"/>
        <color theme="1"/>
        <rFont val="Verdana"/>
        <family val="2"/>
      </rPr>
      <t xml:space="preserve">, new </t>
    </r>
    <r>
      <rPr>
        <sz val="9"/>
        <color indexed="10"/>
        <rFont val="Verdana"/>
        <family val="2"/>
      </rPr>
      <t>energy</t>
    </r>
    <r>
      <rPr>
        <sz val="9"/>
        <color theme="1"/>
        <rFont val="Verdana"/>
        <family val="2"/>
      </rPr>
      <t xml:space="preserve"> or new </t>
    </r>
    <r>
      <rPr>
        <sz val="9"/>
        <color indexed="10"/>
        <rFont val="Verdana"/>
        <family val="2"/>
      </rPr>
      <t>energy</t>
    </r>
    <r>
      <rPr>
        <sz val="9"/>
        <color theme="1"/>
        <rFont val="Verdana"/>
        <family val="2"/>
      </rPr>
      <t xml:space="preserve"> vehicles or the invention involves </t>
    </r>
    <r>
      <rPr>
        <sz val="9"/>
        <color indexed="10"/>
        <rFont val="Verdana"/>
        <family val="2"/>
      </rPr>
      <t>carbon</t>
    </r>
    <r>
      <rPr>
        <sz val="9"/>
        <color theme="1"/>
        <rFont val="Verdana"/>
        <family val="2"/>
      </rPr>
      <t xml:space="preserve"> emission reduction or saves </t>
    </r>
    <r>
      <rPr>
        <sz val="9"/>
        <color indexed="10"/>
        <rFont val="Verdana"/>
        <family val="2"/>
      </rPr>
      <t>natural resources</t>
    </r>
    <r>
      <rPr>
        <sz val="9"/>
        <color theme="1"/>
        <rFont val="Verdana"/>
        <family val="2"/>
      </rPr>
      <t xml:space="preserve">. The purpose is to support investment in R&amp;D and development of </t>
    </r>
    <r>
      <rPr>
        <sz val="9"/>
        <color indexed="10"/>
        <rFont val="Verdana"/>
        <family val="2"/>
      </rPr>
      <t>green</t>
    </r>
    <r>
      <rPr>
        <sz val="9"/>
        <color theme="1"/>
        <rFont val="Verdana"/>
        <family val="2"/>
      </rPr>
      <t xml:space="preserve"> technology. In total, more than 5,000 requests for the AEP were received from 2009 to 2013, with an average pendency to obtain a final decision of 141 days.</t>
    </r>
  </si>
  <si>
    <t>Energy; Conserv(ation); Carbon; Natural resources; Green (house)</t>
  </si>
  <si>
    <r>
      <t xml:space="preserve">According to the COA (Council of Agriculture), the policy objectives are: safeguarding food security, creating an </t>
    </r>
    <r>
      <rPr>
        <sz val="9"/>
        <color rgb="FFFF0000"/>
        <rFont val="Verdana"/>
        <family val="2"/>
      </rPr>
      <t xml:space="preserve">ecological </t>
    </r>
    <r>
      <rPr>
        <sz val="9"/>
        <color indexed="10"/>
        <rFont val="Verdana"/>
        <family val="2"/>
      </rPr>
      <t>environment</t>
    </r>
    <r>
      <rPr>
        <sz val="9"/>
        <color theme="1"/>
        <rFont val="Verdana"/>
        <family val="2"/>
      </rPr>
      <t xml:space="preserve">, improving farmers' welfare, constructing a culture system that replenishes agricultural resources, and ensuring agriculture's </t>
    </r>
    <r>
      <rPr>
        <sz val="9"/>
        <color indexed="10"/>
        <rFont val="Verdana"/>
        <family val="2"/>
      </rPr>
      <t>sustainable</t>
    </r>
    <r>
      <rPr>
        <sz val="9"/>
        <color theme="1"/>
        <rFont val="Verdana"/>
        <family val="2"/>
      </rPr>
      <t xml:space="preserve"> development. The COA intends to develop scientific agriculture and promote agricultural exports, so as to build agriculture as one part of the global value chain and </t>
    </r>
    <r>
      <rPr>
        <sz val="9"/>
        <color indexed="10"/>
        <rFont val="Verdana"/>
        <family val="2"/>
      </rPr>
      <t>green</t>
    </r>
    <r>
      <rPr>
        <sz val="9"/>
        <color theme="1"/>
        <rFont val="Verdana"/>
        <family val="2"/>
      </rPr>
      <t xml:space="preserve"> industry.</t>
    </r>
  </si>
  <si>
    <t>Ecology; Environment; Sustainable; Green (house)</t>
  </si>
  <si>
    <t>S-III§115</t>
  </si>
  <si>
    <t>S-IV§8</t>
  </si>
  <si>
    <r>
      <t xml:space="preserve">Support notified under the Green Box reached a peak in 2009 (NT$44 billion), mainly reflecting an increase in payments for relief from </t>
    </r>
    <r>
      <rPr>
        <sz val="9"/>
        <color rgb="FFFF0000"/>
        <rFont val="Verdana"/>
        <family val="2"/>
      </rPr>
      <t>natural disaster</t>
    </r>
    <r>
      <rPr>
        <sz val="9"/>
        <color theme="1"/>
        <rFont val="Verdana"/>
        <family val="2"/>
      </rPr>
      <t xml:space="preserve">s (up from NT$3.7 billion in 2008 to NT$11 billion in 2009), and an increase in general services (Chart 4.1). General services have been increasing, to a large extent because of increased expenditures on infrastructure services. Expenditures on </t>
    </r>
    <r>
      <rPr>
        <sz val="9"/>
        <color indexed="10"/>
        <rFont val="Verdana"/>
        <family val="2"/>
      </rPr>
      <t>environment</t>
    </r>
    <r>
      <rPr>
        <sz val="9"/>
        <color theme="1"/>
        <rFont val="Verdana"/>
        <family val="2"/>
      </rPr>
      <t xml:space="preserve">al programmes remained relatively stable during the review period, and the dominant component - land </t>
    </r>
    <r>
      <rPr>
        <sz val="9"/>
        <color indexed="10"/>
        <rFont val="Verdana"/>
        <family val="2"/>
      </rPr>
      <t>conservation</t>
    </r>
    <r>
      <rPr>
        <sz val="9"/>
        <color theme="1"/>
        <rFont val="Verdana"/>
        <family val="2"/>
      </rPr>
      <t xml:space="preserve"> subsidy - decreased slightly.</t>
    </r>
  </si>
  <si>
    <r>
      <t xml:space="preserve">Under the "land </t>
    </r>
    <r>
      <rPr>
        <sz val="9"/>
        <color indexed="10"/>
        <rFont val="Verdana"/>
        <family val="2"/>
      </rPr>
      <t>conservation</t>
    </r>
    <r>
      <rPr>
        <sz val="9"/>
        <color theme="1"/>
        <rFont val="Verdana"/>
        <family val="2"/>
      </rPr>
      <t xml:space="preserve"> programme", payments have been given to farmers for maintaining farmland in </t>
    </r>
    <r>
      <rPr>
        <sz val="9"/>
        <color indexed="10"/>
        <rFont val="Verdana"/>
        <family val="2"/>
      </rPr>
      <t>environment</t>
    </r>
    <r>
      <rPr>
        <sz val="9"/>
        <color theme="1"/>
        <rFont val="Verdana"/>
        <family val="2"/>
      </rPr>
      <t xml:space="preserve">ally good condition by growing </t>
    </r>
    <r>
      <rPr>
        <sz val="9"/>
        <color indexed="10"/>
        <rFont val="Verdana"/>
        <family val="2"/>
      </rPr>
      <t>green</t>
    </r>
    <r>
      <rPr>
        <sz val="9"/>
        <color theme="1"/>
        <rFont val="Verdana"/>
        <family val="2"/>
      </rPr>
      <t xml:space="preserve"> manure crops or setting it aside. According to the authorities, to comply with the WTO Agreements, the amount of payment is lower than the extra costs or loss of income. Under the programme, the COA provided assistance for a total area of 221,679 hectares in 2008, 213,697 hectares in 2009, and 206,467 hectares in 2010. </t>
    </r>
  </si>
  <si>
    <t>Conserv(ation); Environment; Green (house)</t>
  </si>
  <si>
    <r>
      <t xml:space="preserve">The set-aside programme encourages farmers to set their marginal land aside with an </t>
    </r>
    <r>
      <rPr>
        <sz val="9"/>
        <color rgb="FFFF0000"/>
        <rFont val="Verdana"/>
        <family val="2"/>
      </rPr>
      <t>ecologically</t>
    </r>
    <r>
      <rPr>
        <sz val="9"/>
        <color theme="1"/>
        <rFont val="Verdana"/>
        <family val="2"/>
      </rPr>
      <t xml:space="preserve"> sound purpose. Most of the set-aside land was marginal land with low productivity. According to the authorities, it is difficult to lease this kind of land to other farmers and thus it has limited effect on the price (or rent) of farm land. The authorities consider that the set-aside programme contributed to resource </t>
    </r>
    <r>
      <rPr>
        <sz val="9"/>
        <color indexed="10"/>
        <rFont val="Verdana"/>
        <family val="2"/>
      </rPr>
      <t>conservation</t>
    </r>
    <r>
      <rPr>
        <sz val="9"/>
        <color theme="1"/>
        <rFont val="Verdana"/>
        <family val="2"/>
      </rPr>
      <t xml:space="preserve"> and </t>
    </r>
    <r>
      <rPr>
        <sz val="9"/>
        <color indexed="10"/>
        <rFont val="Verdana"/>
        <family val="2"/>
      </rPr>
      <t>soil</t>
    </r>
    <r>
      <rPr>
        <sz val="9"/>
        <color theme="1"/>
        <rFont val="Verdana"/>
        <family val="2"/>
      </rPr>
      <t xml:space="preserve"> productivity restoration.</t>
    </r>
  </si>
  <si>
    <t>Conserv(ation); (Soil) erosion; Ecology; Natural resources</t>
  </si>
  <si>
    <r>
      <t xml:space="preserve">The "land retirement programme" aims to convert farmland into </t>
    </r>
    <r>
      <rPr>
        <sz val="9"/>
        <color indexed="10"/>
        <rFont val="Verdana"/>
        <family val="2"/>
      </rPr>
      <t>forest</t>
    </r>
    <r>
      <rPr>
        <sz val="9"/>
        <color theme="1"/>
        <rFont val="Verdana"/>
        <family val="2"/>
      </rPr>
      <t>ry, to achieve island-wide re</t>
    </r>
    <r>
      <rPr>
        <sz val="9"/>
        <color indexed="10"/>
        <rFont val="Verdana"/>
        <family val="2"/>
      </rPr>
      <t>forest</t>
    </r>
    <r>
      <rPr>
        <sz val="9"/>
        <color theme="1"/>
        <rFont val="Verdana"/>
        <family val="2"/>
      </rPr>
      <t xml:space="preserve">ation. Between 2002 and 2013, more than 13,000 hectares of uncompetitive farmland was converted into </t>
    </r>
    <r>
      <rPr>
        <sz val="9"/>
        <color indexed="10"/>
        <rFont val="Verdana"/>
        <family val="2"/>
      </rPr>
      <t>forest</t>
    </r>
    <r>
      <rPr>
        <sz val="9"/>
        <color theme="1"/>
        <rFont val="Verdana"/>
        <family val="2"/>
      </rPr>
      <t xml:space="preserve">. These </t>
    </r>
    <r>
      <rPr>
        <sz val="9"/>
        <color indexed="10"/>
        <rFont val="Verdana"/>
        <family val="2"/>
      </rPr>
      <t>forest</t>
    </r>
    <r>
      <rPr>
        <sz val="9"/>
        <color theme="1"/>
        <rFont val="Verdana"/>
        <family val="2"/>
      </rPr>
      <t xml:space="preserve">s have several functions such as timber production, </t>
    </r>
    <r>
      <rPr>
        <sz val="9"/>
        <color indexed="10"/>
        <rFont val="Verdana"/>
        <family val="2"/>
      </rPr>
      <t>carbon</t>
    </r>
    <r>
      <rPr>
        <sz val="9"/>
        <color theme="1"/>
        <rFont val="Verdana"/>
        <family val="2"/>
      </rPr>
      <t xml:space="preserve"> sequestration, </t>
    </r>
    <r>
      <rPr>
        <sz val="9"/>
        <color indexed="10"/>
        <rFont val="Verdana"/>
        <family val="2"/>
      </rPr>
      <t>clean</t>
    </r>
    <r>
      <rPr>
        <sz val="9"/>
        <color theme="1"/>
        <rFont val="Verdana"/>
        <family val="2"/>
      </rPr>
      <t xml:space="preserve"> air, and </t>
    </r>
    <r>
      <rPr>
        <sz val="9"/>
        <color indexed="10"/>
        <rFont val="Verdana"/>
        <family val="2"/>
      </rPr>
      <t>environment</t>
    </r>
    <r>
      <rPr>
        <sz val="9"/>
        <color theme="1"/>
        <rFont val="Verdana"/>
        <family val="2"/>
      </rPr>
      <t>al protection.</t>
    </r>
  </si>
  <si>
    <t>Forest; Carbon; Clean; Environment</t>
  </si>
  <si>
    <r>
      <t>Fish</t>
    </r>
    <r>
      <rPr>
        <sz val="9"/>
        <rFont val="Verdana"/>
        <family val="2"/>
      </rPr>
      <t xml:space="preserve">ing has an important role in the economy, and Chinese Taipei has unique oceanographic traits and </t>
    </r>
    <r>
      <rPr>
        <sz val="9"/>
        <color indexed="10"/>
        <rFont val="Verdana"/>
        <family val="2"/>
      </rPr>
      <t>biodiversity</t>
    </r>
    <r>
      <rPr>
        <sz val="9"/>
        <rFont val="Verdana"/>
        <family val="2"/>
      </rPr>
      <t xml:space="preserve">. In 2012, </t>
    </r>
    <r>
      <rPr>
        <sz val="9"/>
        <color indexed="10"/>
        <rFont val="Verdana"/>
        <family val="2"/>
      </rPr>
      <t>fish</t>
    </r>
    <r>
      <rPr>
        <sz val="9"/>
        <rFont val="Verdana"/>
        <family val="2"/>
      </rPr>
      <t xml:space="preserve">ing accounted for 0.7% of GDP and 3% of total employment. </t>
    </r>
    <r>
      <rPr>
        <sz val="9"/>
        <color indexed="10"/>
        <rFont val="Verdana"/>
        <family val="2"/>
      </rPr>
      <t>Fish</t>
    </r>
    <r>
      <rPr>
        <sz val="9"/>
        <rFont val="Verdana"/>
        <family val="2"/>
      </rPr>
      <t xml:space="preserve">ery is an exporting sector, accounting for 0.7% of merchandise exports in 2012, equivalent to 29% of combined agriculture, </t>
    </r>
    <r>
      <rPr>
        <sz val="9"/>
        <color indexed="10"/>
        <rFont val="Verdana"/>
        <family val="2"/>
      </rPr>
      <t>fish</t>
    </r>
    <r>
      <rPr>
        <sz val="9"/>
        <rFont val="Verdana"/>
        <family val="2"/>
      </rPr>
      <t xml:space="preserve">ing and </t>
    </r>
    <r>
      <rPr>
        <sz val="9"/>
        <color indexed="10"/>
        <rFont val="Verdana"/>
        <family val="2"/>
      </rPr>
      <t>forest</t>
    </r>
    <r>
      <rPr>
        <sz val="9"/>
        <rFont val="Verdana"/>
        <family val="2"/>
      </rPr>
      <t>ry exports.</t>
    </r>
  </si>
  <si>
    <t>Fish; Bio; Diversity</t>
  </si>
  <si>
    <t>Environment; Sustainable; Fish</t>
  </si>
  <si>
    <t>S-Table-IV.7</t>
  </si>
  <si>
    <r>
      <t xml:space="preserve">Table 4.7 Subsidies to the </t>
    </r>
    <r>
      <rPr>
        <sz val="9"/>
        <color indexed="10"/>
        <rFont val="Verdana"/>
        <family val="2"/>
      </rPr>
      <t>fish</t>
    </r>
    <r>
      <rPr>
        <sz val="9"/>
        <color theme="1"/>
        <rFont val="Verdana"/>
        <family val="2"/>
      </rPr>
      <t xml:space="preserve">ing sector, 2009-12
(NT$ million)
Title: </t>
    </r>
    <r>
      <rPr>
        <sz val="9"/>
        <color indexed="10"/>
        <rFont val="Verdana"/>
        <family val="2"/>
      </rPr>
      <t>Fish</t>
    </r>
    <r>
      <rPr>
        <sz val="9"/>
        <color theme="1"/>
        <rFont val="Verdana"/>
        <family val="2"/>
      </rPr>
      <t xml:space="preserve">ing vessel buy-back programme: grants to </t>
    </r>
    <r>
      <rPr>
        <sz val="9"/>
        <color indexed="10"/>
        <rFont val="Verdana"/>
        <family val="2"/>
      </rPr>
      <t>fish</t>
    </r>
    <r>
      <rPr>
        <sz val="9"/>
        <color theme="1"/>
        <rFont val="Verdana"/>
        <family val="2"/>
      </rPr>
      <t xml:space="preserve">ing vessels depending on the tonnage, and to </t>
    </r>
    <r>
      <rPr>
        <sz val="9"/>
        <color indexed="10"/>
        <rFont val="Verdana"/>
        <family val="2"/>
      </rPr>
      <t>fish</t>
    </r>
    <r>
      <rPr>
        <sz val="9"/>
        <color theme="1"/>
        <rFont val="Verdana"/>
        <family val="2"/>
      </rPr>
      <t xml:space="preserve">ing rafts depending on the length of raft, the pipe diameter, and the power of main engine: 607.6 (2009); 118.2 (2010); 66.5 (2011); 86.8 (2012)
Title: Reward for closing </t>
    </r>
    <r>
      <rPr>
        <sz val="9"/>
        <color indexed="10"/>
        <rFont val="Verdana"/>
        <family val="2"/>
      </rPr>
      <t>fish</t>
    </r>
    <r>
      <rPr>
        <sz val="9"/>
        <color theme="1"/>
        <rFont val="Verdana"/>
        <family val="2"/>
      </rPr>
      <t xml:space="preserve">ery season: 159.2 (2009); 166.7 (2010); 171.8 (2011); 173.5 (2012)
Title: </t>
    </r>
    <r>
      <rPr>
        <sz val="9"/>
        <color indexed="10"/>
        <rFont val="Verdana"/>
        <family val="2"/>
      </rPr>
      <t>Fish</t>
    </r>
    <r>
      <rPr>
        <sz val="9"/>
        <color theme="1"/>
        <rFont val="Verdana"/>
        <family val="2"/>
      </rPr>
      <t xml:space="preserve">ing vessels marine insurance reward: grants provided to cover a portion of the insurance costs for </t>
    </r>
    <r>
      <rPr>
        <sz val="9"/>
        <color indexed="10"/>
        <rFont val="Verdana"/>
        <family val="2"/>
      </rPr>
      <t>fish</t>
    </r>
    <r>
      <rPr>
        <sz val="9"/>
        <color theme="1"/>
        <rFont val="Verdana"/>
        <family val="2"/>
      </rPr>
      <t xml:space="preserve">ing vessels if damaged at sea: 87.4 (2009); 103.7 (2010); 82.8 (2011); 45.4 (2012)
</t>
    </r>
  </si>
  <si>
    <t>S-III§154</t>
  </si>
  <si>
    <r>
      <t xml:space="preserve">To control illegal, unreported, unregulated (IUU) </t>
    </r>
    <r>
      <rPr>
        <sz val="9"/>
        <color indexed="10"/>
        <rFont val="Verdana"/>
        <family val="2"/>
      </rPr>
      <t>fish</t>
    </r>
    <r>
      <rPr>
        <sz val="9"/>
        <color theme="1"/>
        <rFont val="Verdana"/>
        <family val="2"/>
      </rPr>
      <t xml:space="preserve">ing, the government of TKPM has established various legal frameworks and measures, including: participating in the RFMOs (regional </t>
    </r>
    <r>
      <rPr>
        <sz val="9"/>
        <color indexed="10"/>
        <rFont val="Verdana"/>
        <family val="2"/>
      </rPr>
      <t>fish</t>
    </r>
    <r>
      <rPr>
        <sz val="9"/>
        <color theme="1"/>
        <rFont val="Verdana"/>
        <family val="2"/>
      </rPr>
      <t xml:space="preserve">eries management organizations) and cooperating with member economies bilaterally; establishing a record of licensed </t>
    </r>
    <r>
      <rPr>
        <sz val="9"/>
        <color indexed="10"/>
        <rFont val="Verdana"/>
        <family val="2"/>
      </rPr>
      <t>fish</t>
    </r>
    <r>
      <rPr>
        <sz val="9"/>
        <color theme="1"/>
        <rFont val="Verdana"/>
        <family val="2"/>
      </rPr>
      <t xml:space="preserve">ing vessels (white list); requiring </t>
    </r>
    <r>
      <rPr>
        <sz val="9"/>
        <color indexed="10"/>
        <rFont val="Verdana"/>
        <family val="2"/>
      </rPr>
      <t>fish</t>
    </r>
    <r>
      <rPr>
        <sz val="9"/>
        <color theme="1"/>
        <rFont val="Verdana"/>
        <family val="2"/>
      </rPr>
      <t xml:space="preserve">ing vessels to implement a vessel monitoring system (VMS); requiring </t>
    </r>
    <r>
      <rPr>
        <sz val="9"/>
        <color indexed="10"/>
        <rFont val="Verdana"/>
        <family val="2"/>
      </rPr>
      <t>fish</t>
    </r>
    <r>
      <rPr>
        <sz val="9"/>
        <color theme="1"/>
        <rFont val="Verdana"/>
        <family val="2"/>
      </rPr>
      <t xml:space="preserve">ing vessels to report their catches either through VMS or by fax; implementing management measures on transhipment in the port or at sea; dispatching patrol vessels to conduct boarding and inspection; implementing the Observer Program and the Statistical Document and Catch Document Scheme; controlling </t>
    </r>
    <r>
      <rPr>
        <sz val="9"/>
        <color indexed="10"/>
        <rFont val="Verdana"/>
        <family val="2"/>
      </rPr>
      <t>fish</t>
    </r>
    <r>
      <rPr>
        <sz val="9"/>
        <color theme="1"/>
        <rFont val="Verdana"/>
        <family val="2"/>
      </rPr>
      <t xml:space="preserve">ing capacity of the fleet; allocating </t>
    </r>
    <r>
      <rPr>
        <sz val="9"/>
        <color indexed="10"/>
        <rFont val="Verdana"/>
        <family val="2"/>
      </rPr>
      <t>fish</t>
    </r>
    <r>
      <rPr>
        <sz val="9"/>
        <color theme="1"/>
        <rFont val="Verdana"/>
        <family val="2"/>
      </rPr>
      <t xml:space="preserve">ing quotas and limitations on the </t>
    </r>
    <r>
      <rPr>
        <sz val="9"/>
        <color indexed="10"/>
        <rFont val="Verdana"/>
        <family val="2"/>
      </rPr>
      <t>fish</t>
    </r>
    <r>
      <rPr>
        <sz val="9"/>
        <color theme="1"/>
        <rFont val="Verdana"/>
        <family val="2"/>
      </rPr>
      <t xml:space="preserve">ing area; and promulgating the National Plan of Action to Prevent, Deter and Eliminate Illegal, Unregulated and Unreported </t>
    </r>
    <r>
      <rPr>
        <sz val="9"/>
        <color indexed="10"/>
        <rFont val="Verdana"/>
        <family val="2"/>
      </rPr>
      <t>Fish</t>
    </r>
    <r>
      <rPr>
        <sz val="9"/>
        <color theme="1"/>
        <rFont val="Verdana"/>
        <family val="2"/>
      </rPr>
      <t>ing, in 2013, in response to the adoption of the FAO International Plan of Action on IUU.</t>
    </r>
  </si>
  <si>
    <r>
      <t xml:space="preserve">Chinese Taipei has prohibited the logging of its natural </t>
    </r>
    <r>
      <rPr>
        <sz val="9"/>
        <color indexed="10"/>
        <rFont val="Verdana"/>
        <family val="2"/>
      </rPr>
      <t>forest</t>
    </r>
    <r>
      <rPr>
        <sz val="9"/>
        <color theme="1"/>
        <rFont val="Verdana"/>
        <family val="2"/>
      </rPr>
      <t xml:space="preserve"> since 1985. Most </t>
    </r>
    <r>
      <rPr>
        <sz val="9"/>
        <color indexed="10"/>
        <rFont val="Verdana"/>
        <family val="2"/>
      </rPr>
      <t>forest</t>
    </r>
    <r>
      <rPr>
        <sz val="9"/>
        <color theme="1"/>
        <rFont val="Verdana"/>
        <family val="2"/>
      </rPr>
      <t xml:space="preserve"> products are imported: average annual imports of </t>
    </r>
    <r>
      <rPr>
        <sz val="9"/>
        <color indexed="10"/>
        <rFont val="Verdana"/>
        <family val="2"/>
      </rPr>
      <t>forest</t>
    </r>
    <r>
      <rPr>
        <sz val="9"/>
        <color theme="1"/>
        <rFont val="Verdana"/>
        <family val="2"/>
      </rPr>
      <t xml:space="preserve"> products were around 6 million cubic meters between 2007 and 2011. Most imported </t>
    </r>
    <r>
      <rPr>
        <sz val="9"/>
        <color indexed="10"/>
        <rFont val="Verdana"/>
        <family val="2"/>
      </rPr>
      <t>wood</t>
    </r>
    <r>
      <rPr>
        <sz val="9"/>
        <color theme="1"/>
        <rFont val="Verdana"/>
        <family val="2"/>
      </rPr>
      <t xml:space="preserve"> products (106 of the 123 tariff lines) face zero tariffs, and the simple average tariff is 1.5%.</t>
    </r>
  </si>
  <si>
    <t>S-IV§54</t>
  </si>
  <si>
    <r>
      <t xml:space="preserve">The </t>
    </r>
    <r>
      <rPr>
        <sz val="9"/>
        <color indexed="10"/>
        <rFont val="Verdana"/>
        <family val="2"/>
      </rPr>
      <t>Forest</t>
    </r>
    <r>
      <rPr>
        <sz val="9"/>
        <color theme="1"/>
        <rFont val="Verdana"/>
        <family val="2"/>
      </rPr>
      <t xml:space="preserve">ry Bureau under the COA regulates the development of </t>
    </r>
    <r>
      <rPr>
        <sz val="9"/>
        <color indexed="10"/>
        <rFont val="Verdana"/>
        <family val="2"/>
      </rPr>
      <t>forest</t>
    </r>
    <r>
      <rPr>
        <sz val="9"/>
        <color theme="1"/>
        <rFont val="Verdana"/>
        <family val="2"/>
      </rPr>
      <t xml:space="preserve">ry. The current </t>
    </r>
    <r>
      <rPr>
        <sz val="9"/>
        <color indexed="10"/>
        <rFont val="Verdana"/>
        <family val="2"/>
      </rPr>
      <t>forest</t>
    </r>
    <r>
      <rPr>
        <sz val="9"/>
        <color theme="1"/>
        <rFont val="Verdana"/>
        <family val="2"/>
      </rPr>
      <t xml:space="preserve">ry policy focuses on fostering the sustainability of the </t>
    </r>
    <r>
      <rPr>
        <sz val="9"/>
        <color indexed="10"/>
        <rFont val="Verdana"/>
        <family val="2"/>
      </rPr>
      <t>forest</t>
    </r>
    <r>
      <rPr>
        <sz val="9"/>
        <color theme="1"/>
        <rFont val="Verdana"/>
        <family val="2"/>
      </rPr>
      <t xml:space="preserve">ry industry, promoting production restructure, and extending the value chain of </t>
    </r>
    <r>
      <rPr>
        <sz val="9"/>
        <color indexed="10"/>
        <rFont val="Verdana"/>
        <family val="2"/>
      </rPr>
      <t>forest</t>
    </r>
    <r>
      <rPr>
        <sz val="9"/>
        <color theme="1"/>
        <rFont val="Verdana"/>
        <family val="2"/>
      </rPr>
      <t xml:space="preserve">ry production. Major policy tools include: encouraging the local governments to set up </t>
    </r>
    <r>
      <rPr>
        <sz val="9"/>
        <color indexed="10"/>
        <rFont val="Verdana"/>
        <family val="2"/>
      </rPr>
      <t>forest</t>
    </r>
    <r>
      <rPr>
        <sz val="9"/>
        <color theme="1"/>
        <rFont val="Verdana"/>
        <family val="2"/>
      </rPr>
      <t xml:space="preserve">ry production cooperatives to establish the supply chain through production to marketing of timber/bamboo products; and promoting research and development of new innovative product lines for manufacturers to use </t>
    </r>
    <r>
      <rPr>
        <sz val="9"/>
        <color indexed="10"/>
        <rFont val="Verdana"/>
        <family val="2"/>
      </rPr>
      <t>forest</t>
    </r>
    <r>
      <rPr>
        <sz val="9"/>
        <color theme="1"/>
        <rFont val="Verdana"/>
        <family val="2"/>
      </rPr>
      <t xml:space="preserve">ry products as raw materials. The authorities hope that, by improving the economic value of </t>
    </r>
    <r>
      <rPr>
        <sz val="9"/>
        <color indexed="10"/>
        <rFont val="Verdana"/>
        <family val="2"/>
      </rPr>
      <t>forest</t>
    </r>
    <r>
      <rPr>
        <sz val="9"/>
        <color theme="1"/>
        <rFont val="Verdana"/>
        <family val="2"/>
      </rPr>
      <t xml:space="preserve">ry, and encouraging the upgrading towards modern </t>
    </r>
    <r>
      <rPr>
        <sz val="9"/>
        <color indexed="10"/>
        <rFont val="Verdana"/>
        <family val="2"/>
      </rPr>
      <t>forest</t>
    </r>
    <r>
      <rPr>
        <sz val="9"/>
        <color theme="1"/>
        <rFont val="Verdana"/>
        <family val="2"/>
      </rPr>
      <t xml:space="preserve">ry enterprises, timber production will move from a primary industry to a higher quality secondary processing industry. The COA is also promoting </t>
    </r>
    <r>
      <rPr>
        <sz val="9"/>
        <color indexed="10"/>
        <rFont val="Verdana"/>
        <family val="2"/>
      </rPr>
      <t>forest</t>
    </r>
    <r>
      <rPr>
        <sz val="9"/>
        <color theme="1"/>
        <rFont val="Verdana"/>
        <family val="2"/>
      </rPr>
      <t xml:space="preserve">ry tourism and other tertiary industry, to improve the added value potential of </t>
    </r>
    <r>
      <rPr>
        <sz val="9"/>
        <color indexed="10"/>
        <rFont val="Verdana"/>
        <family val="2"/>
      </rPr>
      <t>forest</t>
    </r>
    <r>
      <rPr>
        <sz val="9"/>
        <color theme="1"/>
        <rFont val="Verdana"/>
        <family val="2"/>
      </rPr>
      <t>ry.</t>
    </r>
  </si>
  <si>
    <t>Sustainable; Energy; Environment; Clean; Emissions; Carbon</t>
  </si>
  <si>
    <t>Green (house); Emissions; Renewable; Energy; Saving; Clean; Carbon</t>
  </si>
  <si>
    <r>
      <t xml:space="preserve">The economy depends heavily on </t>
    </r>
    <r>
      <rPr>
        <sz val="9"/>
        <color indexed="10"/>
        <rFont val="Verdana"/>
        <family val="2"/>
      </rPr>
      <t>energy</t>
    </r>
    <r>
      <rPr>
        <sz val="9"/>
        <color theme="1"/>
        <rFont val="Verdana"/>
        <family val="2"/>
      </rPr>
      <t xml:space="preserve"> imports, with fuels accounting for over 25% of the overall import bill. In 2013, 98% of the total </t>
    </r>
    <r>
      <rPr>
        <sz val="9"/>
        <color indexed="10"/>
        <rFont val="Verdana"/>
        <family val="2"/>
      </rPr>
      <t>energy</t>
    </r>
    <r>
      <rPr>
        <sz val="9"/>
        <color theme="1"/>
        <rFont val="Verdana"/>
        <family val="2"/>
      </rPr>
      <t xml:space="preserve"> supply was imported (Chart 4.4). The largest source of domestic </t>
    </r>
    <r>
      <rPr>
        <sz val="9"/>
        <color indexed="10"/>
        <rFont val="Verdana"/>
        <family val="2"/>
      </rPr>
      <t>energy</t>
    </r>
    <r>
      <rPr>
        <sz val="9"/>
        <color theme="1"/>
        <rFont val="Verdana"/>
        <family val="2"/>
      </rPr>
      <t xml:space="preserve"> production is </t>
    </r>
    <r>
      <rPr>
        <sz val="9"/>
        <color indexed="10"/>
        <rFont val="Verdana"/>
        <family val="2"/>
      </rPr>
      <t>bio</t>
    </r>
    <r>
      <rPr>
        <sz val="9"/>
        <color theme="1"/>
        <rFont val="Verdana"/>
        <family val="2"/>
      </rPr>
      <t xml:space="preserve">mass and </t>
    </r>
    <r>
      <rPr>
        <sz val="9"/>
        <color indexed="10"/>
        <rFont val="Verdana"/>
        <family val="2"/>
      </rPr>
      <t>waste</t>
    </r>
    <r>
      <rPr>
        <sz val="9"/>
        <color theme="1"/>
        <rFont val="Verdana"/>
        <family val="2"/>
      </rPr>
      <t xml:space="preserve">; coal has not been produced since 2001. </t>
    </r>
  </si>
  <si>
    <t>Energy; Bio; Waste</t>
  </si>
  <si>
    <t>S-IV§64</t>
  </si>
  <si>
    <r>
      <t>Renewable</t>
    </r>
    <r>
      <rPr>
        <sz val="9"/>
        <color theme="1"/>
        <rFont val="Verdana"/>
        <family val="2"/>
      </rPr>
      <t xml:space="preserve"> </t>
    </r>
    <r>
      <rPr>
        <sz val="9"/>
        <color indexed="10"/>
        <rFont val="Verdana"/>
        <family val="2"/>
      </rPr>
      <t>energy</t>
    </r>
    <r>
      <rPr>
        <sz val="9"/>
        <color theme="1"/>
        <rFont val="Verdana"/>
        <family val="2"/>
      </rPr>
      <t xml:space="preserve"> (solar, </t>
    </r>
    <r>
      <rPr>
        <sz val="9"/>
        <color indexed="10"/>
        <rFont val="Verdana"/>
        <family val="2"/>
      </rPr>
      <t>bio</t>
    </r>
    <r>
      <rPr>
        <sz val="9"/>
        <color theme="1"/>
        <rFont val="Verdana"/>
        <family val="2"/>
      </rPr>
      <t xml:space="preserve">mass, geothermal, ocean and wind </t>
    </r>
    <r>
      <rPr>
        <sz val="9"/>
        <color indexed="10"/>
        <rFont val="Verdana"/>
        <family val="2"/>
      </rPr>
      <t>energy</t>
    </r>
    <r>
      <rPr>
        <sz val="9"/>
        <color theme="1"/>
        <rFont val="Verdana"/>
        <family val="2"/>
      </rPr>
      <t xml:space="preserve">) accounts for a small share of total electricity generation (Table A4.3). Nevertheless, wind and solar power generation has been increasing fast. The government expects that power generation capacity from </t>
    </r>
    <r>
      <rPr>
        <sz val="9"/>
        <color indexed="10"/>
        <rFont val="Verdana"/>
        <family val="2"/>
      </rPr>
      <t>renewable</t>
    </r>
    <r>
      <rPr>
        <sz val="9"/>
        <color theme="1"/>
        <rFont val="Verdana"/>
        <family val="2"/>
      </rPr>
      <t xml:space="preserve"> sources will account for 16.1% of total power generation capacity by 2030.</t>
    </r>
  </si>
  <si>
    <t>S-Table-A4.3</t>
  </si>
  <si>
    <r>
      <t xml:space="preserve">Table A4.3 Electricity produced and purchased, 2012-13
Item                                            Electricity produced        Share of      Growth rate (%)         
                                                     &amp; purchased (GWh)        total (%)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Year:     2012         2013        2012    2013      2012     2013
Conventional hydro:            TPC:    3,995        4,539          1.5      2.1        -9.9       -3.2
                                                IPPs:      113           150          0.1      0.1        -2.3       -4.5
              Hydro entrusted to TPC:       768           712          0.4      0.3        23.8      -11.4
Wind power:                          TPC:       803           748          0.4      0.4        55.9       1.5
                                                IPPs:       730           869          0.3      0.4        44.0       15.4
Solar </t>
    </r>
    <r>
      <rPr>
        <sz val="9"/>
        <color indexed="10"/>
        <rFont val="Verdana"/>
        <family val="2"/>
      </rPr>
      <t>energy</t>
    </r>
    <r>
      <rPr>
        <sz val="9"/>
        <color theme="1"/>
        <rFont val="Verdana"/>
        <family val="2"/>
      </rPr>
      <t xml:space="preserve">:                          TPC:        9                17          0.0      0.0        123.7      30.8
                                                IPPs:        29             284         0.0       0.1       1,133     127.2
Subtotal:                                            5,546         7,319         2.6       3.4         6.7        0.6
</t>
    </r>
  </si>
  <si>
    <r>
      <t xml:space="preserve">In accordance with the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Development Act (promulgated in 2009), the TPC and IPPs must contribute to a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fund. The contribution is based on their annual power generation units, except the electricity generated by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The fund is used to subsidize utilities when they produce or purchase electricity generated by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mainly because the cost of generating electricity using non-</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is lower than the cost using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Under the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Development Act, the importation of equipment for use in generating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is exempt from import tariffs, provided that such intended use is verified and there is no domestic production of such equipment.</t>
    </r>
  </si>
  <si>
    <r>
      <t xml:space="preserve">In September 2012, the MOEA published an Action Plan for Industrial Structure Optimization, and announced the "Three Industries, Four Reforms" programme, which aims to enhance the competitiveness of its industries. The programme intends to break through the conventional division of industry, and intertwine the electronic sector with other sectors, such as services, and </t>
    </r>
    <r>
      <rPr>
        <sz val="9"/>
        <color indexed="10"/>
        <rFont val="Verdana"/>
        <family val="2"/>
      </rPr>
      <t>green</t>
    </r>
    <r>
      <rPr>
        <sz val="9"/>
        <color theme="1"/>
        <rFont val="Verdana"/>
        <family val="2"/>
      </rPr>
      <t xml:space="preserve"> </t>
    </r>
    <r>
      <rPr>
        <sz val="9"/>
        <color indexed="10"/>
        <rFont val="Verdana"/>
        <family val="2"/>
      </rPr>
      <t>energy</t>
    </r>
    <r>
      <rPr>
        <sz val="9"/>
        <color theme="1"/>
        <rFont val="Verdana"/>
        <family val="2"/>
      </rPr>
      <t>. "Servicification" of manufacturing is one of the key themes in the programme, under which "smart life services" and "smart tool equipment manufacturing" are identified as key industries.</t>
    </r>
  </si>
  <si>
    <t>S-IV§86</t>
  </si>
  <si>
    <r>
      <t>Green</t>
    </r>
    <r>
      <rPr>
        <sz val="9"/>
        <color theme="1"/>
        <rFont val="Verdana"/>
        <family val="2"/>
      </rPr>
      <t xml:space="preserve"> </t>
    </r>
    <r>
      <rPr>
        <sz val="9"/>
        <color indexed="10"/>
        <rFont val="Verdana"/>
        <family val="2"/>
      </rPr>
      <t>energy</t>
    </r>
    <r>
      <rPr>
        <sz val="9"/>
        <color theme="1"/>
        <rFont val="Verdana"/>
        <family val="2"/>
      </rPr>
      <t xml:space="preserve"> was identified as one of the "newly emerging industries". The authorities plan to focus on the development of the main industries, including solar photovoltaic </t>
    </r>
    <r>
      <rPr>
        <sz val="9"/>
        <color indexed="10"/>
        <rFont val="Verdana"/>
        <family val="2"/>
      </rPr>
      <t>energy</t>
    </r>
    <r>
      <rPr>
        <sz val="9"/>
        <color theme="1"/>
        <rFont val="Verdana"/>
        <family val="2"/>
      </rPr>
      <t xml:space="preserve">, wind power (in the </t>
    </r>
    <r>
      <rPr>
        <sz val="9"/>
        <color indexed="10"/>
        <rFont val="Verdana"/>
        <family val="2"/>
      </rPr>
      <t>renewable</t>
    </r>
    <r>
      <rPr>
        <sz val="9"/>
        <color theme="1"/>
        <rFont val="Verdana"/>
        <family val="2"/>
      </rPr>
      <t>-</t>
    </r>
    <r>
      <rPr>
        <sz val="9"/>
        <color indexed="10"/>
        <rFont val="Verdana"/>
        <family val="2"/>
      </rPr>
      <t>energy</t>
    </r>
    <r>
      <rPr>
        <sz val="9"/>
        <color theme="1"/>
        <rFont val="Verdana"/>
        <family val="2"/>
      </rPr>
      <t xml:space="preserve"> field) and LED lighting </t>
    </r>
    <r>
      <rPr>
        <sz val="9"/>
        <color indexed="10"/>
        <rFont val="Verdana"/>
        <family val="2"/>
      </rPr>
      <t>energy</t>
    </r>
    <r>
      <rPr>
        <sz val="9"/>
        <color theme="1"/>
        <rFont val="Verdana"/>
        <family val="2"/>
      </rPr>
      <t xml:space="preserve"> information and communications (in the </t>
    </r>
    <r>
      <rPr>
        <sz val="9"/>
        <color indexed="10"/>
        <rFont val="Verdana"/>
        <family val="2"/>
      </rPr>
      <t>energy</t>
    </r>
    <r>
      <rPr>
        <sz val="9"/>
        <color theme="1"/>
        <rFont val="Verdana"/>
        <family val="2"/>
      </rPr>
      <t>-</t>
    </r>
    <r>
      <rPr>
        <sz val="9"/>
        <color indexed="10"/>
        <rFont val="Verdana"/>
        <family val="2"/>
      </rPr>
      <t>conservation</t>
    </r>
    <r>
      <rPr>
        <sz val="9"/>
        <color theme="1"/>
        <rFont val="Verdana"/>
        <family val="2"/>
      </rPr>
      <t xml:space="preserve"> field).</t>
    </r>
  </si>
  <si>
    <t>Green (house); Energy; Renewable; Conserv(ation)</t>
  </si>
  <si>
    <t>S-IV§166</t>
  </si>
  <si>
    <r>
      <t xml:space="preserve">Chinese Taipei's GATS Schedule includes commitments in, inter alia, construction and related engineer services, distribution services, education services, and </t>
    </r>
    <r>
      <rPr>
        <sz val="9"/>
        <color indexed="10"/>
        <rFont val="Verdana"/>
        <family val="2"/>
      </rPr>
      <t>environment</t>
    </r>
    <r>
      <rPr>
        <sz val="9"/>
        <color theme="1"/>
        <rFont val="Verdana"/>
        <family val="2"/>
      </rPr>
      <t>al services. Some of these services sectors are included its FTAs and ECAs (Table A4.5).</t>
    </r>
  </si>
  <si>
    <t>S-Table-A4.5</t>
  </si>
  <si>
    <t>S-II§33</t>
  </si>
  <si>
    <r>
      <t xml:space="preserve">Since joining APEC in 1991, Chinese Taipei has taken an active role in various meetings and initiatives. It supports and cooperates with other member economies in areas such as promoting ease of doing business, supply chain connectivity, structural reforms, SMEs, and </t>
    </r>
    <r>
      <rPr>
        <sz val="9"/>
        <color rgb="FFFF0000"/>
        <rFont val="Verdana"/>
        <family val="2"/>
      </rPr>
      <t>energy efficiency</t>
    </r>
    <r>
      <rPr>
        <sz val="9"/>
        <color theme="1"/>
        <rFont val="Verdana"/>
        <family val="2"/>
      </rPr>
      <t xml:space="preserve">. It underwent Individual Action Plan (IAP) peer Reviews in 2004 and 2007, and the 2014 IAP is currently being studied by the APEC Secretariat's Policy Support Unit. </t>
    </r>
  </si>
  <si>
    <t>S-III§137</t>
  </si>
  <si>
    <r>
      <t>Export promotion schemes are aimed at helping exporters to explore and expand markets, improve product quality, and upgrade product image. Trade promotion activities include organizing trade fairs and trade missions, providing market information, and establishing e-platforms for exporters. Taiwan External Trade Development Council (TAITRA), a non-profit organization, is responsible for implementing major trade promotion programmes and projects. In continuation of trade promoting measures in the New Cheng Ho Plan, the BOFT runs several specific programmes such as the Industrial Image Promotion Project, the Project to Promote Most-Value Products in Emerging Markets, and the</t>
    </r>
    <r>
      <rPr>
        <sz val="9"/>
        <color rgb="FFFF0000"/>
        <rFont val="Verdana"/>
        <family val="2"/>
      </rPr>
      <t xml:space="preserve"> Green Trade Promotion Projec</t>
    </r>
    <r>
      <rPr>
        <sz val="9"/>
        <color theme="1"/>
        <rFont val="Verdana"/>
        <family val="2"/>
      </rPr>
      <t>t. The authorities note there are no restrictions on industries and companies participating in these programmes. In 2012, NT$790 million was spent on trade promotion programmes run the BOFT.</t>
    </r>
  </si>
  <si>
    <t>WT/TPR/G/305</t>
  </si>
  <si>
    <t>G-I§8</t>
  </si>
  <si>
    <t>Djibouti</t>
  </si>
  <si>
    <r>
      <t xml:space="preserve">Djibouti aims to achieve all its trade policy goals while enhancing social inclusion and promoting economic growth and </t>
    </r>
    <r>
      <rPr>
        <sz val="9"/>
        <color indexed="10"/>
        <rFont val="Verdana"/>
        <family val="2"/>
      </rPr>
      <t>sustainable</t>
    </r>
    <r>
      <rPr>
        <sz val="9"/>
        <color theme="1"/>
        <rFont val="Verdana"/>
        <family val="2"/>
      </rPr>
      <t xml:space="preserve"> development. The purpose of this report is to provide a broad overview of the way in which Djibouti's trade policy is formulated and to highlight the country's current and future trade policy priorities.</t>
    </r>
  </si>
  <si>
    <t>G-V§11</t>
  </si>
  <si>
    <r>
      <t>The energy sector plays a critical role in the socio economic development of the Republic of Djibouti. Medium and long term energy prospects are favourable thanks to the country's geothermal, s</t>
    </r>
    <r>
      <rPr>
        <sz val="9"/>
        <color rgb="FFFF0000"/>
        <rFont val="Verdana"/>
        <family val="2"/>
      </rPr>
      <t xml:space="preserve">olar and wind power </t>
    </r>
    <r>
      <rPr>
        <sz val="9"/>
        <color theme="1"/>
        <rFont val="Verdana"/>
        <family val="2"/>
      </rPr>
      <t>potential and to the interconnection with Ethiopia, which also has vast hydroelectric capacity .</t>
    </r>
  </si>
  <si>
    <t>WT/TPR/S/305</t>
  </si>
  <si>
    <r>
      <t xml:space="preserve">The authorities have indicated that efforts are being made to draw up a regulatory framework and a development strategy for the electrical sector in Djibouti. The Government's objectives include, in particular: the development of the country's </t>
    </r>
    <r>
      <rPr>
        <sz val="9"/>
        <color rgb="FFFF0000"/>
        <rFont val="Verdana"/>
        <family val="2"/>
      </rPr>
      <t>geothermal</t>
    </r>
    <r>
      <rPr>
        <sz val="9"/>
        <color theme="1"/>
        <rFont val="Verdana"/>
        <family val="2"/>
      </rPr>
      <t xml:space="preserve"> and</t>
    </r>
    <r>
      <rPr>
        <sz val="9"/>
        <color rgb="FFFF0000"/>
        <rFont val="Verdana"/>
        <family val="2"/>
      </rPr>
      <t xml:space="preserve"> wind</t>
    </r>
    <r>
      <rPr>
        <sz val="9"/>
        <color theme="1"/>
        <rFont val="Verdana"/>
        <family val="2"/>
      </rPr>
      <t xml:space="preserve"> and</t>
    </r>
    <r>
      <rPr>
        <sz val="9"/>
        <color rgb="FFFF0000"/>
        <rFont val="Verdana"/>
        <family val="2"/>
      </rPr>
      <t xml:space="preserve"> solar power </t>
    </r>
    <r>
      <rPr>
        <sz val="9"/>
        <color theme="1"/>
        <rFont val="Verdana"/>
        <family val="2"/>
      </rPr>
      <t>resources; the opening up of the subsector to competition; and an increase in the rate of electrification.</t>
    </r>
  </si>
  <si>
    <t>Fish; Climate</t>
  </si>
  <si>
    <t>G-V§24</t>
  </si>
  <si>
    <t>CITES; Bio</t>
  </si>
  <si>
    <t>Bio; Diversity; Species; Wildlife</t>
  </si>
  <si>
    <t>S-III§38</t>
  </si>
  <si>
    <r>
      <t xml:space="preserve">The import of products on Lists A(1) and (C) of the Annexes to the </t>
    </r>
    <r>
      <rPr>
        <sz val="9"/>
        <color indexed="10"/>
        <rFont val="Verdana"/>
        <family val="2"/>
      </rPr>
      <t>Montreal Protocol</t>
    </r>
    <r>
      <rPr>
        <sz val="9"/>
        <color theme="1"/>
        <rFont val="Verdana"/>
        <family val="2"/>
      </rPr>
      <t xml:space="preserve"> is subject to annual quotas determined and administered by the Minister responsible for the </t>
    </r>
    <r>
      <rPr>
        <sz val="9"/>
        <color indexed="10"/>
        <rFont val="Verdana"/>
        <family val="2"/>
      </rPr>
      <t>environment</t>
    </r>
    <r>
      <rPr>
        <sz val="9"/>
        <color theme="1"/>
        <rFont val="Verdana"/>
        <family val="2"/>
      </rPr>
      <t xml:space="preserve">, by means of a prior authorization granted subject to the opinion of the Minister responsible for trade and in consultation with the National </t>
    </r>
    <r>
      <rPr>
        <sz val="9"/>
        <color indexed="10"/>
        <rFont val="Verdana"/>
        <family val="2"/>
      </rPr>
      <t>Ozone</t>
    </r>
    <r>
      <rPr>
        <sz val="9"/>
        <color theme="1"/>
        <rFont val="Verdana"/>
        <family val="2"/>
      </rPr>
      <t xml:space="preserve"> Committee. Since 2010, Decree No. 2004 0066/PR/MHUET of 22 April 2004 has banned the import of used or new refrigeration appliances containing certain (specified) </t>
    </r>
    <r>
      <rPr>
        <sz val="9"/>
        <color indexed="10"/>
        <rFont val="Verdana"/>
        <family val="2"/>
      </rPr>
      <t>ozone</t>
    </r>
    <r>
      <rPr>
        <sz val="9"/>
        <color theme="1"/>
        <rFont val="Verdana"/>
        <family val="2"/>
      </rPr>
      <t xml:space="preserve"> depleting substances.</t>
    </r>
  </si>
  <si>
    <t>Montreal Protocol; Environment; Ozone</t>
  </si>
  <si>
    <t>Import licences; Technical regulation or specifications</t>
  </si>
  <si>
    <r>
      <t xml:space="preserve">The import of </t>
    </r>
    <r>
      <rPr>
        <sz val="9"/>
        <color indexed="10"/>
        <rFont val="Verdana"/>
        <family val="2"/>
      </rPr>
      <t>toxic</t>
    </r>
    <r>
      <rPr>
        <sz val="9"/>
        <color theme="1"/>
        <rFont val="Verdana"/>
        <family val="2"/>
      </rPr>
      <t xml:space="preserve"> or </t>
    </r>
    <r>
      <rPr>
        <sz val="9"/>
        <color indexed="10"/>
        <rFont val="Verdana"/>
        <family val="2"/>
      </rPr>
      <t>hazardous</t>
    </r>
    <r>
      <rPr>
        <sz val="9"/>
        <color theme="1"/>
        <rFont val="Verdana"/>
        <family val="2"/>
      </rPr>
      <t xml:space="preserve"> substances requires a special authorization from the Ministry responsible for the </t>
    </r>
    <r>
      <rPr>
        <sz val="9"/>
        <color indexed="10"/>
        <rFont val="Verdana"/>
        <family val="2"/>
      </rPr>
      <t>environment</t>
    </r>
    <r>
      <rPr>
        <sz val="9"/>
        <color theme="1"/>
        <rFont val="Verdana"/>
        <family val="2"/>
      </rPr>
      <t>. The transport, storage, sale and use of such substances are subject to specifications endorsed by the Ministry.</t>
    </r>
  </si>
  <si>
    <t>Toxic; Hazardous; Environment</t>
  </si>
  <si>
    <r>
      <t xml:space="preserve">The main prohibitions in effect in Djibouti are for the purpose of protecting </t>
    </r>
    <r>
      <rPr>
        <sz val="9"/>
        <color indexed="10"/>
        <rFont val="Verdana"/>
        <family val="2"/>
      </rPr>
      <t>biodiversity</t>
    </r>
    <r>
      <rPr>
        <sz val="9"/>
        <color theme="1"/>
        <rFont val="Verdana"/>
        <family val="2"/>
      </rPr>
      <t xml:space="preserve">. For example, pursuant to Decree No. 2004 0065/PR/MHUEAT of 22 April 2004 on the protection of </t>
    </r>
    <r>
      <rPr>
        <sz val="9"/>
        <color indexed="10"/>
        <rFont val="Verdana"/>
        <family val="2"/>
      </rPr>
      <t>biodiversity</t>
    </r>
    <r>
      <rPr>
        <sz val="9"/>
        <color theme="1"/>
        <rFont val="Verdana"/>
        <family val="2"/>
      </rPr>
      <t xml:space="preserve">, exports of Djiboutian </t>
    </r>
    <r>
      <rPr>
        <sz val="9"/>
        <color indexed="10"/>
        <rFont val="Verdana"/>
        <family val="2"/>
      </rPr>
      <t>wood</t>
    </r>
    <r>
      <rPr>
        <sz val="9"/>
        <color theme="1"/>
        <rFont val="Verdana"/>
        <family val="2"/>
      </rPr>
      <t xml:space="preserve"> and of coral are banned.</t>
    </r>
  </si>
  <si>
    <t>Bio; Diversity; Wood</t>
  </si>
  <si>
    <t>S-III§72</t>
  </si>
  <si>
    <r>
      <t xml:space="preserve">In order to be admitted to a free zone, a company is required to select one of the legal formats proposed by Law No. 103/AN/04/5ème L (limited liability company, single person business or branch). It must be engaged in industrial, commercial, financial or services activities, except for those that might endanger national security, the </t>
    </r>
    <r>
      <rPr>
        <sz val="9"/>
        <color indexed="10"/>
        <rFont val="Verdana"/>
        <family val="2"/>
      </rPr>
      <t>environment</t>
    </r>
    <r>
      <rPr>
        <sz val="9"/>
        <color theme="1"/>
        <rFont val="Verdana"/>
        <family val="2"/>
      </rPr>
      <t xml:space="preserve"> or health. Its head office must be set up within the free zone.</t>
    </r>
  </si>
  <si>
    <r>
      <t xml:space="preserve">The objectives of the Economic and Social Policy Law for the decade 2001 2010 were: (i) combating poverty by raising revenue and living standards among the rural population; (ii) halting the rural exodus; (iii) the rational exploitation of </t>
    </r>
    <r>
      <rPr>
        <sz val="9"/>
        <color indexed="10"/>
        <rFont val="Verdana"/>
        <family val="2"/>
      </rPr>
      <t>natural resources</t>
    </r>
    <r>
      <rPr>
        <sz val="9"/>
        <color theme="1"/>
        <rFont val="Verdana"/>
        <family val="2"/>
      </rPr>
      <t xml:space="preserve"> in order to enhance and protect the </t>
    </r>
    <r>
      <rPr>
        <sz val="9"/>
        <color indexed="10"/>
        <rFont val="Verdana"/>
        <family val="2"/>
      </rPr>
      <t>environment</t>
    </r>
    <r>
      <rPr>
        <sz val="9"/>
        <color theme="1"/>
        <rFont val="Verdana"/>
        <family val="2"/>
      </rPr>
      <t xml:space="preserve"> and </t>
    </r>
    <r>
      <rPr>
        <sz val="9"/>
        <color indexed="10"/>
        <rFont val="Verdana"/>
        <family val="2"/>
      </rPr>
      <t>biodiversity</t>
    </r>
    <r>
      <rPr>
        <sz val="9"/>
        <color theme="1"/>
        <rFont val="Verdana"/>
        <family val="2"/>
      </rPr>
      <t xml:space="preserve">; (iv) developing arable land, increasing the area under irrigation and promoting livestock and </t>
    </r>
    <r>
      <rPr>
        <sz val="9"/>
        <color indexed="10"/>
        <rFont val="Verdana"/>
        <family val="2"/>
      </rPr>
      <t>fish</t>
    </r>
    <r>
      <rPr>
        <sz val="9"/>
        <color theme="1"/>
        <rFont val="Verdana"/>
        <family val="2"/>
      </rPr>
      <t xml:space="preserve">ing activities with a view to increasing local agricultural production (vegetables, fruit, meat and </t>
    </r>
    <r>
      <rPr>
        <sz val="9"/>
        <color indexed="10"/>
        <rFont val="Verdana"/>
        <family val="2"/>
      </rPr>
      <t>fish</t>
    </r>
    <r>
      <rPr>
        <sz val="9"/>
        <color theme="1"/>
        <rFont val="Verdana"/>
        <family val="2"/>
      </rPr>
      <t>); (v) developing oasis type agriculture in order to promote cultivation of the date palm, in particular; and (vi) reorganizing the Ministry responsible for agriculture so as to build up its structures for planning, monitoring development programmes and disseminating information.</t>
    </r>
  </si>
  <si>
    <t>Natural resources; Environment; Bio; Diversity; Fish</t>
  </si>
  <si>
    <r>
      <t xml:space="preserve">Djibouti has a </t>
    </r>
    <r>
      <rPr>
        <sz val="9"/>
        <color indexed="10"/>
        <rFont val="Verdana"/>
        <family val="2"/>
      </rPr>
      <t>Fish</t>
    </r>
    <r>
      <rPr>
        <sz val="9"/>
        <color theme="1"/>
        <rFont val="Verdana"/>
        <family val="2"/>
      </rPr>
      <t xml:space="preserve">eries Master Plan and a National Action Plan to prevent, deter and eliminate illegal, unreported and unregulated (IUU) </t>
    </r>
    <r>
      <rPr>
        <sz val="9"/>
        <color indexed="10"/>
        <rFont val="Verdana"/>
        <family val="2"/>
      </rPr>
      <t>fish</t>
    </r>
    <r>
      <rPr>
        <sz val="9"/>
        <color theme="1"/>
        <rFont val="Verdana"/>
        <family val="2"/>
      </rPr>
      <t xml:space="preserve">ing. However, IUU </t>
    </r>
    <r>
      <rPr>
        <sz val="9"/>
        <color indexed="10"/>
        <rFont val="Verdana"/>
        <family val="2"/>
      </rPr>
      <t>fish</t>
    </r>
    <r>
      <rPr>
        <sz val="9"/>
        <color theme="1"/>
        <rFont val="Verdana"/>
        <family val="2"/>
      </rPr>
      <t>ing appears to be on a small scale.</t>
    </r>
  </si>
  <si>
    <t>S-IV§112</t>
  </si>
  <si>
    <r>
      <t>The aims of tourism policy for the period 2001 2010 were as follows: (i) to alleviate poverty and maximize the sector's contribution to job creation; (ii) to develop and protect the country's tourism potential (</t>
    </r>
    <r>
      <rPr>
        <sz val="9"/>
        <color indexed="10"/>
        <rFont val="Verdana"/>
        <family val="2"/>
      </rPr>
      <t>fauna</t>
    </r>
    <r>
      <rPr>
        <sz val="9"/>
        <color theme="1"/>
        <rFont val="Verdana"/>
        <family val="2"/>
      </rPr>
      <t xml:space="preserve">, </t>
    </r>
    <r>
      <rPr>
        <sz val="9"/>
        <color indexed="10"/>
        <rFont val="Verdana"/>
        <family val="2"/>
      </rPr>
      <t>flora</t>
    </r>
    <r>
      <rPr>
        <sz val="9"/>
        <color theme="1"/>
        <rFont val="Verdana"/>
        <family val="2"/>
      </rPr>
      <t xml:space="preserve"> and the </t>
    </r>
    <r>
      <rPr>
        <sz val="9"/>
        <color rgb="FFFF0000"/>
        <rFont val="Verdana"/>
        <family val="2"/>
      </rPr>
      <t>ecosystem</t>
    </r>
    <r>
      <rPr>
        <sz val="9"/>
        <color theme="1"/>
        <rFont val="Verdana"/>
        <family val="2"/>
      </rPr>
      <t>) and cultural potential; (iii) to boost women's participation in economic development; and (iv) to build up the capacity of Djiboutian operators.</t>
    </r>
  </si>
  <si>
    <t>Fauna; Flora</t>
  </si>
  <si>
    <t>Trawling is prohibited in Djiboutian waters, except for scientific purposes in cooperation with the Djibouti Study and Research Centre (CERD) and the Ministry responsible for the environment .</t>
  </si>
  <si>
    <t>WT/TPR/S/298/Rev.1</t>
  </si>
  <si>
    <r>
      <t xml:space="preserve">In 2013, Customs also announced a reduction of the </t>
    </r>
    <r>
      <rPr>
        <sz val="9"/>
        <color indexed="10"/>
        <rFont val="Verdana"/>
        <family val="2"/>
      </rPr>
      <t>Environment</t>
    </r>
    <r>
      <rPr>
        <sz val="9"/>
        <color rgb="FFFF0000"/>
        <rFont val="Verdana"/>
        <family val="2"/>
      </rPr>
      <t>al</t>
    </r>
    <r>
      <rPr>
        <sz val="9"/>
        <color theme="1"/>
        <rFont val="Verdana"/>
        <family val="2"/>
      </rPr>
      <t xml:space="preserve"> Excise Tax from 15% to 10%; this tax is levied on imports and sales of plastics, with exemptions for pharmaceuticals and plastics used for water sachets, as well as for plastics used in the agricultural sector. According to newspaper reports, the tax and the funds generated have been inadequate to help devising appropriate </t>
    </r>
    <r>
      <rPr>
        <sz val="9"/>
        <color indexed="10"/>
        <rFont val="Verdana"/>
        <family val="2"/>
      </rPr>
      <t>waste</t>
    </r>
    <r>
      <rPr>
        <sz val="9"/>
        <color theme="1"/>
        <rFont val="Verdana"/>
        <family val="2"/>
      </rPr>
      <t>-management schemes.</t>
    </r>
  </si>
  <si>
    <r>
      <t xml:space="preserve">Table 3.5 Other duties and charges levied on imports, 2013
Description: </t>
    </r>
    <r>
      <rPr>
        <sz val="9"/>
        <color indexed="10"/>
        <rFont val="Verdana"/>
        <family val="2"/>
      </rPr>
      <t>Environment</t>
    </r>
    <r>
      <rPr>
        <sz val="9"/>
        <color theme="1"/>
        <rFont val="Verdana"/>
        <family val="2"/>
      </rPr>
      <t>al tax on sales of plastics 
Rate (%): 15 
Base: c.i.f.</t>
    </r>
  </si>
  <si>
    <r>
      <t xml:space="preserve">Under Act 617, private (including foreign) companies enter into a contract with the Government to utilize and manage timber resources. </t>
    </r>
    <r>
      <rPr>
        <sz val="9"/>
        <color rgb="FFFF0000"/>
        <rFont val="Verdana"/>
        <family val="2"/>
      </rPr>
      <t>Timber rights</t>
    </r>
    <r>
      <rPr>
        <sz val="9"/>
        <color theme="1"/>
        <rFont val="Verdana"/>
        <family val="2"/>
      </rPr>
      <t xml:space="preserve"> are allocated through a competitive bidding process organized by the</t>
    </r>
    <r>
      <rPr>
        <sz val="9"/>
        <rFont val="Verdana"/>
        <family val="2"/>
      </rPr>
      <t xml:space="preserve"> Forest</t>
    </r>
    <r>
      <rPr>
        <sz val="9"/>
        <color theme="1"/>
        <rFont val="Verdana"/>
        <family val="2"/>
      </rPr>
      <t xml:space="preserve">ry Commission. Contractors must meet social responsibility requirements, such as support of local communities with schools or clinics, and promote the active involvement of local inhabitants in </t>
    </r>
    <r>
      <rPr>
        <sz val="9"/>
        <color indexed="10"/>
        <rFont val="Verdana"/>
        <family val="2"/>
      </rPr>
      <t>forest</t>
    </r>
    <r>
      <rPr>
        <sz val="9"/>
        <color theme="1"/>
        <rFont val="Verdana"/>
        <family val="2"/>
      </rPr>
      <t xml:space="preserve"> management. A provision also requires contractors to implement</t>
    </r>
    <r>
      <rPr>
        <sz val="9"/>
        <color rgb="FFFF0000"/>
        <rFont val="Verdana"/>
        <family val="2"/>
      </rPr>
      <t xml:space="preserve"> reforestation</t>
    </r>
    <r>
      <rPr>
        <sz val="9"/>
        <color theme="1"/>
        <rFont val="Verdana"/>
        <family val="2"/>
      </rPr>
      <t xml:space="preserve"> plans following logging. </t>
    </r>
  </si>
  <si>
    <t>WT/TPR/G/298</t>
  </si>
  <si>
    <r>
      <t xml:space="preserve">Ghana is enthusiastic about the development-oriented outcomes that the Doha Round could achieve if negotiation builds momentum. The Doha Round has the potential to reverse the marginalization of some developing countries and least developed countries and help them to meet the Millennium Development Goals. A successful conclusion to the Doha Round and a reinvigorated multilateral trading system would deliver opportunities to all participants, including the smallest, weakest and most vulnerable economies. The development imperative remains crucial. Consequently, WTO members must take a dynamic approach to fulfilling it, bringing developing and least developed countries fully within reach of the new trading opportunities that can help them to alleviate poverty and put their economies on the path of </t>
    </r>
    <r>
      <rPr>
        <sz val="9"/>
        <color indexed="10"/>
        <rFont val="Verdana"/>
        <family val="2"/>
      </rPr>
      <t>sustainable</t>
    </r>
    <r>
      <rPr>
        <sz val="9"/>
        <color theme="1"/>
        <rFont val="Verdana"/>
        <family val="2"/>
      </rPr>
      <t xml:space="preserve"> growth and development.</t>
    </r>
  </si>
  <si>
    <t>CITES; Montreal Protocol; Hazardous; Waste</t>
  </si>
  <si>
    <r>
      <t xml:space="preserve">Table 3.8 Export permit issuing agencies, 2013
Product: </t>
    </r>
    <r>
      <rPr>
        <sz val="9"/>
        <color indexed="10"/>
        <rFont val="Verdana"/>
        <family val="2"/>
      </rPr>
      <t>Wildlife</t>
    </r>
    <r>
      <rPr>
        <sz val="9"/>
        <color theme="1"/>
        <rFont val="Verdana"/>
        <family val="2"/>
      </rPr>
      <t xml:space="preserve"> e.g. reptiles, etc.
Premises inspection and permit issuing body: Department of Game &amp; </t>
    </r>
    <r>
      <rPr>
        <sz val="9"/>
        <color indexed="10"/>
        <rFont val="Verdana"/>
        <family val="2"/>
      </rPr>
      <t xml:space="preserve">Wildlife
</t>
    </r>
    <r>
      <rPr>
        <sz val="9"/>
        <rFont val="Verdana"/>
        <family val="2"/>
      </rPr>
      <t xml:space="preserve">Product: Chemicals 
Premises inspection and permit issuing body: </t>
    </r>
    <r>
      <rPr>
        <sz val="9"/>
        <color rgb="FFFF0000"/>
        <rFont val="Verdana"/>
        <family val="2"/>
      </rPr>
      <t>Environment</t>
    </r>
    <r>
      <rPr>
        <sz val="9"/>
        <rFont val="Verdana"/>
        <family val="2"/>
      </rPr>
      <t>al Protection Agency (EPA)</t>
    </r>
  </si>
  <si>
    <t>Wildlife; Environment</t>
  </si>
  <si>
    <r>
      <t xml:space="preserve">Table 3.9 Imports subject to prior authorization, 2014
Products: </t>
    </r>
    <r>
      <rPr>
        <sz val="9"/>
        <color indexed="10"/>
        <rFont val="Verdana"/>
        <family val="2"/>
      </rPr>
      <t>Wildlife</t>
    </r>
    <r>
      <rPr>
        <sz val="9"/>
        <color theme="1"/>
        <rFont val="Verdana"/>
        <family val="2"/>
      </rPr>
      <t xml:space="preserve"> e.g. reptiles, etc. 
Premises inspection and permit-issuing body: Department of Game &amp; </t>
    </r>
    <r>
      <rPr>
        <sz val="9"/>
        <color indexed="10"/>
        <rFont val="Verdana"/>
        <family val="2"/>
      </rPr>
      <t xml:space="preserve">Wildlife
</t>
    </r>
    <r>
      <rPr>
        <sz val="9"/>
        <rFont val="Verdana"/>
        <family val="2"/>
      </rPr>
      <t xml:space="preserve">Products: Chemical and allied products 
Premises inspection and permit-issuing body: </t>
    </r>
    <r>
      <rPr>
        <sz val="9"/>
        <color rgb="FFFF0000"/>
        <rFont val="Verdana"/>
        <family val="2"/>
      </rPr>
      <t>Environment</t>
    </r>
    <r>
      <rPr>
        <sz val="9"/>
        <rFont val="Verdana"/>
        <family val="2"/>
      </rPr>
      <t>al Protection Agency (EPA)</t>
    </r>
  </si>
  <si>
    <t>S-III§98</t>
  </si>
  <si>
    <r>
      <t xml:space="preserve">The PPRSD (Directorates of Plant Protection and Regulatory Services) also has statutory responsibilities over </t>
    </r>
    <r>
      <rPr>
        <sz val="9"/>
        <color rgb="FFFF0000"/>
        <rFont val="Verdana"/>
        <family val="2"/>
      </rPr>
      <t>plant pest and disease management</t>
    </r>
    <r>
      <rPr>
        <sz val="9"/>
        <color theme="1"/>
        <rFont val="Verdana"/>
        <family val="2"/>
      </rPr>
      <t xml:space="preserve">, pesticide regulation and control, and </t>
    </r>
    <r>
      <rPr>
        <sz val="9"/>
        <color rgb="FFFF0000"/>
        <rFont val="Verdana"/>
        <family val="2"/>
      </rPr>
      <t>inspection and certification</t>
    </r>
    <r>
      <rPr>
        <sz val="9"/>
        <color theme="1"/>
        <rFont val="Verdana"/>
        <family val="2"/>
      </rPr>
      <t xml:space="preserve">. An Invasive Alien </t>
    </r>
    <r>
      <rPr>
        <sz val="9"/>
        <color indexed="10"/>
        <rFont val="Verdana"/>
        <family val="2"/>
      </rPr>
      <t>Species</t>
    </r>
    <r>
      <rPr>
        <sz val="9"/>
        <color theme="1"/>
        <rFont val="Verdana"/>
        <family val="2"/>
      </rPr>
      <t xml:space="preserve"> Secretariat (IAS-MOFA) groups experts from PPRSD, the Ministry of </t>
    </r>
    <r>
      <rPr>
        <sz val="9"/>
        <color indexed="10"/>
        <rFont val="Verdana"/>
        <family val="2"/>
      </rPr>
      <t>Environment</t>
    </r>
    <r>
      <rPr>
        <sz val="9"/>
        <color theme="1"/>
        <rFont val="Verdana"/>
        <family val="2"/>
      </rPr>
      <t xml:space="preserve"> Science and Technology, the EPA and other entities.</t>
    </r>
  </si>
  <si>
    <r>
      <t xml:space="preserve">The reform of the </t>
    </r>
    <r>
      <rPr>
        <sz val="9"/>
        <color indexed="10"/>
        <rFont val="Verdana"/>
        <family val="2"/>
      </rPr>
      <t>fish</t>
    </r>
    <r>
      <rPr>
        <sz val="9"/>
        <color theme="1"/>
        <rFont val="Verdana"/>
        <family val="2"/>
      </rPr>
      <t xml:space="preserve">ing sector is a priority for the Government, under the responsibility of the Ministry of </t>
    </r>
    <r>
      <rPr>
        <sz val="9"/>
        <color indexed="10"/>
        <rFont val="Verdana"/>
        <family val="2"/>
      </rPr>
      <t>Fish</t>
    </r>
    <r>
      <rPr>
        <sz val="9"/>
        <color theme="1"/>
        <rFont val="Verdana"/>
        <family val="2"/>
      </rPr>
      <t xml:space="preserve">eries. Stated priorities are to improve </t>
    </r>
    <r>
      <rPr>
        <sz val="9"/>
        <color indexed="10"/>
        <rFont val="Verdana"/>
        <family val="2"/>
      </rPr>
      <t>fish</t>
    </r>
    <r>
      <rPr>
        <sz val="9"/>
        <color theme="1"/>
        <rFont val="Verdana"/>
        <family val="2"/>
      </rPr>
      <t xml:space="preserve">eries governance to achieve </t>
    </r>
    <r>
      <rPr>
        <sz val="9"/>
        <color indexed="10"/>
        <rFont val="Verdana"/>
        <family val="2"/>
      </rPr>
      <t>sustainable</t>
    </r>
    <r>
      <rPr>
        <sz val="9"/>
        <color theme="1"/>
        <rFont val="Verdana"/>
        <family val="2"/>
      </rPr>
      <t xml:space="preserve"> </t>
    </r>
    <r>
      <rPr>
        <sz val="9"/>
        <color indexed="10"/>
        <rFont val="Verdana"/>
        <family val="2"/>
      </rPr>
      <t>fish</t>
    </r>
    <r>
      <rPr>
        <sz val="9"/>
        <color theme="1"/>
        <rFont val="Verdana"/>
        <family val="2"/>
      </rPr>
      <t xml:space="preserve">eries management; modernize </t>
    </r>
    <r>
      <rPr>
        <sz val="9"/>
        <color indexed="10"/>
        <rFont val="Verdana"/>
        <family val="2"/>
      </rPr>
      <t>fish</t>
    </r>
    <r>
      <rPr>
        <sz val="9"/>
        <color theme="1"/>
        <rFont val="Verdana"/>
        <family val="2"/>
      </rPr>
      <t xml:space="preserve">ing fleets to meet SPS requirements in export markets; develop harbours and landing sites to improve </t>
    </r>
    <r>
      <rPr>
        <sz val="9"/>
        <color indexed="10"/>
        <rFont val="Verdana"/>
        <family val="2"/>
      </rPr>
      <t>fish</t>
    </r>
    <r>
      <rPr>
        <sz val="9"/>
        <color theme="1"/>
        <rFont val="Verdana"/>
        <family val="2"/>
      </rPr>
      <t>ing handling; reduce post-harvest losses; improve hygiene and sanitation at landing sites; and promote value addition for export to the EU under the Economic Partnership Agreement.</t>
    </r>
  </si>
  <si>
    <r>
      <t xml:space="preserve">Table 3.6 Schemes providing for tariff exemptions, 2013
Description / Legislation: Solar, wind, and thermal </t>
    </r>
    <r>
      <rPr>
        <sz val="9"/>
        <color indexed="10"/>
        <rFont val="Verdana"/>
        <family val="2"/>
      </rPr>
      <t>energy</t>
    </r>
    <r>
      <rPr>
        <sz val="9"/>
        <color theme="1"/>
        <rFont val="Verdana"/>
        <family val="2"/>
      </rPr>
      <t xml:space="preserve"> generating sets; electric generating sets of 375 KVA and above (HS 85.02) 
Nature of duties waived or reduced: Tariffs, ODCs, VAT</t>
    </r>
  </si>
  <si>
    <r>
      <t xml:space="preserve">Finally, the EPA (section 3.3.1.5) is responsible for the formulation of </t>
    </r>
    <r>
      <rPr>
        <sz val="9"/>
        <color indexed="10"/>
        <rFont val="Verdana"/>
        <family val="2"/>
      </rPr>
      <t>environment</t>
    </r>
    <r>
      <rPr>
        <sz val="9"/>
        <color theme="1"/>
        <rFont val="Verdana"/>
        <family val="2"/>
      </rPr>
      <t xml:space="preserve">al policies, including </t>
    </r>
    <r>
      <rPr>
        <sz val="9"/>
        <color indexed="10"/>
        <rFont val="Verdana"/>
        <family val="2"/>
      </rPr>
      <t>pollution</t>
    </r>
    <r>
      <rPr>
        <sz val="9"/>
        <color theme="1"/>
        <rFont val="Verdana"/>
        <family val="2"/>
      </rPr>
      <t xml:space="preserve"> standards and </t>
    </r>
    <r>
      <rPr>
        <sz val="9"/>
        <color indexed="10"/>
        <rFont val="Verdana"/>
        <family val="2"/>
      </rPr>
      <t>waste</t>
    </r>
    <r>
      <rPr>
        <sz val="9"/>
        <color theme="1"/>
        <rFont val="Verdana"/>
        <family val="2"/>
      </rPr>
      <t xml:space="preserve"> discharge.</t>
    </r>
  </si>
  <si>
    <t>Environment; Pollution; Waste</t>
  </si>
  <si>
    <r>
      <t xml:space="preserve">Consumption of electricity by private consumers is exempt from VAT/NHIL, up to a certain level which is prescribed in regulations. Sales of compact fluorescent lamps are also exempt from VAT/NHIL and subject to reduced import duties, so as to meet the Government's objective of increasing electrification, particularly in rural areas; it plans to extend electrification to all communities by 2020. Given the high costs of long-distance transmission lines to serve remote rural communities, achieving this objective will require substantial investment in </t>
    </r>
    <r>
      <rPr>
        <sz val="9"/>
        <color indexed="10"/>
        <rFont val="Verdana"/>
        <family val="2"/>
      </rPr>
      <t>renewable</t>
    </r>
    <r>
      <rPr>
        <sz val="9"/>
        <color theme="1"/>
        <rFont val="Verdana"/>
        <family val="2"/>
      </rPr>
      <t xml:space="preserve"> and off-grid electricity.</t>
    </r>
  </si>
  <si>
    <r>
      <t>Recent innovations in</t>
    </r>
    <r>
      <rPr>
        <sz val="9"/>
        <color rgb="FFFF0000"/>
        <rFont val="Verdana"/>
        <family val="2"/>
      </rPr>
      <t xml:space="preserve"> organic </t>
    </r>
    <r>
      <rPr>
        <sz val="9"/>
        <color theme="1"/>
        <rFont val="Verdana"/>
        <family val="2"/>
      </rPr>
      <t xml:space="preserve">and fair-trade cocoa production present additional opportunities for niche markets. Fair-trade cocoa accounted for only 0.1% of the market in the mid-2000s but has certainly increased subsequently. Ghana is a major source of fair trade/organic beans, accounting for 45% of world supply in 2003. For example, Kuapa Kokoo is an association of cocoa farmers which also holds a 45% shareholding in Divine Chocolate, the confectionary that is certified as </t>
    </r>
    <r>
      <rPr>
        <sz val="9"/>
        <color rgb="FFFF0000"/>
        <rFont val="Verdana"/>
        <family val="2"/>
      </rPr>
      <t>organic</t>
    </r>
    <r>
      <rPr>
        <sz val="9"/>
        <color theme="1"/>
        <rFont val="Verdana"/>
        <family val="2"/>
      </rPr>
      <t xml:space="preserve"> and fair-trade compliant. Kuapa Kokoo has established a mechanism with COCOBOD's endorsement in which production is organized by the producer association, with beans evacuated by their own LBC. According to this association, there is a need to formalize arrangements for fair-trade and </t>
    </r>
    <r>
      <rPr>
        <sz val="9"/>
        <color rgb="FFFF0000"/>
        <rFont val="Verdana"/>
        <family val="2"/>
      </rPr>
      <t>organic</t>
    </r>
    <r>
      <rPr>
        <sz val="9"/>
        <color theme="1"/>
        <rFont val="Verdana"/>
        <family val="2"/>
      </rPr>
      <t xml:space="preserve"> cocoa production so as to attract additional investments in these niche markets. </t>
    </r>
  </si>
  <si>
    <r>
      <rPr>
        <sz val="9"/>
        <color rgb="FFFF0000"/>
        <rFont val="Verdana"/>
        <family val="2"/>
      </rPr>
      <t>Fisheries</t>
    </r>
    <r>
      <rPr>
        <sz val="9"/>
        <color theme="1"/>
        <rFont val="Verdana"/>
        <family val="2"/>
      </rPr>
      <t xml:space="preserve"> companies registered under the GIPC (section 2.4.4) are eligible for zero-rated customs duties and VAT on fishing nets and fishing ropes. </t>
    </r>
    <r>
      <rPr>
        <sz val="9"/>
        <color rgb="FFFF0000"/>
        <rFont val="Verdana"/>
        <family val="2"/>
      </rPr>
      <t>Fishing</t>
    </r>
    <r>
      <rPr>
        <sz val="9"/>
        <color theme="1"/>
        <rFont val="Verdana"/>
        <family val="2"/>
      </rPr>
      <t xml:space="preserve"> activities are exempt of VAT. VAT is levied on imported fish.</t>
    </r>
  </si>
  <si>
    <r>
      <t xml:space="preserve">Restoration of degraded </t>
    </r>
    <r>
      <rPr>
        <sz val="9"/>
        <color indexed="10"/>
        <rFont val="Verdana"/>
        <family val="2"/>
      </rPr>
      <t>forest</t>
    </r>
    <r>
      <rPr>
        <sz val="9"/>
        <color theme="1"/>
        <rFont val="Verdana"/>
        <family val="2"/>
      </rPr>
      <t xml:space="preserve">, and improved land management are now declared priorities of the Government. The Government has begun to encourage local industries to use Reducing </t>
    </r>
    <r>
      <rPr>
        <sz val="9"/>
        <color indexed="10"/>
        <rFont val="Verdana"/>
        <family val="2"/>
      </rPr>
      <t>Emissions</t>
    </r>
    <r>
      <rPr>
        <sz val="9"/>
        <color theme="1"/>
        <rFont val="Verdana"/>
        <family val="2"/>
      </rPr>
      <t xml:space="preserve"> from De</t>
    </r>
    <r>
      <rPr>
        <sz val="9"/>
        <color indexed="10"/>
        <rFont val="Verdana"/>
        <family val="2"/>
      </rPr>
      <t>forest</t>
    </r>
    <r>
      <rPr>
        <sz val="9"/>
        <color theme="1"/>
        <rFont val="Verdana"/>
        <family val="2"/>
      </rPr>
      <t xml:space="preserve">ation and </t>
    </r>
    <r>
      <rPr>
        <sz val="9"/>
        <color indexed="10"/>
        <rFont val="Verdana"/>
        <family val="2"/>
      </rPr>
      <t>Forest</t>
    </r>
    <r>
      <rPr>
        <sz val="9"/>
        <color theme="1"/>
        <rFont val="Verdana"/>
        <family val="2"/>
      </rPr>
      <t xml:space="preserve"> Degradation (REDD) concepts. Since 2009, Ghana is implementing the EU's Forest Law Enforcement, Governance and Trade (FLEGT) licensing scheme to ensure that only timber from legal sources is exported to the EU; according to the authorities, FLEGT licences should start to be issued in the last quarter of 2014. The authorities have indicated that existing national laws, policies and programmes that are complementary to the National REDD+ Strategy include the </t>
    </r>
    <r>
      <rPr>
        <sz val="9"/>
        <color indexed="10"/>
        <rFont val="Verdana"/>
        <family val="2"/>
      </rPr>
      <t>Natural Resources</t>
    </r>
    <r>
      <rPr>
        <sz val="9"/>
        <color theme="1"/>
        <rFont val="Verdana"/>
        <family val="2"/>
      </rPr>
      <t xml:space="preserve"> and </t>
    </r>
    <r>
      <rPr>
        <sz val="9"/>
        <color indexed="10"/>
        <rFont val="Verdana"/>
        <family val="2"/>
      </rPr>
      <t>Environment</t>
    </r>
    <r>
      <rPr>
        <sz val="9"/>
        <color theme="1"/>
        <rFont val="Verdana"/>
        <family val="2"/>
      </rPr>
      <t xml:space="preserve">al Governance Programme (NREG), the goal of which is to reduce illegal logging and integrate </t>
    </r>
    <r>
      <rPr>
        <sz val="9"/>
        <color indexed="10"/>
        <rFont val="Verdana"/>
        <family val="2"/>
      </rPr>
      <t>environment</t>
    </r>
    <r>
      <rPr>
        <sz val="9"/>
        <color theme="1"/>
        <rFont val="Verdana"/>
        <family val="2"/>
      </rPr>
      <t xml:space="preserve">al considerations into policy formulation and implementation across sectors; the National </t>
    </r>
    <r>
      <rPr>
        <sz val="9"/>
        <color indexed="10"/>
        <rFont val="Verdana"/>
        <family val="2"/>
      </rPr>
      <t>Forest</t>
    </r>
    <r>
      <rPr>
        <sz val="9"/>
        <color theme="1"/>
        <rFont val="Verdana"/>
        <family val="2"/>
      </rPr>
      <t xml:space="preserve"> Plantation Development Programme which aims to arrest and reverse de</t>
    </r>
    <r>
      <rPr>
        <sz val="9"/>
        <color indexed="10"/>
        <rFont val="Verdana"/>
        <family val="2"/>
      </rPr>
      <t>forest</t>
    </r>
    <r>
      <rPr>
        <sz val="9"/>
        <color theme="1"/>
        <rFont val="Verdana"/>
        <family val="2"/>
      </rPr>
      <t xml:space="preserve">ation rates in the country, as well as taking steps to increase the national </t>
    </r>
    <r>
      <rPr>
        <sz val="9"/>
        <color indexed="10"/>
        <rFont val="Verdana"/>
        <family val="2"/>
      </rPr>
      <t>forest</t>
    </r>
    <r>
      <rPr>
        <sz val="9"/>
        <color theme="1"/>
        <rFont val="Verdana"/>
        <family val="2"/>
      </rPr>
      <t xml:space="preserve"> cover; and the Voluntary Partnership Agreement (VPA) with the EU’s FLEGT initiative to enhance </t>
    </r>
    <r>
      <rPr>
        <sz val="9"/>
        <color indexed="10"/>
        <rFont val="Verdana"/>
        <family val="2"/>
      </rPr>
      <t>forest</t>
    </r>
    <r>
      <rPr>
        <sz val="9"/>
        <color theme="1"/>
        <rFont val="Verdana"/>
        <family val="2"/>
      </rPr>
      <t xml:space="preserve"> governance and reduce illegal logging.</t>
    </r>
  </si>
  <si>
    <t>Forest; Emissions; Natural Resources; Environment</t>
  </si>
  <si>
    <t>S-IV§78</t>
  </si>
  <si>
    <r>
      <t>Since 2005, Ghana has been</t>
    </r>
    <r>
      <rPr>
        <sz val="9"/>
        <color rgb="FFFF0000"/>
        <rFont val="Verdana"/>
        <family val="2"/>
      </rPr>
      <t xml:space="preserve"> phasing-out its fossil fuel subsidy</t>
    </r>
    <r>
      <rPr>
        <sz val="9"/>
        <color theme="1"/>
        <rFont val="Verdana"/>
        <family val="2"/>
      </rPr>
      <t>, which is one of UNEP's key recommendations. The removal of this fuel subsidy has made it possible to (1) eliminate fees for attending primary and junior secondary schools; (2) allocate extra funds for primary health care in the poorest areas; (3) expand the provision of mass urban transport; and (4) increase funds to a rural electrification scheme.</t>
    </r>
  </si>
  <si>
    <t>WT/TPR/G/306</t>
  </si>
  <si>
    <t>G-III§20</t>
  </si>
  <si>
    <r>
      <t xml:space="preserve">On the plurilateral front, HKC is a participant of the Agreement on Government Procurement (GPA) and Information Technology Agreement (ITA). We are also taking part in the Trade in Services Agreement (TISA) and </t>
    </r>
    <r>
      <rPr>
        <sz val="9"/>
        <color indexed="10"/>
        <rFont val="Verdana"/>
        <family val="2"/>
      </rPr>
      <t>Environment</t>
    </r>
    <r>
      <rPr>
        <sz val="9"/>
        <color theme="1"/>
        <rFont val="Verdana"/>
        <family val="2"/>
      </rPr>
      <t>al Goods Agreement (EGA) negotiations.</t>
    </r>
  </si>
  <si>
    <t>G-III§24</t>
  </si>
  <si>
    <r>
      <t xml:space="preserve">HKC together with 13 other WTO Members announced on 24 January 2014 an initiative to begin preparations for negotiations to liberalize trade in </t>
    </r>
    <r>
      <rPr>
        <sz val="9"/>
        <color indexed="10"/>
        <rFont val="Verdana"/>
        <family val="2"/>
      </rPr>
      <t>environment</t>
    </r>
    <r>
      <rPr>
        <sz val="9"/>
        <color theme="1"/>
        <rFont val="Verdana"/>
        <family val="2"/>
      </rPr>
      <t xml:space="preserve">al goods. The negotiations on the EGA were formally launched on 8 July 2014, with the goal of eliminating tariffs on a wide range of </t>
    </r>
    <r>
      <rPr>
        <sz val="9"/>
        <color indexed="10"/>
        <rFont val="Verdana"/>
        <family val="2"/>
      </rPr>
      <t>environment</t>
    </r>
    <r>
      <rPr>
        <sz val="9"/>
        <color theme="1"/>
        <rFont val="Verdana"/>
        <family val="2"/>
      </rPr>
      <t>al goods. HKC is committed to working towards the timely and successful conclusion of the EGA.</t>
    </r>
  </si>
  <si>
    <r>
      <t xml:space="preserve">HKC believes that the EGA is a viable building block for multilateral liberalisation in the trade of </t>
    </r>
    <r>
      <rPr>
        <sz val="9"/>
        <color indexed="10"/>
        <rFont val="Verdana"/>
        <family val="2"/>
      </rPr>
      <t>environment</t>
    </r>
    <r>
      <rPr>
        <sz val="9"/>
        <color theme="1"/>
        <rFont val="Verdana"/>
        <family val="2"/>
      </rPr>
      <t xml:space="preserve">al goods, given the participants have agreed that the outcome of the negotiations will be applied on a most-favoured-nation basis when the EGA takes effect. We also believe that the EGA will contribute to the international </t>
    </r>
    <r>
      <rPr>
        <sz val="9"/>
        <color indexed="10"/>
        <rFont val="Verdana"/>
        <family val="2"/>
      </rPr>
      <t>environment</t>
    </r>
    <r>
      <rPr>
        <sz val="9"/>
        <color theme="1"/>
        <rFont val="Verdana"/>
        <family val="2"/>
      </rPr>
      <t xml:space="preserve">al protection agenda. The elimination of tariffs on </t>
    </r>
    <r>
      <rPr>
        <sz val="9"/>
        <color indexed="10"/>
        <rFont val="Verdana"/>
        <family val="2"/>
      </rPr>
      <t>environment</t>
    </r>
    <r>
      <rPr>
        <sz val="9"/>
        <color theme="1"/>
        <rFont val="Verdana"/>
        <family val="2"/>
      </rPr>
      <t xml:space="preserve">al goods covered by the EGA will lower the cost of those products. This will be conducive to their wider use and to </t>
    </r>
    <r>
      <rPr>
        <sz val="9"/>
        <color indexed="10"/>
        <rFont val="Verdana"/>
        <family val="2"/>
      </rPr>
      <t>environment</t>
    </r>
    <r>
      <rPr>
        <sz val="9"/>
        <color theme="1"/>
        <rFont val="Verdana"/>
        <family val="2"/>
      </rPr>
      <t>al protection generally.</t>
    </r>
  </si>
  <si>
    <t>S-II§11</t>
  </si>
  <si>
    <t>G-IV§30</t>
  </si>
  <si>
    <r>
      <t xml:space="preserve">The Hong Kong Science Park is home to about 440 technology companies. The Science Park's incubation programme has so far nurtured over 450 technology start-ups. Phase 3 of the Science Park's expansion is underway with a strong focus on </t>
    </r>
    <r>
      <rPr>
        <sz val="9"/>
        <color indexed="10"/>
        <rFont val="Verdana"/>
        <family val="2"/>
      </rPr>
      <t>green</t>
    </r>
    <r>
      <rPr>
        <sz val="9"/>
        <color theme="1"/>
        <rFont val="Verdana"/>
        <family val="2"/>
      </rPr>
      <t xml:space="preserve"> technology. When fully completed in 2016, the new phase will provide space for an additional 150 technology companies and offer 4,000 R&amp;D-related jobs.</t>
    </r>
  </si>
  <si>
    <t>G-IV§38</t>
  </si>
  <si>
    <r>
      <t xml:space="preserve">The Government invests heavily in the development of </t>
    </r>
    <r>
      <rPr>
        <sz val="9"/>
        <color indexed="10"/>
        <rFont val="Verdana"/>
        <family val="2"/>
      </rPr>
      <t>environment</t>
    </r>
    <r>
      <rPr>
        <sz val="9"/>
        <color theme="1"/>
        <rFont val="Verdana"/>
        <family val="2"/>
      </rPr>
      <t xml:space="preserve">al infrastructure facilities and the setting up of various funding schemes to encourage adoption of </t>
    </r>
    <r>
      <rPr>
        <sz val="9"/>
        <color indexed="10"/>
        <rFont val="Verdana"/>
        <family val="2"/>
      </rPr>
      <t>clean</t>
    </r>
    <r>
      <rPr>
        <sz val="9"/>
        <color theme="1"/>
        <rFont val="Verdana"/>
        <family val="2"/>
      </rPr>
      <t xml:space="preserve"> technologies. In the past five years, from 2008-09 to 2012-13, the total investment on </t>
    </r>
    <r>
      <rPr>
        <sz val="9"/>
        <color indexed="10"/>
        <rFont val="Verdana"/>
        <family val="2"/>
      </rPr>
      <t>environment</t>
    </r>
    <r>
      <rPr>
        <sz val="9"/>
        <color theme="1"/>
        <rFont val="Verdana"/>
        <family val="2"/>
      </rPr>
      <t xml:space="preserve">al infrastructural projects amounted to HK$22,467 million, while the earmarked funds for funding schemes and other initiatives amounted to HK$2,259 million. Examples of </t>
    </r>
    <r>
      <rPr>
        <sz val="9"/>
        <color indexed="10"/>
        <rFont val="Verdana"/>
        <family val="2"/>
      </rPr>
      <t>environment</t>
    </r>
    <r>
      <rPr>
        <sz val="9"/>
        <color theme="1"/>
        <rFont val="Verdana"/>
        <family val="2"/>
      </rPr>
      <t xml:space="preserve">al infrastructure developed include the EcoPark, which is Hong Kong, China's first </t>
    </r>
    <r>
      <rPr>
        <sz val="9"/>
        <color rgb="FFFF0000"/>
        <rFont val="Verdana"/>
        <family val="2"/>
      </rPr>
      <t>recycling-</t>
    </r>
    <r>
      <rPr>
        <sz val="9"/>
        <color theme="1"/>
        <rFont val="Verdana"/>
        <family val="2"/>
      </rPr>
      <t>business park, and a state-of-the-art district cooling system at Kai Tak Development Area.</t>
    </r>
  </si>
  <si>
    <t>Environment; Clean; Recycle</t>
  </si>
  <si>
    <t>G-IV§39</t>
  </si>
  <si>
    <r>
      <t xml:space="preserve">We have been pursuing policy initiatives to promote business opportunities for </t>
    </r>
    <r>
      <rPr>
        <sz val="9"/>
        <color indexed="10"/>
        <rFont val="Verdana"/>
        <family val="2"/>
      </rPr>
      <t>environment</t>
    </r>
    <r>
      <rPr>
        <sz val="9"/>
        <color theme="1"/>
        <rFont val="Verdana"/>
        <family val="2"/>
      </rPr>
      <t xml:space="preserve">al friendly products and services. In the Hong Kong Blueprint for </t>
    </r>
    <r>
      <rPr>
        <sz val="9"/>
        <color indexed="10"/>
        <rFont val="Verdana"/>
        <family val="2"/>
      </rPr>
      <t>Sustainable</t>
    </r>
    <r>
      <rPr>
        <sz val="9"/>
        <color theme="1"/>
        <rFont val="Verdana"/>
        <family val="2"/>
      </rPr>
      <t xml:space="preserve"> Use of Resources (2013-2022) published in May 2013, we set out a series of policy measures to create a more favourable operating </t>
    </r>
    <r>
      <rPr>
        <sz val="9"/>
        <color indexed="10"/>
        <rFont val="Verdana"/>
        <family val="2"/>
      </rPr>
      <t>environment</t>
    </r>
    <r>
      <rPr>
        <sz val="9"/>
        <color theme="1"/>
        <rFont val="Verdana"/>
        <family val="2"/>
      </rPr>
      <t xml:space="preserve"> for </t>
    </r>
    <r>
      <rPr>
        <sz val="9"/>
        <color indexed="10"/>
        <rFont val="Verdana"/>
        <family val="2"/>
      </rPr>
      <t>sustainable</t>
    </r>
    <r>
      <rPr>
        <sz val="9"/>
        <color theme="1"/>
        <rFont val="Verdana"/>
        <family val="2"/>
      </rPr>
      <t xml:space="preserve"> development of the</t>
    </r>
    <r>
      <rPr>
        <sz val="9"/>
        <color rgb="FFFF0000"/>
        <rFont val="Verdana"/>
        <family val="2"/>
      </rPr>
      <t xml:space="preserve"> recycling</t>
    </r>
    <r>
      <rPr>
        <sz val="9"/>
        <color theme="1"/>
        <rFont val="Verdana"/>
        <family val="2"/>
      </rPr>
      <t xml:space="preserve"> and </t>
    </r>
    <r>
      <rPr>
        <sz val="9"/>
        <color indexed="10"/>
        <rFont val="Verdana"/>
        <family val="2"/>
      </rPr>
      <t>green</t>
    </r>
    <r>
      <rPr>
        <sz val="9"/>
        <color theme="1"/>
        <rFont val="Verdana"/>
        <family val="2"/>
      </rPr>
      <t xml:space="preserve"> industries in HKC. These measures include the implementation of programmes on source separation of </t>
    </r>
    <r>
      <rPr>
        <sz val="9"/>
        <color indexed="10"/>
        <rFont val="Verdana"/>
        <family val="2"/>
      </rPr>
      <t>waste</t>
    </r>
    <r>
      <rPr>
        <sz val="9"/>
        <color theme="1"/>
        <rFont val="Verdana"/>
        <family val="2"/>
      </rPr>
      <t xml:space="preserve">, the identification of more suitable sites for leasing to the </t>
    </r>
    <r>
      <rPr>
        <sz val="9"/>
        <color rgb="FFFF0000"/>
        <rFont val="Verdana"/>
        <family val="2"/>
      </rPr>
      <t>recyclin</t>
    </r>
    <r>
      <rPr>
        <sz val="9"/>
        <color theme="1"/>
        <rFont val="Verdana"/>
        <family val="2"/>
      </rPr>
      <t xml:space="preserve">g industry, the development of the EcoPark, the promotion of </t>
    </r>
    <r>
      <rPr>
        <sz val="9"/>
        <color indexed="10"/>
        <rFont val="Verdana"/>
        <family val="2"/>
      </rPr>
      <t>green</t>
    </r>
    <r>
      <rPr>
        <sz val="9"/>
        <color theme="1"/>
        <rFont val="Verdana"/>
        <family val="2"/>
      </rPr>
      <t xml:space="preserve"> procurement policy amongst government departments, and the implementation of producer responsibility schemes, etc. In addition, we support the industry's participation in trade promotion activities such as </t>
    </r>
    <r>
      <rPr>
        <sz val="9"/>
        <color indexed="10"/>
        <rFont val="Verdana"/>
        <family val="2"/>
      </rPr>
      <t>environment</t>
    </r>
    <r>
      <rPr>
        <sz val="9"/>
        <color theme="1"/>
        <rFont val="Verdana"/>
        <family val="2"/>
      </rPr>
      <t xml:space="preserve">al exhibitions and trade missions so as to build local </t>
    </r>
    <r>
      <rPr>
        <sz val="9"/>
        <color indexed="10"/>
        <rFont val="Verdana"/>
        <family val="2"/>
      </rPr>
      <t>environment</t>
    </r>
    <r>
      <rPr>
        <sz val="9"/>
        <color theme="1"/>
        <rFont val="Verdana"/>
        <family val="2"/>
      </rPr>
      <t>al brands, explore business opportunities in the Mainland and increase collaboration with overseas enterprises.</t>
    </r>
  </si>
  <si>
    <t>Environment; Sustainable; Green (house); Waste; Recycle</t>
  </si>
  <si>
    <t>G-IV§1</t>
  </si>
  <si>
    <r>
      <t>With regard to trade in services, a positive-list approach is adopted in the</t>
    </r>
    <r>
      <rPr>
        <sz val="9"/>
        <color rgb="FFFF0000"/>
        <rFont val="Verdana"/>
        <family val="2"/>
      </rPr>
      <t xml:space="preserve"> FTA with Chile.</t>
    </r>
    <r>
      <rPr>
        <sz val="9"/>
        <color theme="1"/>
        <rFont val="Verdana"/>
        <family val="2"/>
      </rPr>
      <t xml:space="preserve"> HKC gains market access to Chile's financial services, telecommunications, tourism, </t>
    </r>
    <r>
      <rPr>
        <sz val="9"/>
        <color indexed="10"/>
        <rFont val="Verdana"/>
        <family val="2"/>
      </rPr>
      <t>environment</t>
    </r>
    <r>
      <rPr>
        <sz val="9"/>
        <color theme="1"/>
        <rFont val="Verdana"/>
        <family val="2"/>
      </rPr>
      <t>al services, and certain business services; while HKC liberalizes sectors/subsectors where Chile has priority interests, such as architectural services, engineering services, audiovisual services, and construction services.</t>
    </r>
  </si>
  <si>
    <r>
      <t xml:space="preserve">HKC maintains a simple tax structure with a narrow base and low rates. Nevertheless, several tax incentives are offered, including for the purchase of </t>
    </r>
    <r>
      <rPr>
        <sz val="9"/>
        <color indexed="10"/>
        <rFont val="Verdana"/>
        <family val="2"/>
      </rPr>
      <t>environment</t>
    </r>
    <r>
      <rPr>
        <sz val="9"/>
        <color theme="1"/>
        <rFont val="Verdana"/>
        <family val="2"/>
      </rPr>
      <t>ally friendly commercial vehicles and for IPR-related expenditure. Non-tax incentives, mainly to support SMEs and R&amp;D activities, are provided in the form of loans, loan guarantees, and cash grants, but the scale of assistance is modest.</t>
    </r>
  </si>
  <si>
    <r>
      <t xml:space="preserve">The authorities state that HKC imposes import prohibitions for reasons of public health, security, </t>
    </r>
    <r>
      <rPr>
        <sz val="9"/>
        <color indexed="10"/>
        <rFont val="Verdana"/>
        <family val="2"/>
      </rPr>
      <t>environment</t>
    </r>
    <r>
      <rPr>
        <sz val="9"/>
        <color theme="1"/>
        <rFont val="Verdana"/>
        <family val="2"/>
      </rPr>
      <t xml:space="preserve">al protection, and compliance with international obligations. Prohibited imports include </t>
    </r>
    <r>
      <rPr>
        <sz val="9"/>
        <color indexed="10"/>
        <rFont val="Verdana"/>
        <family val="2"/>
      </rPr>
      <t>ozone</t>
    </r>
    <r>
      <rPr>
        <sz val="9"/>
        <color theme="1"/>
        <rFont val="Verdana"/>
        <family val="2"/>
      </rPr>
      <t xml:space="preserve">-depleting substances, rough diamonds from countries outside the Kimberley Process, </t>
    </r>
    <r>
      <rPr>
        <sz val="9"/>
        <color indexed="10"/>
        <rFont val="Verdana"/>
        <family val="2"/>
      </rPr>
      <t>hazardous</t>
    </r>
    <r>
      <rPr>
        <sz val="9"/>
        <color theme="1"/>
        <rFont val="Verdana"/>
        <family val="2"/>
      </rPr>
      <t xml:space="preserve"> </t>
    </r>
    <r>
      <rPr>
        <sz val="9"/>
        <color indexed="10"/>
        <rFont val="Verdana"/>
        <family val="2"/>
      </rPr>
      <t>waste</t>
    </r>
    <r>
      <rPr>
        <sz val="9"/>
        <color theme="1"/>
        <rFont val="Verdana"/>
        <family val="2"/>
      </rPr>
      <t>, and (more recently) certain radio-communications apparatus.</t>
    </r>
  </si>
  <si>
    <t>Environment; Ozone; Hazardous; Waste</t>
  </si>
  <si>
    <t>S-III§40</t>
  </si>
  <si>
    <t>S-Table-III.4</t>
  </si>
  <si>
    <t>S-III§63</t>
  </si>
  <si>
    <t>Genetic; Modified organism; Environment; Bio</t>
  </si>
  <si>
    <t>WT/TPR/S/299/Rev.1</t>
  </si>
  <si>
    <t>Organization of the Eastern Caribbean States (OECS): Saint Kitts and Nevis</t>
  </si>
  <si>
    <r>
      <t xml:space="preserve">St. Kitts and Nevis introduced legislation to regulate </t>
    </r>
    <r>
      <rPr>
        <sz val="9"/>
        <color indexed="10"/>
        <rFont val="Verdana"/>
        <family val="2"/>
      </rPr>
      <t>Genetic</t>
    </r>
    <r>
      <rPr>
        <sz val="9"/>
        <color theme="1"/>
        <rFont val="Verdana"/>
        <family val="2"/>
      </rPr>
      <t xml:space="preserve">ally </t>
    </r>
    <r>
      <rPr>
        <sz val="9"/>
        <color indexed="10"/>
        <rFont val="Verdana"/>
        <family val="2"/>
      </rPr>
      <t>Modified Organism</t>
    </r>
    <r>
      <rPr>
        <sz val="9"/>
        <color theme="1"/>
        <rFont val="Verdana"/>
        <family val="2"/>
      </rPr>
      <t>s (GMOs) in 2012. Act No. 14 of 2012, known as the</t>
    </r>
    <r>
      <rPr>
        <sz val="9"/>
        <rFont val="Verdana"/>
        <family val="2"/>
      </rPr>
      <t xml:space="preserve"> Bio</t>
    </r>
    <r>
      <rPr>
        <sz val="9"/>
        <color theme="1"/>
        <rFont val="Verdana"/>
        <family val="2"/>
      </rPr>
      <t xml:space="preserve">safety Act, 2012 regulates the registration and licensing of GMOs. There are licences for intentional introduction of GMOs in the </t>
    </r>
    <r>
      <rPr>
        <sz val="9"/>
        <color indexed="10"/>
        <rFont val="Verdana"/>
        <family val="2"/>
      </rPr>
      <t>environment</t>
    </r>
    <r>
      <rPr>
        <sz val="9"/>
        <color theme="1"/>
        <rFont val="Verdana"/>
        <family val="2"/>
      </rPr>
      <t xml:space="preserve">, for domestic use, for contained use, for imports, and for exports. A </t>
    </r>
    <r>
      <rPr>
        <sz val="9"/>
        <color indexed="10"/>
        <rFont val="Verdana"/>
        <family val="2"/>
      </rPr>
      <t>Bio</t>
    </r>
    <r>
      <rPr>
        <sz val="9"/>
        <color theme="1"/>
        <rFont val="Verdana"/>
        <family val="2"/>
      </rPr>
      <t>safety Board was established to implement the provisions of the Act, but as at February 2014 was not yet functioning.</t>
    </r>
  </si>
  <si>
    <t>S-III§64</t>
  </si>
  <si>
    <t>WT/TPR/S/304</t>
  </si>
  <si>
    <t>Table A2. 2 Trade-related legislation, 2014
Sector: SPS and TBT
Legislation:
Genetically Modified Organisms Act 2003 (Latest modification: None)
Environment Protection Act 2002 (Latest modification: 2010)</t>
  </si>
  <si>
    <t>Organization of the Eastern Caribbean States (OECS)</t>
  </si>
  <si>
    <t>Import licences; Export licences; Other environmental requirements</t>
  </si>
  <si>
    <t>Genetic; Modified organism; Cartagena</t>
  </si>
  <si>
    <t>Genetic; Modified organism; Bio; Conserv(ation); Bio; Diversity; Cartagena; Diversity</t>
  </si>
  <si>
    <r>
      <t xml:space="preserve">Most goods subject to export licensing mirror those subject to import licensing, except for powdered formula, frozen and chilled meat and poultry, live animals, plants, and </t>
    </r>
    <r>
      <rPr>
        <sz val="9"/>
        <color indexed="10"/>
        <rFont val="Verdana"/>
        <family val="2"/>
      </rPr>
      <t>waste</t>
    </r>
    <r>
      <rPr>
        <sz val="9"/>
        <color theme="1"/>
        <rFont val="Verdana"/>
        <family val="2"/>
      </rPr>
      <t xml:space="preserve"> (Table 3.5). Certain exports require an export licence/permit, or a removal permit or certificate on grounds of, inter alia, protection of the </t>
    </r>
    <r>
      <rPr>
        <sz val="9"/>
        <color indexed="10"/>
        <rFont val="Verdana"/>
        <family val="2"/>
      </rPr>
      <t>environment</t>
    </r>
    <r>
      <rPr>
        <sz val="9"/>
        <color theme="1"/>
        <rFont val="Verdana"/>
        <family val="2"/>
      </rPr>
      <t>, security, public health, intellectual property rights, fulfilling international obligations, and revenue protection (from dutiable commodities).</t>
    </r>
  </si>
  <si>
    <t>Table 3.5 Export licensing schemes, 2013
Goods: Sand 
Licensing authority: Civil Engineering and Development Department
Rationale: To protect beaches and seabeds
(…)</t>
  </si>
  <si>
    <t>S-III§116</t>
  </si>
  <si>
    <t>Genetic; Modified organism; Bio</t>
  </si>
  <si>
    <t>S-III§89</t>
  </si>
  <si>
    <t>Legislation requires all livestock farms to be licensed and possess appropriate livestock waste treatment facilities. (…)</t>
  </si>
  <si>
    <r>
      <t xml:space="preserve">The Agriculture, </t>
    </r>
    <r>
      <rPr>
        <sz val="9"/>
        <color indexed="10"/>
        <rFont val="Verdana"/>
        <family val="2"/>
      </rPr>
      <t>Fish</t>
    </r>
    <r>
      <rPr>
        <sz val="9"/>
        <color theme="1"/>
        <rFont val="Verdana"/>
        <family val="2"/>
      </rPr>
      <t xml:space="preserve">eries and </t>
    </r>
    <r>
      <rPr>
        <sz val="9"/>
        <color indexed="10"/>
        <rFont val="Verdana"/>
        <family val="2"/>
      </rPr>
      <t>Conservation</t>
    </r>
    <r>
      <rPr>
        <sz val="9"/>
        <color theme="1"/>
        <rFont val="Verdana"/>
        <family val="2"/>
      </rPr>
      <t xml:space="preserve"> Department (AFCD) is responsible for securing orderly production and marketing of agricultural produce, enforcing regulations, and </t>
    </r>
    <r>
      <rPr>
        <sz val="9"/>
        <color rgb="FFFF0000"/>
        <rFont val="Verdana"/>
        <family val="2"/>
      </rPr>
      <t>preserving ecological integrity</t>
    </r>
    <r>
      <rPr>
        <sz val="9"/>
        <color theme="1"/>
        <rFont val="Verdana"/>
        <family val="2"/>
      </rPr>
      <t xml:space="preserve">. The Food and </t>
    </r>
    <r>
      <rPr>
        <sz val="9"/>
        <color indexed="10"/>
        <rFont val="Verdana"/>
        <family val="2"/>
      </rPr>
      <t>Environment</t>
    </r>
    <r>
      <rPr>
        <sz val="9"/>
        <color theme="1"/>
        <rFont val="Verdana"/>
        <family val="2"/>
      </rPr>
      <t>al Hygiene Department (FEHD) is in charge of agri-food import certification and the administration of food safety programmes (section 3.2.8).</t>
    </r>
  </si>
  <si>
    <t>Fish; Conserv(ation); Environment; Preserve</t>
  </si>
  <si>
    <r>
      <t xml:space="preserve">During the review period, the AFCD continued to implement </t>
    </r>
    <r>
      <rPr>
        <sz val="9"/>
        <color indexed="10"/>
        <rFont val="Verdana"/>
        <family val="2"/>
      </rPr>
      <t>fish</t>
    </r>
    <r>
      <rPr>
        <sz val="9"/>
        <color theme="1"/>
        <rFont val="Verdana"/>
        <family val="2"/>
      </rPr>
      <t xml:space="preserve">eries </t>
    </r>
    <r>
      <rPr>
        <sz val="9"/>
        <color indexed="10"/>
        <rFont val="Verdana"/>
        <family val="2"/>
      </rPr>
      <t>conservation</t>
    </r>
    <r>
      <rPr>
        <sz val="9"/>
        <color theme="1"/>
        <rFont val="Verdana"/>
        <family val="2"/>
      </rPr>
      <t xml:space="preserve"> and management measures. These included strict enforcement against destructive </t>
    </r>
    <r>
      <rPr>
        <sz val="9"/>
        <color indexed="10"/>
        <rFont val="Verdana"/>
        <family val="2"/>
      </rPr>
      <t>fish</t>
    </r>
    <r>
      <rPr>
        <sz val="9"/>
        <color theme="1"/>
        <rFont val="Verdana"/>
        <family val="2"/>
      </rPr>
      <t xml:space="preserve">ing practices, deployment of artificial reefs to contribute to higher </t>
    </r>
    <r>
      <rPr>
        <sz val="9"/>
        <color indexed="10"/>
        <rFont val="Verdana"/>
        <family val="2"/>
      </rPr>
      <t>diversity</t>
    </r>
    <r>
      <rPr>
        <sz val="9"/>
        <color theme="1"/>
        <rFont val="Verdana"/>
        <family val="2"/>
      </rPr>
      <t xml:space="preserve"> and abundance of </t>
    </r>
    <r>
      <rPr>
        <sz val="9"/>
        <color indexed="10"/>
        <rFont val="Verdana"/>
        <family val="2"/>
      </rPr>
      <t>fish</t>
    </r>
    <r>
      <rPr>
        <sz val="9"/>
        <color theme="1"/>
        <rFont val="Verdana"/>
        <family val="2"/>
      </rPr>
      <t xml:space="preserve">, and the introduction of a ban on trawling in HKC waters (effective 31 December 2012). Amendments to the </t>
    </r>
    <r>
      <rPr>
        <sz val="9"/>
        <color indexed="10"/>
        <rFont val="Verdana"/>
        <family val="2"/>
      </rPr>
      <t>Fish</t>
    </r>
    <r>
      <rPr>
        <sz val="9"/>
        <color theme="1"/>
        <rFont val="Verdana"/>
        <family val="2"/>
      </rPr>
      <t xml:space="preserve">eries Protection Ordinance in 2012 included the introduction of a registration system for local </t>
    </r>
    <r>
      <rPr>
        <sz val="9"/>
        <color indexed="10"/>
        <rFont val="Verdana"/>
        <family val="2"/>
      </rPr>
      <t>fish</t>
    </r>
    <r>
      <rPr>
        <sz val="9"/>
        <color theme="1"/>
        <rFont val="Verdana"/>
        <family val="2"/>
      </rPr>
      <t xml:space="preserve">ing vessels; limits on new entrants to control the number of </t>
    </r>
    <r>
      <rPr>
        <sz val="9"/>
        <color indexed="10"/>
        <rFont val="Verdana"/>
        <family val="2"/>
      </rPr>
      <t>fish</t>
    </r>
    <r>
      <rPr>
        <sz val="9"/>
        <color theme="1"/>
        <rFont val="Verdana"/>
        <family val="2"/>
      </rPr>
      <t xml:space="preserve">ing vessels; restrictions on </t>
    </r>
    <r>
      <rPr>
        <sz val="9"/>
        <color indexed="10"/>
        <rFont val="Verdana"/>
        <family val="2"/>
      </rPr>
      <t>fish</t>
    </r>
    <r>
      <rPr>
        <sz val="9"/>
        <color theme="1"/>
        <rFont val="Verdana"/>
        <family val="2"/>
      </rPr>
      <t>ing by non-</t>
    </r>
    <r>
      <rPr>
        <sz val="9"/>
        <color indexed="10"/>
        <rFont val="Verdana"/>
        <family val="2"/>
      </rPr>
      <t>fish</t>
    </r>
    <r>
      <rPr>
        <sz val="9"/>
        <color theme="1"/>
        <rFont val="Verdana"/>
        <family val="2"/>
      </rPr>
      <t xml:space="preserve">ing vessels; the prohibition of </t>
    </r>
    <r>
      <rPr>
        <sz val="9"/>
        <color indexed="10"/>
        <rFont val="Verdana"/>
        <family val="2"/>
      </rPr>
      <t>fish</t>
    </r>
    <r>
      <rPr>
        <sz val="9"/>
        <color theme="1"/>
        <rFont val="Verdana"/>
        <family val="2"/>
      </rPr>
      <t xml:space="preserve">ing activities of non local </t>
    </r>
    <r>
      <rPr>
        <sz val="9"/>
        <color indexed="10"/>
        <rFont val="Verdana"/>
        <family val="2"/>
      </rPr>
      <t>fish</t>
    </r>
    <r>
      <rPr>
        <sz val="9"/>
        <color theme="1"/>
        <rFont val="Verdana"/>
        <family val="2"/>
      </rPr>
      <t xml:space="preserve">ing vessels in HKC waters; and the designation of </t>
    </r>
    <r>
      <rPr>
        <sz val="9"/>
        <color indexed="10"/>
        <rFont val="Verdana"/>
        <family val="2"/>
      </rPr>
      <t>fish</t>
    </r>
    <r>
      <rPr>
        <sz val="9"/>
        <color theme="1"/>
        <rFont val="Verdana"/>
        <family val="2"/>
      </rPr>
      <t>eries protection areas.</t>
    </r>
  </si>
  <si>
    <t>Fish; Conserv(ation); Diversity</t>
  </si>
  <si>
    <t>Energy; Environment; Conserv(ation)</t>
  </si>
  <si>
    <r>
      <t xml:space="preserve">The Government encourages the use of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in HKC, though it faces constrains such as scarcity of land for wind turbines. Lamma Winds, a wind-power station owned and operated by HEC, running a 800 kW wind turbine, is the first commercial-scale wind turbine in HKC. There are also some small wind turbine projects funded by the Government or by private financial sources. </t>
    </r>
  </si>
  <si>
    <t>S-Box-IV.16</t>
  </si>
  <si>
    <r>
      <t>Box 4.16 Regulatory framework for construction services
Professional qualification requirements and procedures
"</t>
    </r>
    <r>
      <rPr>
        <sz val="9"/>
        <color indexed="10"/>
        <rFont val="Verdana"/>
        <family val="2"/>
      </rPr>
      <t>Green</t>
    </r>
    <r>
      <rPr>
        <sz val="9"/>
        <color theme="1"/>
        <rFont val="Verdana"/>
        <family val="2"/>
      </rPr>
      <t xml:space="preserve">" public procurement rules 
The government policy requires due </t>
    </r>
    <r>
      <rPr>
        <sz val="9"/>
        <color indexed="10"/>
        <rFont val="Verdana"/>
        <family val="2"/>
      </rPr>
      <t>environment</t>
    </r>
    <r>
      <rPr>
        <sz val="9"/>
        <color theme="1"/>
        <rFont val="Verdana"/>
        <family val="2"/>
      </rPr>
      <t xml:space="preserve">al consideration to be given when procuring goods and services, including construction services. Electronic dissemination of invitation documents and submission of tender documents are permitted. Emphasis is also given to the avoidance of single-use disposable items and promote </t>
    </r>
    <r>
      <rPr>
        <sz val="9"/>
        <color indexed="10"/>
        <rFont val="Verdana"/>
        <family val="2"/>
      </rPr>
      <t>environment</t>
    </r>
    <r>
      <rPr>
        <sz val="9"/>
        <color theme="1"/>
        <rFont val="Verdana"/>
        <family val="2"/>
      </rPr>
      <t>ally-friendly construction products.</t>
    </r>
  </si>
  <si>
    <t>Environment; Green (house)</t>
  </si>
  <si>
    <r>
      <t xml:space="preserve">Table A3. 3 Regime of standards and technical requirements, 2013 
</t>
    </r>
    <r>
      <rPr>
        <sz val="9"/>
        <color indexed="10"/>
        <rFont val="Verdana"/>
        <family val="2"/>
      </rPr>
      <t>Environment</t>
    </r>
    <r>
      <rPr>
        <sz val="9"/>
        <color theme="1"/>
        <rFont val="Verdana"/>
        <family val="2"/>
      </rPr>
      <t xml:space="preserve">al protection
Ordinance/Regulation: Air </t>
    </r>
    <r>
      <rPr>
        <sz val="9"/>
        <color indexed="10"/>
        <rFont val="Verdana"/>
        <family val="2"/>
      </rPr>
      <t>Pollution</t>
    </r>
    <r>
      <rPr>
        <sz val="9"/>
        <color theme="1"/>
        <rFont val="Verdana"/>
        <family val="2"/>
      </rPr>
      <t xml:space="preserve"> Control Ordinance (Cap 311) 
Summary of the legislation: To provide for the control of air </t>
    </r>
    <r>
      <rPr>
        <sz val="9"/>
        <color indexed="10"/>
        <rFont val="Verdana"/>
        <family val="2"/>
      </rPr>
      <t>pollution</t>
    </r>
    <r>
      <rPr>
        <sz val="9"/>
        <color theme="1"/>
        <rFont val="Verdana"/>
        <family val="2"/>
      </rPr>
      <t xml:space="preserve"> from stationary sources and motor vehicles. Import into Hong Kong, China of any quantity of asbestos known as amosite or crocidolite or any substance or item made with or containing amosite or crocidolite is prohibited, except if the substances form an integral part of the structure of fittings of a ship brought into Hong Kong, China for repair or breaking up. 
Changes since 1 January 2010: Amendments were made in 2014 to set out the new Air Quality Objectives (AQOs) of HKC and stipulate a periodic review of AQOs at least once in every five years.
Extended the ban on import and sale of amosite and crocidolite asbestos to banning the import, transhipment, supply and use of all forms of asbestos (including white asbestos - chrysotile) in a bid to better protect public health, with exceptions and exemption to be granted under special circumstances on application.</t>
    </r>
  </si>
  <si>
    <r>
      <t xml:space="preserve">Table A3. 3 Regime of standards and technical requirements, 2013 
Ordinance/Regulation: Air </t>
    </r>
    <r>
      <rPr>
        <sz val="9"/>
        <color indexed="10"/>
        <rFont val="Verdana"/>
        <family val="2"/>
      </rPr>
      <t>Pollution</t>
    </r>
    <r>
      <rPr>
        <sz val="9"/>
        <rFont val="Verdana"/>
        <family val="2"/>
      </rPr>
      <t xml:space="preserve"> Control (Fuel Restriction) Regulations (Cap 311I) 
Summary of the legislation: To prohibit the use of high sulphur content solid and liquid fuel (sulphur content shall not exceed 1% by weight for conventional solid fuels and 0.005% by weight for liquid fuels) for commercial and industrial appliances and require the use of gaseous fuel in certain areas of the territory. 
Changes since 1 January 2010: Nil
Ordinance/Regulation: Air </t>
    </r>
    <r>
      <rPr>
        <sz val="9"/>
        <color indexed="10"/>
        <rFont val="Verdana"/>
        <family val="2"/>
      </rPr>
      <t>Pollution</t>
    </r>
    <r>
      <rPr>
        <sz val="9"/>
        <rFont val="Verdana"/>
        <family val="2"/>
      </rPr>
      <t xml:space="preserve"> Control (Motor Vehicle Fuel) Regulation (Cap 311L) 
Summary of the legislation: To set out the specifications of motor vehicle fuel to be used in motor vehicles and prohibit the sale of leaded petrol. The specifications are determined in accordance with relevant ISO/EN/ASTM standards or Institute of Petroleum. 
Changes since 1 January 2010: A new regulatory control on motor vehicle </t>
    </r>
    <r>
      <rPr>
        <sz val="9"/>
        <color indexed="10"/>
        <rFont val="Verdana"/>
        <family val="2"/>
      </rPr>
      <t>bio</t>
    </r>
    <r>
      <rPr>
        <sz val="9"/>
        <rFont val="Verdana"/>
        <family val="2"/>
      </rPr>
      <t xml:space="preserve">diesel (Part V of the Regulation) and new specifications of pure motor vehicle </t>
    </r>
    <r>
      <rPr>
        <sz val="9"/>
        <color indexed="10"/>
        <rFont val="Verdana"/>
        <family val="2"/>
      </rPr>
      <t>bio</t>
    </r>
    <r>
      <rPr>
        <sz val="9"/>
        <rFont val="Verdana"/>
        <family val="2"/>
      </rPr>
      <t>diesel (Schedule 3 of the Regulation) were added, which takes effect starting from 1 July 2010.</t>
    </r>
  </si>
  <si>
    <t>Pollution; Bio</t>
  </si>
  <si>
    <r>
      <t xml:space="preserve">Table A3. 3 Regime of standards and technical requirements, 2013 
Ordinance/Regulation: Air </t>
    </r>
    <r>
      <rPr>
        <sz val="9"/>
        <color indexed="10"/>
        <rFont val="Verdana"/>
        <family val="2"/>
      </rPr>
      <t>Pollution</t>
    </r>
    <r>
      <rPr>
        <sz val="9"/>
        <rFont val="Verdana"/>
        <family val="2"/>
      </rPr>
      <t xml:space="preserve"> Control (Vehicle Design Standards) (</t>
    </r>
    <r>
      <rPr>
        <sz val="9"/>
        <color indexed="10"/>
        <rFont val="Verdana"/>
        <family val="2"/>
      </rPr>
      <t>Emissions</t>
    </r>
    <r>
      <rPr>
        <sz val="9"/>
        <rFont val="Verdana"/>
        <family val="2"/>
      </rPr>
      <t xml:space="preserve">) Regulations (Cap 311J) 
Summary of the legislation: To set out the emission standards for vehicles. Newly registered vehicles shall comply with the latest EU or the equivalent U.S. and Japanese emission standards. 
Changes since 1 January 2010: Nil
Ordinance/Regulation: Air </t>
    </r>
    <r>
      <rPr>
        <sz val="9"/>
        <color indexed="10"/>
        <rFont val="Verdana"/>
        <family val="2"/>
      </rPr>
      <t>Pollution</t>
    </r>
    <r>
      <rPr>
        <sz val="9"/>
        <rFont val="Verdana"/>
        <family val="2"/>
      </rPr>
      <t xml:space="preserve"> Control (Emission Reduction Devices for Vehicles) Regulation (Cap 311U) 
Summary of the legislation: To require scheduled vehicles to be installed with approved emission reduction devices. Under the Regulation, the Director of </t>
    </r>
    <r>
      <rPr>
        <sz val="9"/>
        <color indexed="10"/>
        <rFont val="Verdana"/>
        <family val="2"/>
      </rPr>
      <t>Environment</t>
    </r>
    <r>
      <rPr>
        <sz val="9"/>
        <rFont val="Verdana"/>
        <family val="2"/>
      </rPr>
      <t xml:space="preserve">al Protection shall maintain a register of all emission reduction devices approved. The Director of </t>
    </r>
    <r>
      <rPr>
        <sz val="9"/>
        <color indexed="10"/>
        <rFont val="Verdana"/>
        <family val="2"/>
      </rPr>
      <t>Environment</t>
    </r>
    <r>
      <rPr>
        <sz val="9"/>
        <rFont val="Verdana"/>
        <family val="2"/>
      </rPr>
      <t xml:space="preserve">al Protection may include in the register an emission reduction device only if he is satisfied that the device can reduce the emission of air pollutants from a motor vehicle in a manner and to an extent satisfactory to him and it is suitable for installation on a motor vehicle. 
Changes since 1 January 2010: Nil
Ordinance/Regulation: Air </t>
    </r>
    <r>
      <rPr>
        <sz val="9"/>
        <color indexed="10"/>
        <rFont val="Verdana"/>
        <family val="2"/>
      </rPr>
      <t>Pollution</t>
    </r>
    <r>
      <rPr>
        <sz val="9"/>
        <rFont val="Verdana"/>
        <family val="2"/>
      </rPr>
      <t xml:space="preserve"> Control (Air Pollutant Emission) (Controlled Vehicles) Regulation (Cap 311X)
Summary of the legislation: To phase out pre-Euro IV diesel commercial vehicles including goods vehicles, light buses and non-franchised buses by 2020 and to limit the service life of diesel commercial vehicles first registered on or after 1 February 2014 at 15 years. 
Changes since 1 January 2010: Nil</t>
    </r>
  </si>
  <si>
    <t>Pollution; Emissions; Environment</t>
  </si>
  <si>
    <r>
      <t xml:space="preserve">Table A3. 3 Regime of standards and technical requirements, 2013 
Ordinance/Regulation: Air </t>
    </r>
    <r>
      <rPr>
        <sz val="9"/>
        <color indexed="10"/>
        <rFont val="Verdana"/>
        <family val="2"/>
      </rPr>
      <t>Pollution</t>
    </r>
    <r>
      <rPr>
        <sz val="9"/>
        <rFont val="Verdana"/>
        <family val="2"/>
      </rPr>
      <t xml:space="preserve"> Control (Dry-</t>
    </r>
    <r>
      <rPr>
        <sz val="9"/>
        <color indexed="10"/>
        <rFont val="Verdana"/>
        <family val="2"/>
      </rPr>
      <t>Clean</t>
    </r>
    <r>
      <rPr>
        <sz val="9"/>
        <rFont val="Verdana"/>
        <family val="2"/>
      </rPr>
      <t>ing Machines) (Vapour Recovery) Regulation (Cap 311T) 
Summary of the legislation: To control the emission of perchloroethylene (PCE) from the dry-</t>
    </r>
    <r>
      <rPr>
        <sz val="9"/>
        <color indexed="10"/>
        <rFont val="Verdana"/>
        <family val="2"/>
      </rPr>
      <t>clean</t>
    </r>
    <r>
      <rPr>
        <sz val="9"/>
        <rFont val="Verdana"/>
        <family val="2"/>
      </rPr>
      <t>ing industry through the imposition of PCE emission standard on dry-</t>
    </r>
    <r>
      <rPr>
        <sz val="9"/>
        <color indexed="10"/>
        <rFont val="Verdana"/>
        <family val="2"/>
      </rPr>
      <t>clean</t>
    </r>
    <r>
      <rPr>
        <sz val="9"/>
        <rFont val="Verdana"/>
        <family val="2"/>
      </rPr>
      <t>ing machines in use. Specifically, the concentration of PCE inside the drum of dry-</t>
    </r>
    <r>
      <rPr>
        <sz val="9"/>
        <color indexed="10"/>
        <rFont val="Verdana"/>
        <family val="2"/>
      </rPr>
      <t>clean</t>
    </r>
    <r>
      <rPr>
        <sz val="9"/>
        <rFont val="Verdana"/>
        <family val="2"/>
      </rPr>
      <t>ing machines should not exceed 300 ppmv at the end of drying cycle. 
Changes since 1 January 2010: Nil</t>
    </r>
    <r>
      <rPr>
        <sz val="9"/>
        <color theme="1"/>
        <rFont val="Calibri"/>
        <family val="2"/>
        <scheme val="minor"/>
      </rPr>
      <t/>
    </r>
  </si>
  <si>
    <t>Pollution; Clean</t>
  </si>
  <si>
    <r>
      <t xml:space="preserve">Table A3. 3 Regime of standards and technical requirements, 2013 
Ordinance/Regulation: Air </t>
    </r>
    <r>
      <rPr>
        <sz val="9"/>
        <color indexed="10"/>
        <rFont val="Verdana"/>
        <family val="2"/>
      </rPr>
      <t>Pollution</t>
    </r>
    <r>
      <rPr>
        <sz val="9"/>
        <rFont val="Verdana"/>
        <family val="2"/>
      </rPr>
      <t xml:space="preserve"> Control (Petrol Filling Stations) (Vapour Recovery) Regulation (Chapter 311S) 
Summary of the legislation: Petrol storage tanks and petrol dispensers of petrol filling stations and petrol delivery vehicles are required to be installed with vapour recovery systems. 
Changes since 1 January 2010: Nil</t>
    </r>
    <r>
      <rPr>
        <sz val="9"/>
        <color theme="1"/>
        <rFont val="Calibri"/>
        <family val="2"/>
        <scheme val="minor"/>
      </rPr>
      <t/>
    </r>
  </si>
  <si>
    <r>
      <t xml:space="preserve">Table A3. 3 Regime of standards and technical requirements, 2013 
Ordinance/Regulation: Air </t>
    </r>
    <r>
      <rPr>
        <sz val="9"/>
        <color indexed="10"/>
        <rFont val="Verdana"/>
        <family val="2"/>
      </rPr>
      <t>Pollution</t>
    </r>
    <r>
      <rPr>
        <sz val="9"/>
        <color theme="1"/>
        <rFont val="Verdana"/>
        <family val="2"/>
      </rPr>
      <t xml:space="preserve"> Control (Volatile </t>
    </r>
    <r>
      <rPr>
        <sz val="9"/>
        <color indexed="10"/>
        <rFont val="Verdana"/>
        <family val="2"/>
      </rPr>
      <t>Organic</t>
    </r>
    <r>
      <rPr>
        <sz val="9"/>
        <color theme="1"/>
        <rFont val="Verdana"/>
        <family val="2"/>
      </rPr>
      <t xml:space="preserve"> Compounds) Regulation (Chapter 311W) 
Summary of the legislation: Import and local manufacture of regulated VOC-containing products for local sale and use is allowed only if their VOC contents meet the prescribed standards. 
Changes since 1 January 2010: The types of regulated products were expanded from architectural paints, printing inks and consumer products to cover vehicle refinishing paints, vessel paints and pleasure craft paints, adhesives and sealants by phases.</t>
    </r>
  </si>
  <si>
    <t>Pollution; Organic</t>
  </si>
  <si>
    <r>
      <t xml:space="preserve">Table A3. 3 Regime of standards and technical requirements, 2013 
Ordinance/Regulation: Air </t>
    </r>
    <r>
      <rPr>
        <sz val="9"/>
        <color indexed="10"/>
        <rFont val="Verdana"/>
        <family val="2"/>
      </rPr>
      <t>Pollution</t>
    </r>
    <r>
      <rPr>
        <sz val="9"/>
        <color theme="1"/>
        <rFont val="Verdana"/>
        <family val="2"/>
      </rPr>
      <t xml:space="preserve"> Control (Marine Light Diesel) Regulation (Cap 311Y) 
Summary of the legislation: To provide for the specifications for marine light diesel supplied in HKC. Specifically, the sulphur content shall not exceed 0.05% by weight. 
Changes since 1 January 2010: Nil</t>
    </r>
  </si>
  <si>
    <t>Waste; Environment; Basel Convention</t>
  </si>
  <si>
    <r>
      <t xml:space="preserve">Under the </t>
    </r>
    <r>
      <rPr>
        <sz val="9"/>
        <color indexed="10"/>
        <rFont val="Verdana"/>
        <family val="2"/>
      </rPr>
      <t>Waste</t>
    </r>
    <r>
      <rPr>
        <sz val="9"/>
        <color theme="1"/>
        <rFont val="Verdana"/>
        <family val="2"/>
      </rPr>
      <t xml:space="preserve"> Disposal Ordinance (Chapter 354), imports of </t>
    </r>
    <r>
      <rPr>
        <sz val="9"/>
        <color indexed="10"/>
        <rFont val="Verdana"/>
        <family val="2"/>
      </rPr>
      <t>hazardous</t>
    </r>
    <r>
      <rPr>
        <sz val="9"/>
        <color theme="1"/>
        <rFont val="Verdana"/>
        <family val="2"/>
      </rPr>
      <t xml:space="preserve"> </t>
    </r>
    <r>
      <rPr>
        <sz val="9"/>
        <color indexed="10"/>
        <rFont val="Verdana"/>
        <family val="2"/>
      </rPr>
      <t>waste</t>
    </r>
    <r>
      <rPr>
        <sz val="9"/>
        <color theme="1"/>
        <rFont val="Verdana"/>
        <family val="2"/>
      </rPr>
      <t xml:space="preserve"> from countries listed in the Ninth Schedule of the Ordinance are prohibited.</t>
    </r>
  </si>
  <si>
    <r>
      <t xml:space="preserve">Table A3. 3 Regime of standards and technical requirements, 2013 
Ordinance/Regulation: </t>
    </r>
    <r>
      <rPr>
        <sz val="9"/>
        <color indexed="10"/>
        <rFont val="Verdana"/>
        <family val="2"/>
      </rPr>
      <t>Ozone</t>
    </r>
    <r>
      <rPr>
        <sz val="9"/>
        <rFont val="Verdana"/>
        <family val="2"/>
      </rPr>
      <t xml:space="preserve"> Layer Protection (Products Containing Scheduled Substances) (Import Banning) Regulation (Chapter 403C) 
Summary of the legislation: To prohibit the import of products containing </t>
    </r>
    <r>
      <rPr>
        <sz val="9"/>
        <color indexed="10"/>
        <rFont val="Verdana"/>
        <family val="2"/>
      </rPr>
      <t>ozone</t>
    </r>
    <r>
      <rPr>
        <sz val="9"/>
        <rFont val="Verdana"/>
        <family val="2"/>
      </rPr>
      <t xml:space="preserve">-depleting substances listed in the Schedule to the Ordinance from all countries. 
Changes since 1 January 2010: Nil
Ordinance/Regulation: </t>
    </r>
    <r>
      <rPr>
        <sz val="9"/>
        <color indexed="10"/>
        <rFont val="Verdana"/>
        <family val="2"/>
      </rPr>
      <t>Ozone</t>
    </r>
    <r>
      <rPr>
        <sz val="9"/>
        <rFont val="Verdana"/>
        <family val="2"/>
      </rPr>
      <t xml:space="preserve"> Layer Protection Ordinance (Chapter 403) 
Summary of the legislation: To comply with the requirements of the </t>
    </r>
    <r>
      <rPr>
        <sz val="9"/>
        <color indexed="10"/>
        <rFont val="Verdana"/>
        <family val="2"/>
      </rPr>
      <t>Montreal Protocol</t>
    </r>
    <r>
      <rPr>
        <sz val="9"/>
        <rFont val="Verdana"/>
        <family val="2"/>
      </rPr>
      <t xml:space="preserve"> on substances that deplete the </t>
    </r>
    <r>
      <rPr>
        <sz val="9"/>
        <color indexed="10"/>
        <rFont val="Verdana"/>
        <family val="2"/>
      </rPr>
      <t>ozone</t>
    </r>
    <r>
      <rPr>
        <sz val="9"/>
        <rFont val="Verdana"/>
        <family val="2"/>
      </rPr>
      <t xml:space="preserve"> layer. 
Changes since 1 January 2010: Nil
Ordinance/Regulation: </t>
    </r>
    <r>
      <rPr>
        <sz val="9"/>
        <color indexed="10"/>
        <rFont val="Verdana"/>
        <family val="2"/>
      </rPr>
      <t>Ozone</t>
    </r>
    <r>
      <rPr>
        <sz val="9"/>
        <rFont val="Verdana"/>
        <family val="2"/>
      </rPr>
      <t xml:space="preserve"> Layer Protection (Controlled Refrigerants) Regulation (Chapter 403B)
Summary of the legislation: To prohibit any intended release of controlled refrigerants from motor vehicle air-conditioners or refrigeration equipment containing more than 50 kg of refrigerant to charge into the atmosphere, and to </t>
    </r>
    <r>
      <rPr>
        <sz val="9"/>
        <color indexed="10"/>
        <rFont val="Verdana"/>
        <family val="2"/>
      </rPr>
      <t>conserv</t>
    </r>
    <r>
      <rPr>
        <sz val="9"/>
        <rFont val="Verdana"/>
        <family val="2"/>
      </rPr>
      <t>e the controlled refrigerants through the use of approved recycling and recovery equipment. 
Changes since 1 January 2010: Nil</t>
    </r>
  </si>
  <si>
    <t>Ozone; Montreal Protocol; Conserv(ation)</t>
  </si>
  <si>
    <t>HCFCs; Montreal Protocol</t>
  </si>
  <si>
    <r>
      <t xml:space="preserve">Table A3. 3 Regime of standards and technical requirements, 2013 
Ordinance/Regulation: </t>
    </r>
    <r>
      <rPr>
        <sz val="9"/>
        <color rgb="FFFF0000"/>
        <rFont val="Verdana"/>
        <family val="2"/>
      </rPr>
      <t>Noise Control</t>
    </r>
    <r>
      <rPr>
        <sz val="9"/>
        <rFont val="Verdana"/>
        <family val="2"/>
      </rPr>
      <t xml:space="preserve"> (Air Compressors) Regulations (Cap 400C) 
Summary of the legislation: To stipulate noise emission standards for certain portable air compressors. 
Changes since 1 January 2010: Nil
Ordinance/Regulation: </t>
    </r>
    <r>
      <rPr>
        <sz val="9"/>
        <color rgb="FFFF0000"/>
        <rFont val="Verdana"/>
        <family val="2"/>
      </rPr>
      <t xml:space="preserve">Noise Control </t>
    </r>
    <r>
      <rPr>
        <sz val="9"/>
        <rFont val="Verdana"/>
        <family val="2"/>
      </rPr>
      <t xml:space="preserve">(Hand Held Percussive Breakers) Regulations (Cap 400D) 
Summary of the legislation: To stipulate prescribed noise emission standards for certain hand-held percussive breakers to comply with. 
Changes since 1 January 2010: Nil
Ordinance/Regulation: </t>
    </r>
    <r>
      <rPr>
        <sz val="9"/>
        <color rgb="FFFF0000"/>
        <rFont val="Verdana"/>
        <family val="2"/>
      </rPr>
      <t xml:space="preserve">Noise Control </t>
    </r>
    <r>
      <rPr>
        <sz val="9"/>
        <rFont val="Verdana"/>
        <family val="2"/>
      </rPr>
      <t>(Motor Vehicles) Regulation (Cap 400I) 
Summary of the legislation: To stipulate noise emission standards, as prescribed in the Schedule, for motor vehicles including motorcycles to comply with in first registration. 
Changes since 1 January 2010: Nil</t>
    </r>
  </si>
  <si>
    <r>
      <t xml:space="preserve">Table 2.2 Services sectors or subsectors covered under CEPA (Closer Economic Partnership Arrangement with Mainland China), January 2014
13. </t>
    </r>
    <r>
      <rPr>
        <sz val="9"/>
        <color rgb="FFFF0000"/>
        <rFont val="Verdana"/>
        <family val="2"/>
      </rPr>
      <t>Environmental</t>
    </r>
  </si>
  <si>
    <t>WT/TPR/G/294</t>
  </si>
  <si>
    <r>
      <t>The launching of Bahrain’s Economic Vision 2030 in 2008, and the new constitutional amendments in 2012 have positively impacted the national business</t>
    </r>
    <r>
      <rPr>
        <sz val="9"/>
        <rFont val="Verdana"/>
        <family val="2"/>
      </rPr>
      <t xml:space="preserve"> environment</t>
    </r>
    <r>
      <rPr>
        <sz val="9"/>
        <color theme="1"/>
        <rFont val="Verdana"/>
        <family val="2"/>
      </rPr>
      <t xml:space="preserve"> towards more competitiveness, </t>
    </r>
    <r>
      <rPr>
        <sz val="9"/>
        <color indexed="10"/>
        <rFont val="Verdana"/>
        <family val="2"/>
      </rPr>
      <t>sustainable</t>
    </r>
    <r>
      <rPr>
        <sz val="9"/>
        <color theme="1"/>
        <rFont val="Verdana"/>
        <family val="2"/>
      </rPr>
      <t xml:space="preserve"> development, skilled employment, economic growth, and social fairness.</t>
    </r>
  </si>
  <si>
    <t>WT/TPR/S/294/Rev.1</t>
  </si>
  <si>
    <t>S-II§13</t>
  </si>
  <si>
    <r>
      <t xml:space="preserve">As part of its Economic Vision 2030, Bahrain is striving for </t>
    </r>
    <r>
      <rPr>
        <sz val="9"/>
        <color indexed="10"/>
        <rFont val="Verdana"/>
        <family val="2"/>
      </rPr>
      <t>sustainable</t>
    </r>
    <r>
      <rPr>
        <sz val="9"/>
        <color theme="1"/>
        <rFont val="Verdana"/>
        <family val="2"/>
      </rPr>
      <t xml:space="preserve"> development through economic diversification away from oil. In order to achieve this long-term vision, in 2008, a National Economic Strategy was developed by the EDB and coordinated with relevant ministries. The main aim of the strategy is to transform Bahrain into a knowledge-based economy that is competitive and</t>
    </r>
    <r>
      <rPr>
        <sz val="9"/>
        <rFont val="Verdana"/>
        <family val="2"/>
      </rPr>
      <t xml:space="preserve"> sustainable</t>
    </r>
    <r>
      <rPr>
        <sz val="9"/>
        <color theme="1"/>
        <rFont val="Verdana"/>
        <family val="2"/>
      </rPr>
      <t>. The main focus is on existing high-potential, labour-intensive sectors where both the private sector and the Government can play crucial complementary roles.</t>
    </r>
  </si>
  <si>
    <t>G-III§65</t>
  </si>
  <si>
    <r>
      <t xml:space="preserve">Bahrain seeks to develop its tourism industry as a key platform for </t>
    </r>
    <r>
      <rPr>
        <sz val="9"/>
        <rFont val="Verdana"/>
        <family val="2"/>
      </rPr>
      <t xml:space="preserve">sustainable </t>
    </r>
    <r>
      <rPr>
        <sz val="9"/>
        <color theme="1"/>
        <rFont val="Verdana"/>
        <family val="2"/>
      </rPr>
      <t xml:space="preserve">future economic growth and diversification. In seeking to maximise the potential of growth in the tourism industry, Bahrain will capitalise on the advantages of its natural </t>
    </r>
    <r>
      <rPr>
        <sz val="9"/>
        <color indexed="10"/>
        <rFont val="Verdana"/>
        <family val="2"/>
      </rPr>
      <t>environment</t>
    </r>
    <r>
      <rPr>
        <sz val="9"/>
        <color theme="1"/>
        <rFont val="Verdana"/>
        <family val="2"/>
      </rPr>
      <t>, cultural heritage, geographical location, moderate and tolerant society and remarkable culture of hospitality.</t>
    </r>
  </si>
  <si>
    <t>G-III§69</t>
  </si>
  <si>
    <r>
      <t xml:space="preserve">Manama held the status of ‘Capital of Arab Culture’ in 2012 as part of UNESCO’s cultural capital campaign and was named ‘Capital of Arab Tourism’ in 2013 by the Arab Tourism Organization. In celebration of Bahrain’s 2012 ‘Capital of Arab Culture’ debut, the Ministry of Culture planned a year-long program of performances, seminars, and other events showcasing Arab culture. Each month provided a new focus area ranging from visual arts to poetry, and even the </t>
    </r>
    <r>
      <rPr>
        <sz val="9"/>
        <color indexed="10"/>
        <rFont val="Verdana"/>
        <family val="2"/>
      </rPr>
      <t>environment</t>
    </r>
    <r>
      <rPr>
        <sz val="9"/>
        <color theme="1"/>
        <rFont val="Verdana"/>
        <family val="2"/>
      </rPr>
      <t>.</t>
    </r>
  </si>
  <si>
    <r>
      <t>Bahrain’s tradin</t>
    </r>
    <r>
      <rPr>
        <sz val="9"/>
        <rFont val="Verdana"/>
        <family val="2"/>
      </rPr>
      <t>g environment</t>
    </r>
    <r>
      <rPr>
        <sz val="9"/>
        <color theme="1"/>
        <rFont val="Verdana"/>
        <family val="2"/>
      </rPr>
      <t xml:space="preserve"> is stable and transparent. There are no import restrictions except for patrimonial heritage, </t>
    </r>
    <r>
      <rPr>
        <sz val="9"/>
        <color indexed="10"/>
        <rFont val="Verdana"/>
        <family val="2"/>
      </rPr>
      <t>environment</t>
    </r>
    <r>
      <rPr>
        <sz val="9"/>
        <color theme="1"/>
        <rFont val="Verdana"/>
        <family val="2"/>
      </rPr>
      <t>al, health or security considerations.</t>
    </r>
  </si>
  <si>
    <r>
      <t xml:space="preserve">In Bahrain, import prohibitions are maintained for various reasons, including </t>
    </r>
    <r>
      <rPr>
        <sz val="9"/>
        <color indexed="10"/>
        <rFont val="Verdana"/>
        <family val="2"/>
      </rPr>
      <t>environment</t>
    </r>
    <r>
      <rPr>
        <sz val="9"/>
        <color theme="1"/>
        <rFont val="Verdana"/>
        <family val="2"/>
      </rPr>
      <t>al protection, health and safety, and religious and moral considerations (Table 3.5).</t>
    </r>
  </si>
  <si>
    <r>
      <t xml:space="preserve">Table 3.5 Prohibited imports, 2014
HS Code: 95.07.10.00; 96.01.10.00; 96.01.90.00 
Product description: Ivory and articles of ivory 
Reasons for prohibition: </t>
    </r>
    <r>
      <rPr>
        <sz val="9"/>
        <color indexed="10"/>
        <rFont val="Verdana"/>
        <family val="2"/>
      </rPr>
      <t>Preserve</t>
    </r>
    <r>
      <rPr>
        <sz val="9"/>
        <color theme="1"/>
        <rFont val="Verdana"/>
        <family val="2"/>
      </rPr>
      <t xml:space="preserve"> the natural </t>
    </r>
    <r>
      <rPr>
        <sz val="9"/>
        <color indexed="10"/>
        <rFont val="Verdana"/>
        <family val="2"/>
      </rPr>
      <t>environment</t>
    </r>
    <r>
      <rPr>
        <sz val="9"/>
        <color theme="1"/>
        <rFont val="Verdana"/>
        <family val="2"/>
      </rPr>
      <t xml:space="preserve"> 
Responsible ministry: Ministry of Industry and Commerce</t>
    </r>
  </si>
  <si>
    <t>S-II§3</t>
  </si>
  <si>
    <r>
      <t xml:space="preserve">The Council of Ministers is headed by the Prime Minister. Entrusted with overseeing state interests, the Council of Ministers implements government policy, and supervises government business. Cabinet resolutions may only be passed when a majority of members are present and with the approval of a majority of those present. The Cabinet also submits recommendations to the King on economic, political, social, </t>
    </r>
    <r>
      <rPr>
        <sz val="9"/>
        <color indexed="10"/>
        <rFont val="Verdana"/>
        <family val="2"/>
      </rPr>
      <t>environment</t>
    </r>
    <r>
      <rPr>
        <sz val="9"/>
        <color theme="1"/>
        <rFont val="Verdana"/>
        <family val="2"/>
      </rPr>
      <t xml:space="preserve">al, executive, and administrative matters of concern to the Government, and proposes draft law and decrees for his approval. Where a Royal Decree is required, Cabinet resolutions are submitted to the King for ratification. </t>
    </r>
  </si>
  <si>
    <t>Other measures; Ban/Prohibition</t>
  </si>
  <si>
    <r>
      <t xml:space="preserve">Investment is prohibited or restricted for domestic and foreign investors in: gambling; alcoholic drinks manufacturing; narcotics manufacturing; weapons manufacturing; import of all types of </t>
    </r>
    <r>
      <rPr>
        <sz val="9"/>
        <color indexed="10"/>
        <rFont val="Verdana"/>
        <family val="2"/>
      </rPr>
      <t>waste</t>
    </r>
    <r>
      <rPr>
        <sz val="9"/>
        <color theme="1"/>
        <rFont val="Verdana"/>
        <family val="2"/>
      </rPr>
      <t xml:space="preserve"> and treatment; storage and dumping of radioactive materials and </t>
    </r>
    <r>
      <rPr>
        <sz val="9"/>
        <color indexed="10"/>
        <rFont val="Verdana"/>
        <family val="2"/>
      </rPr>
      <t>toxic</t>
    </r>
    <r>
      <rPr>
        <sz val="9"/>
        <color theme="1"/>
        <rFont val="Verdana"/>
        <family val="2"/>
      </rPr>
      <t xml:space="preserve"> </t>
    </r>
    <r>
      <rPr>
        <sz val="9"/>
        <color indexed="10"/>
        <rFont val="Verdana"/>
        <family val="2"/>
      </rPr>
      <t>waste</t>
    </r>
    <r>
      <rPr>
        <sz val="9"/>
        <color theme="1"/>
        <rFont val="Verdana"/>
        <family val="2"/>
      </rPr>
      <t xml:space="preserve"> in Bahrain; import, manufacturing, and dealing of asbestos and its by-products (not including asbestos removal); import and industrial use of restricted chemicals; pearl farming; cigarette manufacturing; import of automatic cigarette vending machines; postal services (exclusive to Bahrain Post).</t>
    </r>
  </si>
  <si>
    <r>
      <t xml:space="preserve">Table 3.8 Restricted exports, 2014
HS Code: ...
Product description: Garbage, </t>
    </r>
    <r>
      <rPr>
        <sz val="9"/>
        <color indexed="10"/>
        <rFont val="Verdana"/>
        <family val="2"/>
      </rPr>
      <t>waste</t>
    </r>
    <r>
      <rPr>
        <sz val="9"/>
        <color theme="1"/>
        <rFont val="Verdana"/>
        <family val="2"/>
      </rPr>
      <t xml:space="preserve">s
Authority: Public Commission for the Protection of Marine Resources, and </t>
    </r>
    <r>
      <rPr>
        <sz val="9"/>
        <color indexed="10"/>
        <rFont val="Verdana"/>
        <family val="2"/>
      </rPr>
      <t>Wildlife</t>
    </r>
    <r>
      <rPr>
        <sz val="9"/>
        <color theme="1"/>
        <rFont val="Verdana"/>
        <family val="2"/>
      </rPr>
      <t xml:space="preserve"> </t>
    </r>
    <r>
      <rPr>
        <sz val="9"/>
        <color indexed="10"/>
        <rFont val="Verdana"/>
        <family val="2"/>
      </rPr>
      <t>Environment</t>
    </r>
    <r>
      <rPr>
        <sz val="9"/>
        <color theme="1"/>
        <rFont val="Verdana"/>
        <family val="2"/>
      </rPr>
      <t xml:space="preserve"> </t>
    </r>
  </si>
  <si>
    <t>Waste; Wildlife; Environment</t>
  </si>
  <si>
    <r>
      <t xml:space="preserve">Agriculture (including </t>
    </r>
    <r>
      <rPr>
        <sz val="9"/>
        <color indexed="10"/>
        <rFont val="Verdana"/>
        <family val="2"/>
      </rPr>
      <t>fish</t>
    </r>
    <r>
      <rPr>
        <sz val="9"/>
        <color theme="1"/>
        <rFont val="Verdana"/>
        <family val="2"/>
      </rPr>
      <t xml:space="preserve">ing) is a small sector in Bahrain's economy, contributing 0.3% of real GDP in 2012 and 1.2% of total employment. Bahrain's arable agricultural land (around 6,200 hectare in 2010), suffers from limited water resources, poor and declining </t>
    </r>
    <r>
      <rPr>
        <sz val="9"/>
        <color indexed="10"/>
        <rFont val="Verdana"/>
        <family val="2"/>
      </rPr>
      <t>soil</t>
    </r>
    <r>
      <rPr>
        <sz val="9"/>
        <color theme="1"/>
        <rFont val="Verdana"/>
        <family val="2"/>
      </rPr>
      <t xml:space="preserve">, and unfavourable </t>
    </r>
    <r>
      <rPr>
        <sz val="9"/>
        <color indexed="10"/>
        <rFont val="Verdana"/>
        <family val="2"/>
      </rPr>
      <t>climate</t>
    </r>
    <r>
      <rPr>
        <sz val="9"/>
        <color theme="1"/>
        <rFont val="Verdana"/>
        <family val="2"/>
      </rPr>
      <t>.</t>
    </r>
  </si>
  <si>
    <t>Natural resources; (Soil) erosion; Climate</t>
  </si>
  <si>
    <r>
      <t xml:space="preserve">In recent years, Bahrain has recognized the importance of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sources as an alternative source of power. Two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projects are being implemented: the 5 MW solar plant in Awali, with roof panels and connection through a smart grid, is a joint-venture between BAPCO, NOGA and two U.S.-based firms, Caspian </t>
    </r>
    <r>
      <rPr>
        <sz val="9"/>
        <color indexed="10"/>
        <rFont val="Verdana"/>
        <family val="2"/>
      </rPr>
      <t>Energy</t>
    </r>
    <r>
      <rPr>
        <sz val="9"/>
        <color theme="1"/>
        <rFont val="Verdana"/>
        <family val="2"/>
      </rPr>
      <t xml:space="preserve"> Holdings and Petra Solar; and the second project is a combined solar/wind plant in the south with a capacity of 3 MW and 2MW for solar and wind, respectively.</t>
    </r>
  </si>
  <si>
    <r>
      <t>The Electricity and Water Authority (EWA) is the sole agency responsible for electricity generation, transmission, and distribution in Bahrain. The EWA's policy objectives include, inter alia, to provide a reliable, cost effective, and quality supply of electricity and water; to maintain, develop, and improve the transmission and distribution network to ensure highest standards of</t>
    </r>
    <r>
      <rPr>
        <sz val="9"/>
        <color rgb="FFFF0000"/>
        <rFont val="Verdana"/>
        <family val="2"/>
      </rPr>
      <t xml:space="preserve"> efficiency and minimum energy los s</t>
    </r>
    <r>
      <rPr>
        <sz val="9"/>
        <color theme="1"/>
        <rFont val="Verdana"/>
        <family val="2"/>
      </rPr>
      <t>; and to meet Bahrain's increasing demands for electricity and water consumption.</t>
    </r>
  </si>
  <si>
    <t>S-Summary§1</t>
  </si>
  <si>
    <t>WT/TPR/G/292/Rev.1</t>
  </si>
  <si>
    <t>G-I§1</t>
  </si>
  <si>
    <t>Environment; Montreal Protocol; Wood</t>
  </si>
  <si>
    <t>WT/TPR/G/297/Rev.1</t>
  </si>
  <si>
    <t>G-III§40</t>
  </si>
  <si>
    <t xml:space="preserve">Import licences; Other environmental requirements </t>
  </si>
  <si>
    <r>
      <t>In accordance with the Regulation, breeding animals</t>
    </r>
    <r>
      <rPr>
        <sz val="9"/>
        <color rgb="FFFF0000"/>
        <rFont val="Verdana"/>
        <family val="2"/>
      </rPr>
      <t>, rare and very rare animals</t>
    </r>
    <r>
      <rPr>
        <sz val="9"/>
        <color theme="1"/>
        <rFont val="Verdana"/>
        <family val="2"/>
      </rPr>
      <t xml:space="preserve"> and raw materials therefrom, semen of animals, cultures of micro-organisms, uranium and thorium ores and concentrates, </t>
    </r>
    <r>
      <rPr>
        <sz val="9"/>
        <color rgb="FFFF0000"/>
        <rFont val="Verdana"/>
        <family val="2"/>
      </rPr>
      <t>poisonous chemicals</t>
    </r>
    <r>
      <rPr>
        <sz val="9"/>
        <color theme="1"/>
        <rFont val="Verdana"/>
        <family val="2"/>
      </rPr>
      <t xml:space="preserve">, human blood and organs for therapeutic and prophylactic purposes, explosives and guns are subject to licensing. Licensing is carried out by sectoral ministries. In order to create </t>
    </r>
    <r>
      <rPr>
        <sz val="9"/>
        <color indexed="10"/>
        <rFont val="Verdana"/>
        <family val="2"/>
      </rPr>
      <t>genetic</t>
    </r>
    <r>
      <rPr>
        <sz val="9"/>
        <color theme="1"/>
        <rFont val="Verdana"/>
        <family val="2"/>
      </rPr>
      <t xml:space="preserve">ally </t>
    </r>
    <r>
      <rPr>
        <sz val="9"/>
        <color indexed="10"/>
        <rFont val="Verdana"/>
        <family val="2"/>
      </rPr>
      <t>modified organism</t>
    </r>
    <r>
      <rPr>
        <sz val="9"/>
        <color theme="1"/>
        <rFont val="Verdana"/>
        <family val="2"/>
      </rPr>
      <t xml:space="preserve">, use and enter into the country cross border, ensure </t>
    </r>
    <r>
      <rPr>
        <sz val="9"/>
        <color indexed="10"/>
        <rFont val="Verdana"/>
        <family val="2"/>
      </rPr>
      <t>bio</t>
    </r>
    <r>
      <rPr>
        <sz val="9"/>
        <color theme="1"/>
        <rFont val="Verdana"/>
        <family val="2"/>
      </rPr>
      <t xml:space="preserve"> security within territory "Law on </t>
    </r>
    <r>
      <rPr>
        <sz val="9"/>
        <color indexed="10"/>
        <rFont val="Verdana"/>
        <family val="2"/>
      </rPr>
      <t>Genetic</t>
    </r>
    <r>
      <rPr>
        <sz val="9"/>
        <color theme="1"/>
        <rFont val="Verdana"/>
        <family val="2"/>
      </rPr>
      <t xml:space="preserve">ally </t>
    </r>
    <r>
      <rPr>
        <sz val="9"/>
        <color indexed="10"/>
        <rFont val="Verdana"/>
        <family val="2"/>
      </rPr>
      <t>modified organism</t>
    </r>
    <r>
      <rPr>
        <sz val="9"/>
        <color theme="1"/>
        <rFont val="Verdana"/>
        <family val="2"/>
      </rPr>
      <t xml:space="preserve">" was adopted in 2007. </t>
    </r>
  </si>
  <si>
    <r>
      <t xml:space="preserve">Barbados applies a ban on the importation of </t>
    </r>
    <r>
      <rPr>
        <sz val="9"/>
        <color indexed="10"/>
        <rFont val="Verdana"/>
        <family val="2"/>
      </rPr>
      <t>genetic</t>
    </r>
    <r>
      <rPr>
        <sz val="9"/>
        <color theme="1"/>
        <rFont val="Verdana"/>
        <family val="2"/>
      </rPr>
      <t xml:space="preserve">ally-modified plants and seeds. There are no regulations for the labelling of </t>
    </r>
    <r>
      <rPr>
        <sz val="9"/>
        <color indexed="10"/>
        <rFont val="Verdana"/>
        <family val="2"/>
      </rPr>
      <t>Genetic</t>
    </r>
    <r>
      <rPr>
        <sz val="9"/>
        <color theme="1"/>
        <rFont val="Verdana"/>
        <family val="2"/>
      </rPr>
      <t>ally-</t>
    </r>
    <r>
      <rPr>
        <sz val="9"/>
        <color indexed="10"/>
        <rFont val="Verdana"/>
        <family val="2"/>
      </rPr>
      <t>Modified Organism</t>
    </r>
    <r>
      <rPr>
        <sz val="9"/>
        <color theme="1"/>
        <rFont val="Verdana"/>
        <family val="2"/>
      </rPr>
      <t>s (GMOs). The authorities expect to implement such legislation as a harmonized law adopted by all CARICOM countries. Barbados has no regulations on the import of animals fed on hormones, or their products.</t>
    </r>
  </si>
  <si>
    <t>S-III§117</t>
  </si>
  <si>
    <t>Bio; Sustainable</t>
  </si>
  <si>
    <t>Tax concessions; Non-monetary support</t>
  </si>
  <si>
    <t>S-III§91</t>
  </si>
  <si>
    <t>Bio; Energy; Conserv(ation); Environment; Green (house)</t>
  </si>
  <si>
    <t>S-III§15</t>
  </si>
  <si>
    <t>Endangered; Wildlife</t>
  </si>
  <si>
    <t>Fish; Toxic; Waste</t>
  </si>
  <si>
    <t>S-III§75</t>
  </si>
  <si>
    <t>Export tariffs</t>
  </si>
  <si>
    <t>Conserv(ation); Environment; Sustainable; Forest</t>
  </si>
  <si>
    <t>Tree; Indigenous</t>
  </si>
  <si>
    <t>Fish; Environment; Sustainable</t>
  </si>
  <si>
    <t>Fish; Sustainable; Environment; Conserv(ation)</t>
  </si>
  <si>
    <r>
      <t xml:space="preserve">Policies are targeted at maintaining the maximum </t>
    </r>
    <r>
      <rPr>
        <sz val="9"/>
        <color indexed="10"/>
        <rFont val="Verdana"/>
        <family val="2"/>
      </rPr>
      <t>sustainable</t>
    </r>
    <r>
      <rPr>
        <sz val="9"/>
        <color theme="1"/>
        <rFont val="Verdana"/>
        <family val="2"/>
      </rPr>
      <t xml:space="preserve"> yield. The measures to control </t>
    </r>
    <r>
      <rPr>
        <sz val="9"/>
        <color indexed="10"/>
        <rFont val="Verdana"/>
        <family val="2"/>
      </rPr>
      <t>fish</t>
    </r>
    <r>
      <rPr>
        <sz val="9"/>
        <color theme="1"/>
        <rFont val="Verdana"/>
        <family val="2"/>
      </rPr>
      <t xml:space="preserve">ing include constant monitoring of the resource situation, direct limitation of </t>
    </r>
    <r>
      <rPr>
        <sz val="9"/>
        <color indexed="10"/>
        <rFont val="Verdana"/>
        <family val="2"/>
      </rPr>
      <t>fish</t>
    </r>
    <r>
      <rPr>
        <sz val="9"/>
        <color theme="1"/>
        <rFont val="Verdana"/>
        <family val="2"/>
      </rPr>
      <t xml:space="preserve">ing, and a direct limitation on the issuance of new or additional </t>
    </r>
    <r>
      <rPr>
        <sz val="9"/>
        <color indexed="10"/>
        <rFont val="Verdana"/>
        <family val="2"/>
      </rPr>
      <t>fish</t>
    </r>
    <r>
      <rPr>
        <sz val="9"/>
        <color theme="1"/>
        <rFont val="Verdana"/>
        <family val="2"/>
      </rPr>
      <t xml:space="preserve">ing licences for </t>
    </r>
    <r>
      <rPr>
        <sz val="9"/>
        <color indexed="10"/>
        <rFont val="Verdana"/>
        <family val="2"/>
      </rPr>
      <t>fish</t>
    </r>
    <r>
      <rPr>
        <sz val="9"/>
        <color theme="1"/>
        <rFont val="Verdana"/>
        <family val="2"/>
      </rPr>
      <t xml:space="preserve">ing in coastal waters to ensure that there is no overexploitation. It appears that </t>
    </r>
    <r>
      <rPr>
        <sz val="9"/>
        <color indexed="10"/>
        <rFont val="Verdana"/>
        <family val="2"/>
      </rPr>
      <t>fish</t>
    </r>
    <r>
      <rPr>
        <sz val="9"/>
        <color theme="1"/>
        <rFont val="Verdana"/>
        <family val="2"/>
      </rPr>
      <t xml:space="preserve">ing licences are only issued to local </t>
    </r>
    <r>
      <rPr>
        <sz val="9"/>
        <color indexed="10"/>
        <rFont val="Verdana"/>
        <family val="2"/>
      </rPr>
      <t>fish</t>
    </r>
    <r>
      <rPr>
        <sz val="9"/>
        <color theme="1"/>
        <rFont val="Verdana"/>
        <family val="2"/>
      </rPr>
      <t xml:space="preserve">ing vessels. Malaysia implements an input control regime consisting of measures such as the zoning system, limit of </t>
    </r>
    <r>
      <rPr>
        <sz val="9"/>
        <color indexed="10"/>
        <rFont val="Verdana"/>
        <family val="2"/>
      </rPr>
      <t>fish</t>
    </r>
    <r>
      <rPr>
        <sz val="9"/>
        <color theme="1"/>
        <rFont val="Verdana"/>
        <family val="2"/>
      </rPr>
      <t>ing vessels, vessels tonnage, type of</t>
    </r>
    <r>
      <rPr>
        <sz val="9"/>
        <color rgb="FFFF0000"/>
        <rFont val="Verdana"/>
        <family val="2"/>
      </rPr>
      <t xml:space="preserve"> </t>
    </r>
    <r>
      <rPr>
        <sz val="9"/>
        <color indexed="10"/>
        <rFont val="Verdana"/>
        <family val="2"/>
      </rPr>
      <t>fish</t>
    </r>
    <r>
      <rPr>
        <sz val="9"/>
        <color rgb="FFFF0000"/>
        <rFont val="Verdana"/>
        <family val="2"/>
      </rPr>
      <t>ing</t>
    </r>
    <r>
      <rPr>
        <sz val="9"/>
        <color theme="1"/>
        <rFont val="Verdana"/>
        <family val="2"/>
      </rPr>
      <t xml:space="preserve"> gear and engine capacity. Currently, the Government has not set up individual transferable quotas (ITQs) or total allowable catch (TAC) schemes due to the complexity of the multi specie and multi gear </t>
    </r>
    <r>
      <rPr>
        <sz val="9"/>
        <color indexed="10"/>
        <rFont val="Verdana"/>
        <family val="2"/>
      </rPr>
      <t>fish</t>
    </r>
    <r>
      <rPr>
        <sz val="9"/>
        <color theme="1"/>
        <rFont val="Verdana"/>
        <family val="2"/>
      </rPr>
      <t xml:space="preserve">eries in Malaysia. In 2011, the DOF's legal section processed a total of 615 arrest cases (842 in 2010) for various offences under the </t>
    </r>
    <r>
      <rPr>
        <sz val="9"/>
        <color indexed="10"/>
        <rFont val="Verdana"/>
        <family val="2"/>
      </rPr>
      <t>Fish</t>
    </r>
    <r>
      <rPr>
        <sz val="9"/>
        <color theme="1"/>
        <rFont val="Verdana"/>
        <family val="2"/>
      </rPr>
      <t>eries Act 1985. Since 2012, Malaysia has rejected four applications by</t>
    </r>
    <r>
      <rPr>
        <sz val="9"/>
        <color rgb="FFFF0000"/>
        <rFont val="Verdana"/>
        <family val="2"/>
      </rPr>
      <t xml:space="preserve"> IUU foreign </t>
    </r>
    <r>
      <rPr>
        <sz val="9"/>
        <color indexed="10"/>
        <rFont val="Verdana"/>
        <family val="2"/>
      </rPr>
      <t>fish</t>
    </r>
    <r>
      <rPr>
        <sz val="9"/>
        <color rgb="FFFF0000"/>
        <rFont val="Verdana"/>
        <family val="2"/>
      </rPr>
      <t>ing vessels</t>
    </r>
    <r>
      <rPr>
        <sz val="9"/>
        <color theme="1"/>
        <rFont val="Verdana"/>
        <family val="2"/>
      </rPr>
      <t xml:space="preserve"> to land their catches in Malaysian ports, consistent with its commitment under the 2007 Regional Plan of Action (RPOA) to Promote Responsible </t>
    </r>
    <r>
      <rPr>
        <sz val="9"/>
        <color indexed="10"/>
        <rFont val="Verdana"/>
        <family val="2"/>
      </rPr>
      <t>Fish</t>
    </r>
    <r>
      <rPr>
        <sz val="9"/>
        <color theme="1"/>
        <rFont val="Verdana"/>
        <family val="2"/>
      </rPr>
      <t xml:space="preserve">ing Practices Including to Combating Illegal, Unreported and Unregulated </t>
    </r>
    <r>
      <rPr>
        <sz val="9"/>
        <color indexed="10"/>
        <rFont val="Verdana"/>
        <family val="2"/>
      </rPr>
      <t>Fish</t>
    </r>
    <r>
      <rPr>
        <sz val="9"/>
        <color theme="1"/>
        <rFont val="Verdana"/>
        <family val="2"/>
      </rPr>
      <t xml:space="preserve">ing in the Region (IUU). </t>
    </r>
  </si>
  <si>
    <t>Sustainable; Fish; Conserv(ation)</t>
  </si>
  <si>
    <t>S-Summary§23</t>
  </si>
  <si>
    <t>Renewable; Energy; Conserv(ation); Environment; Green (house); Emissions</t>
  </si>
  <si>
    <t>Energy; Sustainable; Climate</t>
  </si>
  <si>
    <t>Energy; Environment; Green (house)</t>
  </si>
  <si>
    <t>S-III§101</t>
  </si>
  <si>
    <t>G-II§16</t>
  </si>
  <si>
    <r>
      <t xml:space="preserve">Firms will also be encouraged to adopt and comply with international standards and requirements on quality, safety and </t>
    </r>
    <r>
      <rPr>
        <sz val="9"/>
        <color indexed="10"/>
        <rFont val="Verdana"/>
        <family val="2"/>
      </rPr>
      <t>environment</t>
    </r>
    <r>
      <rPr>
        <sz val="9"/>
        <color theme="1"/>
        <rFont val="Verdana"/>
        <family val="2"/>
      </rPr>
      <t xml:space="preserve"> to improve market access for their products and services. </t>
    </r>
  </si>
  <si>
    <t>G-II§33</t>
  </si>
  <si>
    <t>G-I§25</t>
  </si>
  <si>
    <t>G-II§56</t>
  </si>
  <si>
    <t>WT/TPR/G/304</t>
  </si>
  <si>
    <t>Environment; Hazardous; Waste; Bio; Diversity; Energy</t>
  </si>
  <si>
    <r>
      <t xml:space="preserve">Launched in 2008, in response to the global </t>
    </r>
    <r>
      <rPr>
        <sz val="9"/>
        <color indexed="10"/>
        <rFont val="Verdana"/>
        <family val="2"/>
      </rPr>
      <t>energy</t>
    </r>
    <r>
      <rPr>
        <sz val="9"/>
        <color theme="1"/>
        <rFont val="Verdana"/>
        <family val="2"/>
      </rPr>
      <t xml:space="preserve"> crisis, the MID (Maurice Ile Durable Project) has for aim to deliver a </t>
    </r>
    <r>
      <rPr>
        <sz val="9"/>
        <color indexed="10"/>
        <rFont val="Verdana"/>
        <family val="2"/>
      </rPr>
      <t>sustainable</t>
    </r>
    <r>
      <rPr>
        <sz val="9"/>
        <color theme="1"/>
        <rFont val="Verdana"/>
        <family val="2"/>
      </rPr>
      <t xml:space="preserve"> growth for Mauritius. The MID aims at facilitating economic growth taking into account the limitations of </t>
    </r>
    <r>
      <rPr>
        <sz val="9"/>
        <color indexed="10"/>
        <rFont val="Verdana"/>
        <family val="2"/>
      </rPr>
      <t>natural resources</t>
    </r>
    <r>
      <rPr>
        <sz val="9"/>
        <color theme="1"/>
        <rFont val="Verdana"/>
        <family val="2"/>
      </rPr>
      <t xml:space="preserve">. Mauritius has developed a MID Policy - a 10 year strategy and a detailed Action Plan - as a commitment to integrate the </t>
    </r>
    <r>
      <rPr>
        <sz val="9"/>
        <color indexed="10"/>
        <rFont val="Verdana"/>
        <family val="2"/>
      </rPr>
      <t>sustainable</t>
    </r>
    <r>
      <rPr>
        <sz val="9"/>
        <color theme="1"/>
        <rFont val="Verdana"/>
        <family val="2"/>
      </rPr>
      <t xml:space="preserve"> development concept into its overall policies. With a national as well as interdisciplinary dimension, MID policies and strategies have implications beyond single areas of social, </t>
    </r>
    <r>
      <rPr>
        <sz val="9"/>
        <color indexed="10"/>
        <rFont val="Verdana"/>
        <family val="2"/>
      </rPr>
      <t>environment</t>
    </r>
    <r>
      <rPr>
        <sz val="9"/>
        <color theme="1"/>
        <rFont val="Verdana"/>
        <family val="2"/>
      </rPr>
      <t>al and economic activity.</t>
    </r>
  </si>
  <si>
    <t>Energy; Sustainable; Natural resources; Environment</t>
  </si>
  <si>
    <t>G-II§38</t>
  </si>
  <si>
    <r>
      <t xml:space="preserve">Much work has been undertaken to the movement of policy formulation since 2008 to achieve the long-term vision for </t>
    </r>
    <r>
      <rPr>
        <sz val="9"/>
        <color indexed="10"/>
        <rFont val="Verdana"/>
        <family val="2"/>
      </rPr>
      <t>sustainable</t>
    </r>
    <r>
      <rPr>
        <sz val="9"/>
        <color theme="1"/>
        <rFont val="Verdana"/>
        <family val="2"/>
      </rPr>
      <t xml:space="preserve"> development in Mauritius. In April, 2011, the MID </t>
    </r>
    <r>
      <rPr>
        <sz val="9"/>
        <color indexed="10"/>
        <rFont val="Verdana"/>
        <family val="2"/>
      </rPr>
      <t>Green</t>
    </r>
    <r>
      <rPr>
        <sz val="9"/>
        <color theme="1"/>
        <rFont val="Verdana"/>
        <family val="2"/>
      </rPr>
      <t xml:space="preserve"> Paper, launched by the Government, became the foundation of the MID policy development process and a milestone for stimulating discussion on the MID concept in the public arena.</t>
    </r>
  </si>
  <si>
    <t>G-II§39</t>
  </si>
  <si>
    <r>
      <t xml:space="preserve">The MID (Maurice Ile Durable Project) Action Plan, developed in 2013, revolves around 130 actions to be taken across the 5Es namely: </t>
    </r>
    <r>
      <rPr>
        <sz val="9"/>
        <color indexed="10"/>
        <rFont val="Verdana"/>
        <family val="2"/>
      </rPr>
      <t>energy</t>
    </r>
    <r>
      <rPr>
        <sz val="9"/>
        <color theme="1"/>
        <rFont val="Verdana"/>
        <family val="2"/>
      </rPr>
      <t xml:space="preserve">, </t>
    </r>
    <r>
      <rPr>
        <sz val="9"/>
        <color indexed="10"/>
        <rFont val="Verdana"/>
        <family val="2"/>
      </rPr>
      <t>environment</t>
    </r>
    <r>
      <rPr>
        <sz val="9"/>
        <color theme="1"/>
        <rFont val="Verdana"/>
        <family val="2"/>
      </rPr>
      <t xml:space="preserve">, education, employment and equity identified in collaboration with different stakeholders. In the first instance, the Action Plan will be delivered mainly through the following four MID priority programmes:
• </t>
    </r>
    <r>
      <rPr>
        <sz val="9"/>
        <color indexed="10"/>
        <rFont val="Verdana"/>
        <family val="2"/>
      </rPr>
      <t>energy</t>
    </r>
    <r>
      <rPr>
        <sz val="9"/>
        <color theme="1"/>
        <rFont val="Verdana"/>
        <family val="2"/>
      </rPr>
      <t xml:space="preserve">;
• </t>
    </r>
    <r>
      <rPr>
        <sz val="9"/>
        <color indexed="10"/>
        <rFont val="Verdana"/>
        <family val="2"/>
      </rPr>
      <t>clean</t>
    </r>
    <r>
      <rPr>
        <sz val="9"/>
        <color theme="1"/>
        <rFont val="Verdana"/>
        <family val="2"/>
      </rPr>
      <t xml:space="preserve">er, </t>
    </r>
    <r>
      <rPr>
        <sz val="9"/>
        <color indexed="10"/>
        <rFont val="Verdana"/>
        <family val="2"/>
      </rPr>
      <t>green</t>
    </r>
    <r>
      <rPr>
        <sz val="9"/>
        <color theme="1"/>
        <rFont val="Verdana"/>
        <family val="2"/>
      </rPr>
      <t xml:space="preserve">er and </t>
    </r>
    <r>
      <rPr>
        <sz val="9"/>
        <color indexed="10"/>
        <rFont val="Verdana"/>
        <family val="2"/>
      </rPr>
      <t>pollution</t>
    </r>
    <r>
      <rPr>
        <sz val="9"/>
        <color theme="1"/>
        <rFont val="Verdana"/>
        <family val="2"/>
      </rPr>
      <t xml:space="preserve">-free Mauritius;
• </t>
    </r>
    <r>
      <rPr>
        <sz val="9"/>
        <color indexed="10"/>
        <rFont val="Verdana"/>
        <family val="2"/>
      </rPr>
      <t>green</t>
    </r>
    <r>
      <rPr>
        <sz val="9"/>
        <color theme="1"/>
        <rFont val="Verdana"/>
        <family val="2"/>
      </rPr>
      <t xml:space="preserve"> economy;
ocean economy. </t>
    </r>
  </si>
  <si>
    <t>Environment; Energy; Clean; Pollution; Green (house)</t>
  </si>
  <si>
    <t>G-II§41</t>
  </si>
  <si>
    <r>
      <t xml:space="preserve">The preliminary cost estimates revolves around the following:
• </t>
    </r>
    <r>
      <rPr>
        <sz val="9"/>
        <color indexed="10"/>
        <rFont val="Verdana"/>
        <family val="2"/>
      </rPr>
      <t>energy</t>
    </r>
    <r>
      <rPr>
        <sz val="9"/>
        <color theme="1"/>
        <rFont val="Verdana"/>
        <family val="2"/>
      </rPr>
      <t xml:space="preserve">: US$170 million (Rs 5.1 billion);
• </t>
    </r>
    <r>
      <rPr>
        <sz val="9"/>
        <color indexed="10"/>
        <rFont val="Verdana"/>
        <family val="2"/>
      </rPr>
      <t>clean</t>
    </r>
    <r>
      <rPr>
        <sz val="9"/>
        <color theme="1"/>
        <rFont val="Verdana"/>
        <family val="2"/>
      </rPr>
      <t xml:space="preserve">er, </t>
    </r>
    <r>
      <rPr>
        <sz val="9"/>
        <color indexed="10"/>
        <rFont val="Verdana"/>
        <family val="2"/>
      </rPr>
      <t>green</t>
    </r>
    <r>
      <rPr>
        <sz val="9"/>
        <color theme="1"/>
        <rFont val="Verdana"/>
        <family val="2"/>
      </rPr>
      <t xml:space="preserve">er, </t>
    </r>
    <r>
      <rPr>
        <sz val="9"/>
        <color indexed="10"/>
        <rFont val="Verdana"/>
        <family val="2"/>
      </rPr>
      <t>pollution</t>
    </r>
    <r>
      <rPr>
        <sz val="9"/>
        <color theme="1"/>
        <rFont val="Verdana"/>
        <family val="2"/>
      </rPr>
      <t xml:space="preserve">-free Mauritius: US$32.9 million (Rs 1.0 billion);
• </t>
    </r>
    <r>
      <rPr>
        <sz val="9"/>
        <color indexed="10"/>
        <rFont val="Verdana"/>
        <family val="2"/>
      </rPr>
      <t>green</t>
    </r>
    <r>
      <rPr>
        <sz val="9"/>
        <color theme="1"/>
        <rFont val="Verdana"/>
        <family val="2"/>
      </rPr>
      <t xml:space="preserve"> economy: US$5.2 million (Rs 0.16 billion).</t>
    </r>
  </si>
  <si>
    <t>Energy; Clean; Green (house); Pollution</t>
  </si>
  <si>
    <t>Energy; Environment; Clean; Green (house); Pollution</t>
  </si>
  <si>
    <r>
      <t xml:space="preserve">The MID (Maurice Ile Durable Project) Commission is responsible for coordinating and ensuring the timely implementation of the MID Policy, Strategy and Action Plan (MIDPSAP) which includes as one of its programmes the </t>
    </r>
    <r>
      <rPr>
        <sz val="9"/>
        <color indexed="10"/>
        <rFont val="Verdana"/>
        <family val="2"/>
      </rPr>
      <t>Green</t>
    </r>
    <r>
      <rPr>
        <sz val="9"/>
        <color theme="1"/>
        <rFont val="Verdana"/>
        <family val="2"/>
      </rPr>
      <t xml:space="preserve"> Economy, financed by the MID Fund. These projects relate mainly to:
• “</t>
    </r>
    <r>
      <rPr>
        <sz val="9"/>
        <color indexed="10"/>
        <rFont val="Verdana"/>
        <family val="2"/>
      </rPr>
      <t>green</t>
    </r>
    <r>
      <rPr>
        <sz val="9"/>
        <color theme="1"/>
        <rFont val="Verdana"/>
        <family val="2"/>
      </rPr>
      <t xml:space="preserve"> job” policy in the National Employment Policy;
• </t>
    </r>
    <r>
      <rPr>
        <sz val="9"/>
        <color indexed="10"/>
        <rFont val="Verdana"/>
        <family val="2"/>
      </rPr>
      <t>Green</t>
    </r>
    <r>
      <rPr>
        <sz val="9"/>
        <color theme="1"/>
        <rFont val="Verdana"/>
        <family val="2"/>
      </rPr>
      <t xml:space="preserve"> Procurement;
• </t>
    </r>
    <r>
      <rPr>
        <sz val="9"/>
        <color indexed="10"/>
        <rFont val="Verdana"/>
        <family val="2"/>
      </rPr>
      <t>Green</t>
    </r>
    <r>
      <rPr>
        <sz val="9"/>
        <color theme="1"/>
        <rFont val="Verdana"/>
        <family val="2"/>
      </rPr>
      <t xml:space="preserve"> Agriculture;
• </t>
    </r>
    <r>
      <rPr>
        <sz val="9"/>
        <color indexed="10"/>
        <rFont val="Verdana"/>
        <family val="2"/>
      </rPr>
      <t>Green</t>
    </r>
    <r>
      <rPr>
        <sz val="9"/>
        <color theme="1"/>
        <rFont val="Verdana"/>
        <family val="2"/>
      </rPr>
      <t xml:space="preserve"> Industry;
• </t>
    </r>
    <r>
      <rPr>
        <sz val="9"/>
        <color indexed="10"/>
        <rFont val="Verdana"/>
        <family val="2"/>
      </rPr>
      <t>Green</t>
    </r>
    <r>
      <rPr>
        <sz val="9"/>
        <color theme="1"/>
        <rFont val="Verdana"/>
        <family val="2"/>
      </rPr>
      <t xml:space="preserve"> Hotels and Eco-Tourism.</t>
    </r>
  </si>
  <si>
    <t>G-II§44</t>
  </si>
  <si>
    <r>
      <t xml:space="preserve">The initiative of MID (Maurice Ile Durable Project) Commission in driving the </t>
    </r>
    <r>
      <rPr>
        <sz val="9"/>
        <color indexed="10"/>
        <rFont val="Verdana"/>
        <family val="2"/>
      </rPr>
      <t>green</t>
    </r>
    <r>
      <rPr>
        <sz val="9"/>
        <color theme="1"/>
        <rFont val="Verdana"/>
        <family val="2"/>
      </rPr>
      <t xml:space="preserve"> economic agenda has made it possible for Mauritius to benefit from support under the Partnership for Action on </t>
    </r>
    <r>
      <rPr>
        <sz val="9"/>
        <color indexed="10"/>
        <rFont val="Verdana"/>
        <family val="2"/>
      </rPr>
      <t>Green</t>
    </r>
    <r>
      <rPr>
        <sz val="9"/>
        <color theme="1"/>
        <rFont val="Verdana"/>
        <family val="2"/>
      </rPr>
      <t xml:space="preserve"> Economy (PAGE), a joint initiative between UNEP, UNDP, the International Labour Organisation, the United Nations Industrial Development Organisation and the United Nations Institute for Training and Research.</t>
    </r>
  </si>
  <si>
    <r>
      <t xml:space="preserve">To this effect, a </t>
    </r>
    <r>
      <rPr>
        <sz val="9"/>
        <color indexed="10"/>
        <rFont val="Verdana"/>
        <family val="2"/>
      </rPr>
      <t>Green</t>
    </r>
    <r>
      <rPr>
        <sz val="9"/>
        <color theme="1"/>
        <rFont val="Verdana"/>
        <family val="2"/>
      </rPr>
      <t xml:space="preserve"> Economy Assessment (GEA) will be carried out. The development of the </t>
    </r>
    <r>
      <rPr>
        <sz val="9"/>
        <color indexed="10"/>
        <rFont val="Verdana"/>
        <family val="2"/>
      </rPr>
      <t>green</t>
    </r>
    <r>
      <rPr>
        <sz val="9"/>
        <color theme="1"/>
        <rFont val="Verdana"/>
        <family val="2"/>
      </rPr>
      <t xml:space="preserve"> economy is part of the priority programmes of the MIDPSAP (MID Policy, Strategy and Action Plan). The objectives of the study will be to identify opportunities that a </t>
    </r>
    <r>
      <rPr>
        <sz val="9"/>
        <color indexed="10"/>
        <rFont val="Verdana"/>
        <family val="2"/>
      </rPr>
      <t>green</t>
    </r>
    <r>
      <rPr>
        <sz val="9"/>
        <color theme="1"/>
        <rFont val="Verdana"/>
        <family val="2"/>
      </rPr>
      <t xml:space="preserve"> economy can offer in terms of sustained economic growth, </t>
    </r>
    <r>
      <rPr>
        <sz val="9"/>
        <color indexed="10"/>
        <rFont val="Verdana"/>
        <family val="2"/>
      </rPr>
      <t>energy</t>
    </r>
    <r>
      <rPr>
        <sz val="9"/>
        <color theme="1"/>
        <rFont val="Verdana"/>
        <family val="2"/>
      </rPr>
      <t xml:space="preserve"> and water </t>
    </r>
    <r>
      <rPr>
        <sz val="9"/>
        <color indexed="10"/>
        <rFont val="Verdana"/>
        <family val="2"/>
      </rPr>
      <t>saving</t>
    </r>
    <r>
      <rPr>
        <sz val="9"/>
        <color theme="1"/>
        <rFont val="Verdana"/>
        <family val="2"/>
      </rPr>
      <t xml:space="preserve">s, agricultural productivity and the creation of </t>
    </r>
    <r>
      <rPr>
        <sz val="9"/>
        <color indexed="10"/>
        <rFont val="Verdana"/>
        <family val="2"/>
      </rPr>
      <t>green</t>
    </r>
    <r>
      <rPr>
        <sz val="9"/>
        <color theme="1"/>
        <rFont val="Verdana"/>
        <family val="2"/>
      </rPr>
      <t xml:space="preserve"> jobs. The </t>
    </r>
    <r>
      <rPr>
        <sz val="9"/>
        <color indexed="10"/>
        <rFont val="Verdana"/>
        <family val="2"/>
      </rPr>
      <t>Green</t>
    </r>
    <r>
      <rPr>
        <sz val="9"/>
        <color theme="1"/>
        <rFont val="Verdana"/>
        <family val="2"/>
      </rPr>
      <t xml:space="preserve"> Economy Action Plan, which will also be an outcome of the GEA, will feed into the efforts of Government to achieve a high income and inclusive economy. </t>
    </r>
  </si>
  <si>
    <t>Green (house); Energy; Saving</t>
  </si>
  <si>
    <t>S-I§19</t>
  </si>
  <si>
    <t>S-I§20</t>
  </si>
  <si>
    <r>
      <t xml:space="preserve">The Inclusive High Income Economy vision is being designed to be consistent with the Maurice Ile Durable vision, which seeks to promote </t>
    </r>
    <r>
      <rPr>
        <sz val="9"/>
        <color indexed="10"/>
        <rFont val="Verdana"/>
        <family val="2"/>
      </rPr>
      <t>sustainable</t>
    </r>
    <r>
      <rPr>
        <sz val="9"/>
        <color theme="1"/>
        <rFont val="Verdana"/>
        <family val="2"/>
      </rPr>
      <t xml:space="preserve"> economic growth through, inter alia, sound </t>
    </r>
    <r>
      <rPr>
        <sz val="9"/>
        <color indexed="10"/>
        <rFont val="Verdana"/>
        <family val="2"/>
      </rPr>
      <t>environment</t>
    </r>
    <r>
      <rPr>
        <sz val="9"/>
        <color theme="1"/>
        <rFont val="Verdana"/>
        <family val="2"/>
      </rPr>
      <t xml:space="preserve">al management, employment promotion, and efficient use of </t>
    </r>
    <r>
      <rPr>
        <sz val="9"/>
        <color indexed="10"/>
        <rFont val="Verdana"/>
        <family val="2"/>
      </rPr>
      <t>energy</t>
    </r>
    <r>
      <rPr>
        <sz val="9"/>
        <color theme="1"/>
        <rFont val="Verdana"/>
        <family val="2"/>
      </rPr>
      <t xml:space="preserve">. </t>
    </r>
  </si>
  <si>
    <t>Sustainable; Environment; Energy</t>
  </si>
  <si>
    <t>S-II§2</t>
  </si>
  <si>
    <t>S-III§45</t>
  </si>
  <si>
    <r>
      <t xml:space="preserve">Over the review period, a main focus of attention was the development of standards to support the Government's </t>
    </r>
    <r>
      <rPr>
        <sz val="9"/>
        <color indexed="10"/>
        <rFont val="Verdana"/>
        <family val="2"/>
      </rPr>
      <t>green</t>
    </r>
    <r>
      <rPr>
        <sz val="9"/>
        <color theme="1"/>
        <rFont val="Verdana"/>
        <family val="2"/>
      </rPr>
      <t xml:space="preserve"> policies as set out in the Maurice Ile Durable Programme
(see section 4.2).</t>
    </r>
  </si>
  <si>
    <t>Other price and market based measures; Tax concessions</t>
  </si>
  <si>
    <r>
      <t xml:space="preserve">Under a </t>
    </r>
    <r>
      <rPr>
        <sz val="9"/>
        <color rgb="FFFF0000"/>
        <rFont val="Verdana"/>
        <family val="2"/>
      </rPr>
      <t>CO2 levy/rebate</t>
    </r>
    <r>
      <rPr>
        <sz val="9"/>
        <color theme="1"/>
        <rFont val="Verdana"/>
        <family val="2"/>
      </rPr>
      <t xml:space="preserve"> scheme on motor vehicles introduced in 2011, a rebate is deducted from the excise duty payable on an imported car if its CO2 emission per kilometre falls below the threshold of 150 grams. The threshold is revised yearly.</t>
    </r>
  </si>
  <si>
    <r>
      <t xml:space="preserve">The MID (Maurice Ile Durable Project) levy is collected on various fuels and a levy is collected on various </t>
    </r>
    <r>
      <rPr>
        <sz val="9"/>
        <color indexed="10"/>
        <rFont val="Verdana"/>
        <family val="2"/>
      </rPr>
      <t>energy</t>
    </r>
    <r>
      <rPr>
        <sz val="9"/>
        <color theme="1"/>
        <rFont val="Verdana"/>
        <family val="2"/>
      </rPr>
      <t xml:space="preserve">-inefficient household appliances (refrigerators, dishwashing machines, ovens, household room air conditioners, tumble dryers, and electric lamps). The authorities noted that, these are measures to protect the </t>
    </r>
    <r>
      <rPr>
        <sz val="9"/>
        <color indexed="10"/>
        <rFont val="Verdana"/>
        <family val="2"/>
      </rPr>
      <t>environment</t>
    </r>
    <r>
      <rPr>
        <sz val="9"/>
        <color theme="1"/>
        <rFont val="Verdana"/>
        <family val="2"/>
      </rPr>
      <t xml:space="preserve"> in the context of the Maurice Ile Durable project (see section 4.2).</t>
    </r>
  </si>
  <si>
    <t>G-II§55</t>
  </si>
  <si>
    <r>
      <t xml:space="preserve">Increasing efforts are being made to (i) exploit and manage resources </t>
    </r>
    <r>
      <rPr>
        <sz val="9"/>
        <color rgb="FFFF0000"/>
        <rFont val="Verdana"/>
        <family val="2"/>
      </rPr>
      <t>sustainably</t>
    </r>
    <r>
      <rPr>
        <sz val="9"/>
        <color theme="1"/>
        <rFont val="Verdana"/>
        <family val="2"/>
      </rPr>
      <t xml:space="preserve"> through an ecosystem approach to </t>
    </r>
    <r>
      <rPr>
        <sz val="9"/>
        <color indexed="10"/>
        <rFont val="Verdana"/>
        <family val="2"/>
      </rPr>
      <t>fish</t>
    </r>
    <r>
      <rPr>
        <sz val="9"/>
        <color theme="1"/>
        <rFont val="Verdana"/>
        <family val="2"/>
      </rPr>
      <t xml:space="preserve">eries and (ii) re-enforce maritime surveillance capabilities to combat IUU </t>
    </r>
    <r>
      <rPr>
        <sz val="9"/>
        <color indexed="10"/>
        <rFont val="Verdana"/>
        <family val="2"/>
      </rPr>
      <t>fish</t>
    </r>
    <r>
      <rPr>
        <sz val="9"/>
        <color theme="1"/>
        <rFont val="Verdana"/>
        <family val="2"/>
      </rPr>
      <t xml:space="preserve">ing in collaboration with regional and international institutions to prevent depletion of </t>
    </r>
    <r>
      <rPr>
        <sz val="9"/>
        <color indexed="10"/>
        <rFont val="Verdana"/>
        <family val="2"/>
      </rPr>
      <t>fish</t>
    </r>
    <r>
      <rPr>
        <sz val="9"/>
        <color theme="1"/>
        <rFont val="Verdana"/>
        <family val="2"/>
      </rPr>
      <t xml:space="preserve"> stocks, destruction of marine habitats and distortion of competition that puts </t>
    </r>
    <r>
      <rPr>
        <sz val="9"/>
        <color indexed="10"/>
        <rFont val="Verdana"/>
        <family val="2"/>
      </rPr>
      <t>fish</t>
    </r>
    <r>
      <rPr>
        <sz val="9"/>
        <color theme="1"/>
        <rFont val="Verdana"/>
        <family val="2"/>
      </rPr>
      <t>ers who are honest at an unfair disadvantage.</t>
    </r>
  </si>
  <si>
    <t>G-IV§37</t>
  </si>
  <si>
    <r>
      <t xml:space="preserve">The Interim [Economic Partnership Agreement (IEPA) with the European Union] contains a detailed and elaborate chapter on </t>
    </r>
    <r>
      <rPr>
        <sz val="9"/>
        <color indexed="10"/>
        <rFont val="Verdana"/>
        <family val="2"/>
      </rPr>
      <t>fish</t>
    </r>
    <r>
      <rPr>
        <sz val="9"/>
        <color theme="1"/>
        <rFont val="Verdana"/>
        <family val="2"/>
      </rPr>
      <t xml:space="preserve">eries which aims at optimizing the benefits from </t>
    </r>
    <r>
      <rPr>
        <sz val="9"/>
        <color indexed="10"/>
        <rFont val="Verdana"/>
        <family val="2"/>
      </rPr>
      <t>fish</t>
    </r>
    <r>
      <rPr>
        <sz val="9"/>
        <color theme="1"/>
        <rFont val="Verdana"/>
        <family val="2"/>
      </rPr>
      <t xml:space="preserve">eries through investment, capacity building and improved market access as well as </t>
    </r>
    <r>
      <rPr>
        <sz val="9"/>
        <color indexed="10"/>
        <rFont val="Verdana"/>
        <family val="2"/>
      </rPr>
      <t>conservation</t>
    </r>
    <r>
      <rPr>
        <sz val="9"/>
        <color theme="1"/>
        <rFont val="Verdana"/>
        <family val="2"/>
      </rPr>
      <t xml:space="preserve"> and management of </t>
    </r>
    <r>
      <rPr>
        <sz val="9"/>
        <color indexed="10"/>
        <rFont val="Verdana"/>
        <family val="2"/>
      </rPr>
      <t>fish</t>
    </r>
    <r>
      <rPr>
        <sz val="9"/>
        <color theme="1"/>
        <rFont val="Verdana"/>
        <family val="2"/>
      </rPr>
      <t>eries resources.</t>
    </r>
  </si>
  <si>
    <t>G-II§57</t>
  </si>
  <si>
    <r>
      <t xml:space="preserve">The Ocean Economy initiatives, including among others - (i) deep ocean water applications, (ii) offshore wind </t>
    </r>
    <r>
      <rPr>
        <sz val="9"/>
        <color indexed="10"/>
        <rFont val="Verdana"/>
        <family val="2"/>
      </rPr>
      <t>energy</t>
    </r>
    <r>
      <rPr>
        <sz val="9"/>
        <color theme="1"/>
        <rFont val="Verdana"/>
        <family val="2"/>
      </rPr>
      <t xml:space="preserve">, (iii) wave/tidal </t>
    </r>
    <r>
      <rPr>
        <sz val="9"/>
        <color indexed="10"/>
        <rFont val="Verdana"/>
        <family val="2"/>
      </rPr>
      <t>energy</t>
    </r>
    <r>
      <rPr>
        <sz val="9"/>
        <color theme="1"/>
        <rFont val="Verdana"/>
        <family val="2"/>
      </rPr>
      <t>, (iv) marine hyd</t>
    </r>
    <r>
      <rPr>
        <sz val="9"/>
        <rFont val="Verdana"/>
        <family val="2"/>
      </rPr>
      <t>rocarbon</t>
    </r>
    <r>
      <rPr>
        <sz val="9"/>
        <color theme="1"/>
        <rFont val="Verdana"/>
        <family val="2"/>
      </rPr>
      <t xml:space="preserve"> and mineral exploration and exploitation, (v) improvement of Mauritian capacity in marine </t>
    </r>
    <r>
      <rPr>
        <sz val="9"/>
        <color indexed="10"/>
        <rFont val="Verdana"/>
        <family val="2"/>
      </rPr>
      <t>bio</t>
    </r>
    <r>
      <rPr>
        <sz val="9"/>
        <color theme="1"/>
        <rFont val="Verdana"/>
        <family val="2"/>
      </rPr>
      <t xml:space="preserve">technology and marine </t>
    </r>
    <r>
      <rPr>
        <sz val="9"/>
        <color indexed="10"/>
        <rFont val="Verdana"/>
        <family val="2"/>
      </rPr>
      <t>bio</t>
    </r>
    <r>
      <rPr>
        <sz val="9"/>
        <color theme="1"/>
        <rFont val="Verdana"/>
        <family val="2"/>
      </rPr>
      <t xml:space="preserve">-product and (vi) off-shore aquaculture development will further boost the objective of realizing the full potential of the maritime zones of Mauritius. </t>
    </r>
  </si>
  <si>
    <t>G-II§46</t>
  </si>
  <si>
    <r>
      <t xml:space="preserve">Mauritius has an Exclusive Economic Zone of nearly 2 million square kilometres and has recently been conferred, together with the Seychelles, an additional seabed area of nearly 400,000 square kilometres. The strategy is to use the ocean and its underlying seabed as the next frontier for </t>
    </r>
    <r>
      <rPr>
        <sz val="9"/>
        <color indexed="10"/>
        <rFont val="Verdana"/>
        <family val="2"/>
      </rPr>
      <t>sustainable</t>
    </r>
    <r>
      <rPr>
        <sz val="9"/>
        <color theme="1"/>
        <rFont val="Verdana"/>
        <family val="2"/>
      </rPr>
      <t xml:space="preserve"> development. Mauritius has a conspicuously underutilised asset in terms of its extensive maritime zone. The potential in the ocean economy is considered enormous and would be instrumental for the creation of high-productivity jobs and improving the standard of living of the people.</t>
    </r>
  </si>
  <si>
    <t>G-II§59</t>
  </si>
  <si>
    <r>
      <t xml:space="preserve">Another priority area is the mapping and stock-taking of the living marine organisms within the Mauritius Exclusive Economic Zone (EEZ). The untapped living organisms in the EEZ can also bring significant earnings to our emerging marine </t>
    </r>
    <r>
      <rPr>
        <sz val="9"/>
        <color indexed="10"/>
        <rFont val="Verdana"/>
        <family val="2"/>
      </rPr>
      <t>bio</t>
    </r>
    <r>
      <rPr>
        <sz val="9"/>
        <color theme="1"/>
        <rFont val="Verdana"/>
        <family val="2"/>
      </rPr>
      <t xml:space="preserve">technology industry if new molecules that can be commercially exploited are found. Research Institutions in Mauritius are already operating in this field by exploring and preserving the wealth of information contained in the genes (DNA) of rare and ecologically critical marine organisms. With the required infrastructures, institutional and legal framework, and the proposed development of an ocean genome, an increased emphasis on research and their commercialisation is expected in the near future with emphasis laid on </t>
    </r>
    <r>
      <rPr>
        <sz val="9"/>
        <color indexed="10"/>
        <rFont val="Verdana"/>
        <family val="2"/>
      </rPr>
      <t>conservation</t>
    </r>
    <r>
      <rPr>
        <sz val="9"/>
        <color theme="1"/>
        <rFont val="Verdana"/>
        <family val="2"/>
      </rPr>
      <t xml:space="preserve"> of marine </t>
    </r>
    <r>
      <rPr>
        <sz val="9"/>
        <color indexed="10"/>
        <rFont val="Verdana"/>
        <family val="2"/>
      </rPr>
      <t>biodiversity</t>
    </r>
    <r>
      <rPr>
        <sz val="9"/>
        <color theme="1"/>
        <rFont val="Verdana"/>
        <family val="2"/>
      </rPr>
      <t xml:space="preserve"> and </t>
    </r>
    <r>
      <rPr>
        <sz val="9"/>
        <color rgb="FFFF0000"/>
        <rFont val="Verdana"/>
        <family val="2"/>
      </rPr>
      <t>sustainability</t>
    </r>
    <r>
      <rPr>
        <sz val="9"/>
        <color theme="1"/>
        <rFont val="Verdana"/>
        <family val="2"/>
      </rPr>
      <t xml:space="preserve"> of aquatic resources. </t>
    </r>
  </si>
  <si>
    <t>Bio; Conserv(ation); Diversity; Sustainable</t>
  </si>
  <si>
    <t>G-II§67</t>
  </si>
  <si>
    <t>G-II§68</t>
  </si>
  <si>
    <r>
      <t xml:space="preserve">Table 2.1 RTAs in force, 2014
RTAs
</t>
    </r>
    <r>
      <rPr>
        <sz val="9"/>
        <color rgb="FFFF0000"/>
        <rFont val="Verdana"/>
        <family val="2"/>
      </rPr>
      <t>Common Market for Eastern and Southern Africa (COMESA) Free Trade Area</t>
    </r>
    <r>
      <rPr>
        <sz val="9"/>
        <color theme="1"/>
        <rFont val="Verdana"/>
        <family val="2"/>
      </rPr>
      <t xml:space="preserve"> 
Coverage (selected features): Common external tariff (yet to be implemented); competition; government procurement; intellectual property rights; investment; cooperation on </t>
    </r>
    <r>
      <rPr>
        <sz val="9"/>
        <color indexed="10"/>
        <rFont val="Verdana"/>
        <family val="2"/>
      </rPr>
      <t>environment</t>
    </r>
    <r>
      <rPr>
        <sz val="9"/>
        <color theme="1"/>
        <rFont val="Verdana"/>
        <family val="2"/>
      </rPr>
      <t>; harmonization of standards, SPS measures and customs procedures; regional payment and settlement system; and monetary union (yet to be implemented).
Protocol on the Free Movement of Persons, Labour, Services, Right of Establishment and Residence adopted in 2001 but only ratified by Burundi. Regulations on trade in services adopted by COMESA Council of Ministers and request-offer exercise for market access liberalization is ongoing. COMESA Common Investment Areas (CCIA) adopted by the COMESA Council. However, no member state has yet ratified it.</t>
    </r>
  </si>
  <si>
    <r>
      <t xml:space="preserve">Table 2.1 RTAs in force, 2014
RTAs
</t>
    </r>
    <r>
      <rPr>
        <sz val="9"/>
        <color rgb="FFFF0000"/>
        <rFont val="Verdana"/>
        <family val="2"/>
      </rPr>
      <t xml:space="preserve">European Union - Eastern and Southern African States Interim Economic Partnership Agreement (IEPA) </t>
    </r>
    <r>
      <rPr>
        <sz val="9"/>
        <color theme="1"/>
        <rFont val="Verdana"/>
        <family val="2"/>
      </rPr>
      <t xml:space="preserve">
Selected features: Bilateral safeguard; </t>
    </r>
    <r>
      <rPr>
        <sz val="9"/>
        <color indexed="10"/>
        <rFont val="Verdana"/>
        <family val="2"/>
      </rPr>
      <t>fish</t>
    </r>
    <r>
      <rPr>
        <sz val="9"/>
        <color theme="1"/>
        <rFont val="Verdana"/>
        <family val="2"/>
      </rPr>
      <t xml:space="preserve">eries; economic development cooperation; private-sector development; infrastructure; </t>
    </r>
    <r>
      <rPr>
        <sz val="9"/>
        <color indexed="10"/>
        <rFont val="Verdana"/>
        <family val="2"/>
      </rPr>
      <t>natural resources</t>
    </r>
    <r>
      <rPr>
        <sz val="9"/>
        <color theme="1"/>
        <rFont val="Verdana"/>
        <family val="2"/>
      </rPr>
      <t xml:space="preserve"> and </t>
    </r>
    <r>
      <rPr>
        <sz val="9"/>
        <color indexed="10"/>
        <rFont val="Verdana"/>
        <family val="2"/>
      </rPr>
      <t>environment</t>
    </r>
    <r>
      <rPr>
        <sz val="9"/>
        <color theme="1"/>
        <rFont val="Verdana"/>
        <family val="2"/>
      </rPr>
      <t>. Services are not covered</t>
    </r>
  </si>
  <si>
    <t>Fish; Natural resources; Environment</t>
  </si>
  <si>
    <r>
      <t>HKC notified 8 regular SPS measures to the WTO between January 2010 and April 2014; no notifications of emergency measures were submitted. The regular notifications covered, inter alia, foodstuffs, dairy products, sweeteners, g</t>
    </r>
    <r>
      <rPr>
        <sz val="9"/>
        <color rgb="FFFF0000"/>
        <rFont val="Verdana"/>
        <family val="2"/>
      </rPr>
      <t>enetically modified organisms</t>
    </r>
    <r>
      <rPr>
        <sz val="9"/>
        <color theme="1"/>
        <rFont val="Verdana"/>
        <family val="2"/>
      </rPr>
      <t xml:space="preserve">, and horses from certain countries. </t>
    </r>
  </si>
  <si>
    <t>Since the last TPR, new laws and amendments to SPS legislation were passed and became effective. The Food Safety Ordinance entered into force on 1 February 2012; the Genetically Modified Organism Ordinance on 1 March 2011; (…)</t>
  </si>
  <si>
    <t>Technical regulation or specifications; Conformity assessment procedures</t>
  </si>
  <si>
    <t>Endangered; Species; Fauna; Flora; CITES; Conserv(ation)</t>
  </si>
  <si>
    <t>Environment; Sustainable; Ecology</t>
  </si>
  <si>
    <r>
      <t xml:space="preserve">In order to adjust to this changing </t>
    </r>
    <r>
      <rPr>
        <sz val="9"/>
        <color indexed="10"/>
        <rFont val="Verdana"/>
        <family val="2"/>
      </rPr>
      <t>environment</t>
    </r>
    <r>
      <rPr>
        <sz val="9"/>
        <color theme="1"/>
        <rFont val="Verdana"/>
        <family val="2"/>
      </rPr>
      <t xml:space="preserve"> and to ensure the continued survival of the sugar cane industry, Mauritius has been implementing the Multi-Annual Adaption Strategy 2006 2015, which, inter alia, seeks to diversify away from sugar production from sugar cane to the production of electricity and ethanol (Box 4.1). Mauritius has received financial support from the European Union in order to help it implement this plan. The authorities are currently preparing a new multi-annual adaption strategy for 2016 to 2020 and are making arrangements to commission a study on the economic, social, and </t>
    </r>
    <r>
      <rPr>
        <sz val="9"/>
        <color indexed="10"/>
        <rFont val="Verdana"/>
        <family val="2"/>
      </rPr>
      <t>environment</t>
    </r>
    <r>
      <rPr>
        <sz val="9"/>
        <color theme="1"/>
        <rFont val="Verdana"/>
        <family val="2"/>
      </rPr>
      <t>al impact on Mauritius of the abolition of internal quotas of sugar in the EU market for 2016 to 2020.</t>
    </r>
  </si>
  <si>
    <r>
      <t xml:space="preserve">The Food Security Strategic Plan 2013-2015 was prepared by the MAIFS (Ministry of Agro-Industry and Food Security) to build on the previous plan and to incorporate actions to be implemented under the Government Programme 2013-2015 (see Chapter 2). The plan's key goals are to achieve certain levels of self-sufficiency in key commodities (33% self-sufficiency in food, 10% self-sufficiency in milk, and 15% self sufficiency in meat), which would involve raising production levels. Additionally, the plan seeks to promote exports and create new opportunities for farmers, entrepreneurs and rural families to increase farm income and productivity, while </t>
    </r>
    <r>
      <rPr>
        <sz val="9"/>
        <color indexed="10"/>
        <rFont val="Verdana"/>
        <family val="2"/>
      </rPr>
      <t>conserv</t>
    </r>
    <r>
      <rPr>
        <sz val="9"/>
        <color theme="1"/>
        <rFont val="Verdana"/>
        <family val="2"/>
      </rPr>
      <t>ing the</t>
    </r>
    <r>
      <rPr>
        <sz val="9"/>
        <color rgb="FFFF0000"/>
        <rFont val="Verdana"/>
        <family val="2"/>
      </rPr>
      <t xml:space="preserve"> natural </t>
    </r>
    <r>
      <rPr>
        <sz val="9"/>
        <color indexed="10"/>
        <rFont val="Verdana"/>
        <family val="2"/>
      </rPr>
      <t>biodiversity</t>
    </r>
    <r>
      <rPr>
        <sz val="9"/>
        <color theme="1"/>
        <rFont val="Verdana"/>
        <family val="2"/>
      </rPr>
      <t xml:space="preserve"> and providing a safe, sufficient, and nutritious food supply. The main areas of intervention in the plan are set out in Box 4.2. The budget to fulfil the plan's actions is just over MUR 1 billion. </t>
    </r>
  </si>
  <si>
    <t>S-Box-IV.2</t>
  </si>
  <si>
    <t>Sustainable; Conserv(ation); Natural resources; Environment</t>
  </si>
  <si>
    <r>
      <t>As responsible/</t>
    </r>
    <r>
      <rPr>
        <sz val="9"/>
        <color indexed="10"/>
        <rFont val="Verdana"/>
        <family val="2"/>
      </rPr>
      <t>green</t>
    </r>
    <r>
      <rPr>
        <sz val="9"/>
        <color theme="1"/>
        <rFont val="Verdana"/>
        <family val="2"/>
      </rPr>
      <t xml:space="preserve"> tourism is gathering momentum, the aim of Government is to steer Mauritius onto a </t>
    </r>
    <r>
      <rPr>
        <sz val="9"/>
        <color indexed="10"/>
        <rFont val="Verdana"/>
        <family val="2"/>
      </rPr>
      <t>green</t>
    </r>
    <r>
      <rPr>
        <sz val="9"/>
        <color theme="1"/>
        <rFont val="Verdana"/>
        <family val="2"/>
      </rPr>
      <t xml:space="preserve">er growth path. Already, initiatives are being taken by operators to mitigate the negative impacts on our </t>
    </r>
    <r>
      <rPr>
        <sz val="9"/>
        <color indexed="10"/>
        <rFont val="Verdana"/>
        <family val="2"/>
      </rPr>
      <t>natural resources</t>
    </r>
    <r>
      <rPr>
        <sz val="9"/>
        <color theme="1"/>
        <rFont val="Verdana"/>
        <family val="2"/>
      </rPr>
      <t xml:space="preserve"> e.g adoption of </t>
    </r>
    <r>
      <rPr>
        <sz val="9"/>
        <color indexed="10"/>
        <rFont val="Verdana"/>
        <family val="2"/>
      </rPr>
      <t>environment</t>
    </r>
    <r>
      <rPr>
        <sz val="9"/>
        <color theme="1"/>
        <rFont val="Verdana"/>
        <family val="2"/>
      </rPr>
      <t xml:space="preserve">al friendly, </t>
    </r>
    <r>
      <rPr>
        <sz val="9"/>
        <color indexed="10"/>
        <rFont val="Verdana"/>
        <family val="2"/>
      </rPr>
      <t>energy</t>
    </r>
    <r>
      <rPr>
        <sz val="9"/>
        <color theme="1"/>
        <rFont val="Verdana"/>
        <family val="2"/>
      </rPr>
      <t xml:space="preserve"> and water-</t>
    </r>
    <r>
      <rPr>
        <sz val="9"/>
        <color indexed="10"/>
        <rFont val="Verdana"/>
        <family val="2"/>
      </rPr>
      <t>saving</t>
    </r>
    <r>
      <rPr>
        <sz val="9"/>
        <color theme="1"/>
        <rFont val="Verdana"/>
        <family val="2"/>
      </rPr>
      <t xml:space="preserve"> devices. However, Government and private operators need to go even further in their commitment towards the protection and </t>
    </r>
    <r>
      <rPr>
        <sz val="9"/>
        <color indexed="10"/>
        <rFont val="Verdana"/>
        <family val="2"/>
      </rPr>
      <t>preservation</t>
    </r>
    <r>
      <rPr>
        <sz val="9"/>
        <color theme="1"/>
        <rFont val="Verdana"/>
        <family val="2"/>
      </rPr>
      <t xml:space="preserve"> of the </t>
    </r>
    <r>
      <rPr>
        <sz val="9"/>
        <color indexed="10"/>
        <rFont val="Verdana"/>
        <family val="2"/>
      </rPr>
      <t>environment</t>
    </r>
    <r>
      <rPr>
        <sz val="9"/>
        <color theme="1"/>
        <rFont val="Verdana"/>
        <family val="2"/>
      </rPr>
      <t>.</t>
    </r>
  </si>
  <si>
    <t>Green (house); Natural resources; Environment; Energy; Saving; Preservation</t>
  </si>
  <si>
    <r>
      <t xml:space="preserve">The National </t>
    </r>
    <r>
      <rPr>
        <sz val="9"/>
        <color indexed="10"/>
        <rFont val="Verdana"/>
        <family val="2"/>
      </rPr>
      <t>Forest</t>
    </r>
    <r>
      <rPr>
        <sz val="9"/>
        <color theme="1"/>
        <rFont val="Verdana"/>
        <family val="2"/>
      </rPr>
      <t xml:space="preserve"> Policy notes that, there are no communal </t>
    </r>
    <r>
      <rPr>
        <sz val="9"/>
        <color indexed="10"/>
        <rFont val="Verdana"/>
        <family val="2"/>
      </rPr>
      <t>forest</t>
    </r>
    <r>
      <rPr>
        <sz val="9"/>
        <color theme="1"/>
        <rFont val="Verdana"/>
        <family val="2"/>
      </rPr>
      <t xml:space="preserve">s and no communities living within or dependent on the </t>
    </r>
    <r>
      <rPr>
        <sz val="9"/>
        <color indexed="10"/>
        <rFont val="Verdana"/>
        <family val="2"/>
      </rPr>
      <t>forest</t>
    </r>
    <r>
      <rPr>
        <sz val="9"/>
        <color theme="1"/>
        <rFont val="Verdana"/>
        <family val="2"/>
      </rPr>
      <t xml:space="preserve">s. It further notes that private owners of </t>
    </r>
    <r>
      <rPr>
        <sz val="9"/>
        <color indexed="10"/>
        <rFont val="Verdana"/>
        <family val="2"/>
      </rPr>
      <t>forest</t>
    </r>
    <r>
      <rPr>
        <sz val="9"/>
        <color theme="1"/>
        <rFont val="Verdana"/>
        <family val="2"/>
      </rPr>
      <t xml:space="preserve">s have been more inclined to use this land for </t>
    </r>
    <r>
      <rPr>
        <sz val="9"/>
        <color rgb="FFFF0000"/>
        <rFont val="Verdana"/>
        <family val="2"/>
      </rPr>
      <t>eco-tourism</t>
    </r>
    <r>
      <rPr>
        <sz val="9"/>
        <color theme="1"/>
        <rFont val="Verdana"/>
        <family val="2"/>
      </rPr>
      <t xml:space="preserve"> projects or housing developments, rather than for timber production, since the former is more profitable.</t>
    </r>
  </si>
  <si>
    <r>
      <t xml:space="preserve">The </t>
    </r>
    <r>
      <rPr>
        <sz val="9"/>
        <color indexed="10"/>
        <rFont val="Verdana"/>
        <family val="2"/>
      </rPr>
      <t>Forest</t>
    </r>
    <r>
      <rPr>
        <sz val="9"/>
        <color theme="1"/>
        <rFont val="Verdana"/>
        <family val="2"/>
      </rPr>
      <t xml:space="preserve">ry Service and the National Parks and </t>
    </r>
    <r>
      <rPr>
        <sz val="9"/>
        <color indexed="10"/>
        <rFont val="Verdana"/>
        <family val="2"/>
      </rPr>
      <t>Conservation</t>
    </r>
    <r>
      <rPr>
        <sz val="9"/>
        <color theme="1"/>
        <rFont val="Verdana"/>
        <family val="2"/>
      </rPr>
      <t xml:space="preserve"> Service within the Ministry of Agro-Industry and Food Security are responsible for the management of State </t>
    </r>
    <r>
      <rPr>
        <sz val="9"/>
        <color indexed="10"/>
        <rFont val="Verdana"/>
        <family val="2"/>
      </rPr>
      <t>forest</t>
    </r>
    <r>
      <rPr>
        <sz val="9"/>
        <color theme="1"/>
        <rFont val="Verdana"/>
        <family val="2"/>
      </rPr>
      <t xml:space="preserve"> lands. The two main governing laws are the </t>
    </r>
    <r>
      <rPr>
        <sz val="9"/>
        <color indexed="10"/>
        <rFont val="Verdana"/>
        <family val="2"/>
      </rPr>
      <t>Forest</t>
    </r>
    <r>
      <rPr>
        <sz val="9"/>
        <color theme="1"/>
        <rFont val="Verdana"/>
        <family val="2"/>
      </rPr>
      <t xml:space="preserve">s and Reserves Act 1983 and the </t>
    </r>
    <r>
      <rPr>
        <sz val="9"/>
        <color indexed="10"/>
        <rFont val="Verdana"/>
        <family val="2"/>
      </rPr>
      <t>Wildlife</t>
    </r>
    <r>
      <rPr>
        <sz val="9"/>
        <color theme="1"/>
        <rFont val="Verdana"/>
        <family val="2"/>
      </rPr>
      <t xml:space="preserve"> and National Parks Act 1993. The policy framework for management and development of the sector is the 2006 National </t>
    </r>
    <r>
      <rPr>
        <sz val="9"/>
        <color indexed="10"/>
        <rFont val="Verdana"/>
        <family val="2"/>
      </rPr>
      <t>Forest</t>
    </r>
    <r>
      <rPr>
        <sz val="9"/>
        <color theme="1"/>
        <rFont val="Verdana"/>
        <family val="2"/>
      </rPr>
      <t xml:space="preserve"> Policy. </t>
    </r>
    <r>
      <rPr>
        <sz val="9"/>
        <color indexed="10"/>
        <rFont val="Verdana"/>
        <family val="2"/>
      </rPr>
      <t>Forest</t>
    </r>
    <r>
      <rPr>
        <sz val="9"/>
        <color theme="1"/>
        <rFont val="Verdana"/>
        <family val="2"/>
      </rPr>
      <t xml:space="preserve">s in Mauritius are public or private; 22,108 hectares of </t>
    </r>
    <r>
      <rPr>
        <sz val="9"/>
        <color indexed="10"/>
        <rFont val="Verdana"/>
        <family val="2"/>
      </rPr>
      <t>forest</t>
    </r>
    <r>
      <rPr>
        <sz val="9"/>
        <color theme="1"/>
        <rFont val="Verdana"/>
        <family val="2"/>
      </rPr>
      <t>s are owned by the State (of which 8,326 hectares are protected by laws as nature reserves and national parks), and 25,000 hectares are in private hands, of which 6,553 hectares are protected by law as mountain and river reserves.</t>
    </r>
  </si>
  <si>
    <t>Forest; Conserv(ation); Wildlife</t>
  </si>
  <si>
    <r>
      <t xml:space="preserve">According to the authorities, the major challenges facing the </t>
    </r>
    <r>
      <rPr>
        <sz val="9"/>
        <color indexed="10"/>
        <rFont val="Verdana"/>
        <family val="2"/>
      </rPr>
      <t>fish</t>
    </r>
    <r>
      <rPr>
        <sz val="9"/>
        <color theme="1"/>
        <rFont val="Verdana"/>
        <family val="2"/>
      </rPr>
      <t xml:space="preserve">ing industry include: sourcing raw materials for the tuna processing industry (i.e. the tuna </t>
    </r>
    <r>
      <rPr>
        <sz val="9"/>
        <color indexed="10"/>
        <rFont val="Verdana"/>
        <family val="2"/>
      </rPr>
      <t>fish</t>
    </r>
    <r>
      <rPr>
        <sz val="9"/>
        <color theme="1"/>
        <rFont val="Verdana"/>
        <family val="2"/>
      </rPr>
      <t xml:space="preserve"> itself); stringent rules of origin imposed on exports, and</t>
    </r>
    <r>
      <rPr>
        <sz val="9"/>
        <rFont val="Verdana"/>
        <family val="2"/>
      </rPr>
      <t xml:space="preserve"> the erosion</t>
    </r>
    <r>
      <rPr>
        <sz val="9"/>
        <color theme="1"/>
        <rFont val="Verdana"/>
        <family val="2"/>
      </rPr>
      <t xml:space="preserve"> of EU preferential market access; the protection and </t>
    </r>
    <r>
      <rPr>
        <sz val="9"/>
        <color indexed="10"/>
        <rFont val="Verdana"/>
        <family val="2"/>
      </rPr>
      <t>conservation</t>
    </r>
    <r>
      <rPr>
        <sz val="9"/>
        <color theme="1"/>
        <rFont val="Verdana"/>
        <family val="2"/>
      </rPr>
      <t xml:space="preserve"> of </t>
    </r>
    <r>
      <rPr>
        <sz val="9"/>
        <color indexed="10"/>
        <rFont val="Verdana"/>
        <family val="2"/>
      </rPr>
      <t>fish</t>
    </r>
    <r>
      <rPr>
        <sz val="9"/>
        <color theme="1"/>
        <rFont val="Verdana"/>
        <family val="2"/>
      </rPr>
      <t xml:space="preserve"> stocks, including combating illegal </t>
    </r>
    <r>
      <rPr>
        <sz val="9"/>
        <color indexed="10"/>
        <rFont val="Verdana"/>
        <family val="2"/>
      </rPr>
      <t>fish</t>
    </r>
    <r>
      <rPr>
        <sz val="9"/>
        <color theme="1"/>
        <rFont val="Verdana"/>
        <family val="2"/>
      </rPr>
      <t xml:space="preserve">ing; </t>
    </r>
    <r>
      <rPr>
        <sz val="9"/>
        <color rgb="FFFF0000"/>
        <rFont val="Verdana"/>
        <family val="2"/>
      </rPr>
      <t xml:space="preserve">sustainability </t>
    </r>
    <r>
      <rPr>
        <sz val="9"/>
        <color theme="1"/>
        <rFont val="Verdana"/>
        <family val="2"/>
      </rPr>
      <t xml:space="preserve">issues; and piracy in the Indian Ocean. </t>
    </r>
  </si>
  <si>
    <t>Fish; Conserv(ation); Sustainable</t>
  </si>
  <si>
    <t>Sustainable; Environment; Species; Fish</t>
  </si>
  <si>
    <r>
      <t xml:space="preserve">The objective of the </t>
    </r>
    <r>
      <rPr>
        <sz val="9"/>
        <color indexed="10"/>
        <rFont val="Verdana"/>
        <family val="2"/>
      </rPr>
      <t>Fish</t>
    </r>
    <r>
      <rPr>
        <sz val="9"/>
        <color theme="1"/>
        <rFont val="Verdana"/>
        <family val="2"/>
      </rPr>
      <t xml:space="preserve">eries Master Plan was to develop a strategy for the whole sector. It sets out a ten-year strategic plan to be implemented over 2011-20, which includes: </t>
    </r>
    <r>
      <rPr>
        <sz val="9"/>
        <color indexed="10"/>
        <rFont val="Verdana"/>
        <family val="2"/>
      </rPr>
      <t>eco-label</t>
    </r>
    <r>
      <rPr>
        <sz val="9"/>
        <color theme="1"/>
        <rFont val="Verdana"/>
        <family val="2"/>
      </rPr>
      <t xml:space="preserve">ling; aquaculture development and management policy; development of national fleet capacity; assessment of additional </t>
    </r>
    <r>
      <rPr>
        <sz val="9"/>
        <color indexed="10"/>
        <rFont val="Verdana"/>
        <family val="2"/>
      </rPr>
      <t>fish</t>
    </r>
    <r>
      <rPr>
        <sz val="9"/>
        <color theme="1"/>
        <rFont val="Verdana"/>
        <family val="2"/>
      </rPr>
      <t xml:space="preserve"> supplies for processing; a levy on marine users to support </t>
    </r>
    <r>
      <rPr>
        <sz val="9"/>
        <color indexed="10"/>
        <rFont val="Verdana"/>
        <family val="2"/>
      </rPr>
      <t>sustainable</t>
    </r>
    <r>
      <rPr>
        <sz val="9"/>
        <color theme="1"/>
        <rFont val="Verdana"/>
        <family val="2"/>
      </rPr>
      <t xml:space="preserve"> </t>
    </r>
    <r>
      <rPr>
        <sz val="9"/>
        <color indexed="10"/>
        <rFont val="Verdana"/>
        <family val="2"/>
      </rPr>
      <t>fish</t>
    </r>
    <r>
      <rPr>
        <sz val="9"/>
        <color theme="1"/>
        <rFont val="Verdana"/>
        <family val="2"/>
      </rPr>
      <t xml:space="preserve">eries; and the establishment of a </t>
    </r>
    <r>
      <rPr>
        <sz val="9"/>
        <color indexed="10"/>
        <rFont val="Verdana"/>
        <family val="2"/>
      </rPr>
      <t>sustainable</t>
    </r>
    <r>
      <rPr>
        <sz val="9"/>
        <color theme="1"/>
        <rFont val="Verdana"/>
        <family val="2"/>
      </rPr>
      <t xml:space="preserve"> </t>
    </r>
    <r>
      <rPr>
        <sz val="9"/>
        <color indexed="10"/>
        <rFont val="Verdana"/>
        <family val="2"/>
      </rPr>
      <t>fish</t>
    </r>
    <r>
      <rPr>
        <sz val="9"/>
        <color theme="1"/>
        <rFont val="Verdana"/>
        <family val="2"/>
      </rPr>
      <t>eries development fund.</t>
    </r>
  </si>
  <si>
    <t>Fish; Eco-label; Fish; Sustainable</t>
  </si>
  <si>
    <r>
      <t xml:space="preserve">The Long-Term </t>
    </r>
    <r>
      <rPr>
        <sz val="9"/>
        <color indexed="10"/>
        <rFont val="Verdana"/>
        <family val="2"/>
      </rPr>
      <t>Energy</t>
    </r>
    <r>
      <rPr>
        <sz val="9"/>
        <color theme="1"/>
        <rFont val="Verdana"/>
        <family val="2"/>
      </rPr>
      <t xml:space="preserve"> Strategy 2009-2025 emphasizes the development of</t>
    </r>
    <r>
      <rPr>
        <sz val="9"/>
        <color rgb="FFFF0000"/>
        <rFont val="Verdana"/>
        <family val="2"/>
      </rPr>
      <t xml:space="preserve"> </t>
    </r>
    <r>
      <rPr>
        <sz val="9"/>
        <color indexed="10"/>
        <rFont val="Verdana"/>
        <family val="2"/>
      </rPr>
      <t>renewable</t>
    </r>
    <r>
      <rPr>
        <sz val="9"/>
        <color rgb="FFFF0000"/>
        <rFont val="Verdana"/>
        <family val="2"/>
      </rPr>
      <t xml:space="preserve"> </t>
    </r>
    <r>
      <rPr>
        <sz val="9"/>
        <color indexed="10"/>
        <rFont val="Verdana"/>
        <family val="2"/>
      </rPr>
      <t>energy</t>
    </r>
    <r>
      <rPr>
        <sz val="9"/>
        <color theme="1"/>
        <rFont val="Verdana"/>
        <family val="2"/>
      </rPr>
      <t xml:space="preserve">, reduction of Mauritius' dependence on imported fossil fuels, and the promotion of </t>
    </r>
    <r>
      <rPr>
        <sz val="9"/>
        <color indexed="10"/>
        <rFont val="Verdana"/>
        <family val="2"/>
      </rPr>
      <t>energy</t>
    </r>
    <r>
      <rPr>
        <sz val="9"/>
        <color theme="1"/>
        <rFont val="Verdana"/>
        <family val="2"/>
      </rPr>
      <t xml:space="preserve"> efficiency in line with the Government's priority to promote </t>
    </r>
    <r>
      <rPr>
        <sz val="9"/>
        <color indexed="10"/>
        <rFont val="Verdana"/>
        <family val="2"/>
      </rPr>
      <t>sustainable</t>
    </r>
    <r>
      <rPr>
        <sz val="9"/>
        <color theme="1"/>
        <rFont val="Verdana"/>
        <family val="2"/>
      </rPr>
      <t xml:space="preserve"> development as embodied in the MID vision. Actions are set out in the strategy in order to: achieve the Government's target of 35% self-sufficiency in terms of electricity supply through the use of </t>
    </r>
    <r>
      <rPr>
        <sz val="9"/>
        <color indexed="10"/>
        <rFont val="Verdana"/>
        <family val="2"/>
      </rPr>
      <t>renewable</t>
    </r>
    <r>
      <rPr>
        <sz val="9"/>
        <color theme="1"/>
        <rFont val="Verdana"/>
        <family val="2"/>
      </rPr>
      <t xml:space="preserve"> sources of </t>
    </r>
    <r>
      <rPr>
        <sz val="9"/>
        <color indexed="10"/>
        <rFont val="Verdana"/>
        <family val="2"/>
      </rPr>
      <t>energy</t>
    </r>
    <r>
      <rPr>
        <sz val="9"/>
        <color theme="1"/>
        <rFont val="Verdana"/>
        <family val="2"/>
      </rPr>
      <t xml:space="preserve">; ensure security of </t>
    </r>
    <r>
      <rPr>
        <sz val="9"/>
        <color indexed="10"/>
        <rFont val="Verdana"/>
        <family val="2"/>
      </rPr>
      <t>energy</t>
    </r>
    <r>
      <rPr>
        <sz val="9"/>
        <color theme="1"/>
        <rFont val="Verdana"/>
        <family val="2"/>
      </rPr>
      <t xml:space="preserve"> supply by diversifying the </t>
    </r>
    <r>
      <rPr>
        <sz val="9"/>
        <color indexed="10"/>
        <rFont val="Verdana"/>
        <family val="2"/>
      </rPr>
      <t>energy</t>
    </r>
    <r>
      <rPr>
        <sz val="9"/>
        <color theme="1"/>
        <rFont val="Verdana"/>
        <family val="2"/>
      </rPr>
      <t xml:space="preserve"> base and creating stocks; and meet demand in a consistent manner, ensuring security and reliability of supply at affordable prices. The strategy, inter alia, sets out institutional and regulatory reforms (including the enactment of the </t>
    </r>
    <r>
      <rPr>
        <sz val="9"/>
        <color indexed="10"/>
        <rFont val="Verdana"/>
        <family val="2"/>
      </rPr>
      <t>Energy</t>
    </r>
    <r>
      <rPr>
        <sz val="9"/>
        <color theme="1"/>
        <rFont val="Verdana"/>
        <family val="2"/>
      </rPr>
      <t xml:space="preserve"> Efficiency Act and the creation of a Utility Regulatory Authority (see above)); electricity sector reforms (including to encourage private sector participation in generation); </t>
    </r>
    <r>
      <rPr>
        <sz val="9"/>
        <color indexed="10"/>
        <rFont val="Verdana"/>
        <family val="2"/>
      </rPr>
      <t>energy</t>
    </r>
    <r>
      <rPr>
        <sz val="9"/>
        <color theme="1"/>
        <rFont val="Verdana"/>
        <family val="2"/>
      </rPr>
      <t xml:space="preserve"> efficiency actions; mandatory </t>
    </r>
    <r>
      <rPr>
        <sz val="9"/>
        <color indexed="10"/>
        <rFont val="Verdana"/>
        <family val="2"/>
      </rPr>
      <t>energy</t>
    </r>
    <r>
      <rPr>
        <sz val="9"/>
        <color theme="1"/>
        <rFont val="Verdana"/>
        <family val="2"/>
      </rPr>
      <t xml:space="preserve"> audits for industry; demand-side management; construction of </t>
    </r>
    <r>
      <rPr>
        <sz val="9"/>
        <color indexed="10"/>
        <rFont val="Verdana"/>
        <family val="2"/>
      </rPr>
      <t>sustainable</t>
    </r>
    <r>
      <rPr>
        <sz val="9"/>
        <color theme="1"/>
        <rFont val="Verdana"/>
        <family val="2"/>
      </rPr>
      <t xml:space="preserve"> buildings; </t>
    </r>
    <r>
      <rPr>
        <sz val="9"/>
        <color indexed="10"/>
        <rFont val="Verdana"/>
        <family val="2"/>
      </rPr>
      <t>energy</t>
    </r>
    <r>
      <rPr>
        <sz val="9"/>
        <color theme="1"/>
        <rFont val="Verdana"/>
        <family val="2"/>
      </rPr>
      <t xml:space="preserve"> efficiency measures in the tourism sector; product labelling and efficiency standards; and measures to encourage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t>
    </r>
  </si>
  <si>
    <t>Renewable; Energy; Sustainable</t>
  </si>
  <si>
    <r>
      <t xml:space="preserve">The Ministry of </t>
    </r>
    <r>
      <rPr>
        <sz val="9"/>
        <color indexed="10"/>
        <rFont val="Verdana"/>
        <family val="2"/>
      </rPr>
      <t>Energy</t>
    </r>
    <r>
      <rPr>
        <sz val="9"/>
        <color theme="1"/>
        <rFont val="Verdana"/>
        <family val="2"/>
      </rPr>
      <t xml:space="preserve"> and Public Utilities is responsible for </t>
    </r>
    <r>
      <rPr>
        <sz val="9"/>
        <color indexed="10"/>
        <rFont val="Verdana"/>
        <family val="2"/>
      </rPr>
      <t>energy</t>
    </r>
    <r>
      <rPr>
        <sz val="9"/>
        <color theme="1"/>
        <rFont val="Verdana"/>
        <family val="2"/>
      </rPr>
      <t xml:space="preserve"> policy in Mauritius. Over the review period, legal and institutional changes affecting the </t>
    </r>
    <r>
      <rPr>
        <sz val="9"/>
        <color indexed="10"/>
        <rFont val="Verdana"/>
        <family val="2"/>
      </rPr>
      <t>energy</t>
    </r>
    <r>
      <rPr>
        <sz val="9"/>
        <color theme="1"/>
        <rFont val="Verdana"/>
        <family val="2"/>
      </rPr>
      <t xml:space="preserve"> sector were the proclamation of the </t>
    </r>
    <r>
      <rPr>
        <sz val="9"/>
        <color indexed="10"/>
        <rFont val="Verdana"/>
        <family val="2"/>
      </rPr>
      <t>Energy</t>
    </r>
    <r>
      <rPr>
        <sz val="9"/>
        <color theme="1"/>
        <rFont val="Verdana"/>
        <family val="2"/>
      </rPr>
      <t xml:space="preserve"> Efficiency Act in 2011 and 2012 and the establishment of an </t>
    </r>
    <r>
      <rPr>
        <sz val="9"/>
        <color indexed="10"/>
        <rFont val="Verdana"/>
        <family val="2"/>
      </rPr>
      <t>Energy</t>
    </r>
    <r>
      <rPr>
        <sz val="9"/>
        <color theme="1"/>
        <rFont val="Verdana"/>
        <family val="2"/>
      </rPr>
      <t xml:space="preserve"> Efficiency Management Office in 2011. The objective of the </t>
    </r>
    <r>
      <rPr>
        <sz val="9"/>
        <color indexed="10"/>
        <rFont val="Verdana"/>
        <family val="2"/>
      </rPr>
      <t>Energy</t>
    </r>
    <r>
      <rPr>
        <sz val="9"/>
        <color theme="1"/>
        <rFont val="Verdana"/>
        <family val="2"/>
      </rPr>
      <t xml:space="preserve"> Efficiency Act is to reduce </t>
    </r>
    <r>
      <rPr>
        <sz val="9"/>
        <color indexed="10"/>
        <rFont val="Verdana"/>
        <family val="2"/>
      </rPr>
      <t>energy</t>
    </r>
    <r>
      <rPr>
        <sz val="9"/>
        <color theme="1"/>
        <rFont val="Verdana"/>
        <family val="2"/>
      </rPr>
      <t xml:space="preserve"> use and costs, protect the </t>
    </r>
    <r>
      <rPr>
        <sz val="9"/>
        <color indexed="10"/>
        <rFont val="Verdana"/>
        <family val="2"/>
      </rPr>
      <t>environment</t>
    </r>
    <r>
      <rPr>
        <sz val="9"/>
        <color theme="1"/>
        <rFont val="Verdana"/>
        <family val="2"/>
      </rPr>
      <t xml:space="preserve">, improve productivity, and help to mitigate the effects of </t>
    </r>
    <r>
      <rPr>
        <sz val="9"/>
        <color indexed="10"/>
        <rFont val="Verdana"/>
        <family val="2"/>
      </rPr>
      <t>climate</t>
    </r>
    <r>
      <rPr>
        <sz val="9"/>
        <color rgb="FFFF0000"/>
        <rFont val="Verdana"/>
        <family val="2"/>
      </rPr>
      <t xml:space="preserve"> change</t>
    </r>
    <r>
      <rPr>
        <sz val="9"/>
        <color theme="1"/>
        <rFont val="Verdana"/>
        <family val="2"/>
      </rPr>
      <t xml:space="preserve">. It also provides for mandatory </t>
    </r>
    <r>
      <rPr>
        <sz val="9"/>
        <color indexed="10"/>
        <rFont val="Verdana"/>
        <family val="2"/>
      </rPr>
      <t>energy</t>
    </r>
    <r>
      <rPr>
        <sz val="9"/>
        <color theme="1"/>
        <rFont val="Verdana"/>
        <family val="2"/>
      </rPr>
      <t xml:space="preserve"> audits for businesses. The Efficiency Management Office's responsibilities, inter alia, are to manage </t>
    </r>
    <r>
      <rPr>
        <sz val="9"/>
        <color indexed="10"/>
        <rFont val="Verdana"/>
        <family val="2"/>
      </rPr>
      <t>energy</t>
    </r>
    <r>
      <rPr>
        <sz val="9"/>
        <color theme="1"/>
        <rFont val="Verdana"/>
        <family val="2"/>
      </rPr>
      <t xml:space="preserve"> efficiency programmes and monitor </t>
    </r>
    <r>
      <rPr>
        <sz val="9"/>
        <color indexed="10"/>
        <rFont val="Verdana"/>
        <family val="2"/>
      </rPr>
      <t>energy</t>
    </r>
    <r>
      <rPr>
        <sz val="9"/>
        <color theme="1"/>
        <rFont val="Verdana"/>
        <family val="2"/>
      </rPr>
      <t xml:space="preserve"> usage. The target is to achieve a 10% efficiency gain by 2025.</t>
    </r>
  </si>
  <si>
    <t>Energy; Environment; Climate</t>
  </si>
  <si>
    <r>
      <t xml:space="preserve">In general, the CEB (Central Electricity Board) generates around 45% of total electricity needs from thermal power stations and hydroelectric plants. The remainder is provided by independent power producers (IPPs) who mainly produce electricity from coal and bagasse. IPPs are required to sell their production to the CEB under power-purchase agreements. Under the </t>
    </r>
    <r>
      <rPr>
        <sz val="9"/>
        <color indexed="10"/>
        <rFont val="Verdana"/>
        <family val="2"/>
      </rPr>
      <t>Energy</t>
    </r>
    <r>
      <rPr>
        <sz val="9"/>
        <color theme="1"/>
        <rFont val="Verdana"/>
        <family val="2"/>
      </rPr>
      <t xml:space="preserve"> Strategy, to meet growing electricity demand, the Government will encourage the emergence of new producers and suppliers (including producers of </t>
    </r>
    <r>
      <rPr>
        <sz val="9"/>
        <color indexed="10"/>
        <rFont val="Verdana"/>
        <family val="2"/>
      </rPr>
      <t>bio</t>
    </r>
    <r>
      <rPr>
        <sz val="9"/>
        <color theme="1"/>
        <rFont val="Verdana"/>
        <family val="2"/>
      </rPr>
      <t xml:space="preserve">mass </t>
    </r>
    <r>
      <rPr>
        <sz val="9"/>
        <color indexed="10"/>
        <rFont val="Verdana"/>
        <family val="2"/>
      </rPr>
      <t>energy</t>
    </r>
    <r>
      <rPr>
        <sz val="9"/>
        <color theme="1"/>
        <rFont val="Verdana"/>
        <family val="2"/>
      </rPr>
      <t xml:space="preserve"> and </t>
    </r>
    <r>
      <rPr>
        <sz val="9"/>
        <color indexed="10"/>
        <rFont val="Verdana"/>
        <family val="2"/>
      </rPr>
      <t>energy</t>
    </r>
    <r>
      <rPr>
        <sz val="9"/>
        <color theme="1"/>
        <rFont val="Verdana"/>
        <family val="2"/>
      </rPr>
      <t xml:space="preserve"> from </t>
    </r>
    <r>
      <rPr>
        <sz val="9"/>
        <color indexed="10"/>
        <rFont val="Verdana"/>
        <family val="2"/>
      </rPr>
      <t>waste</t>
    </r>
    <r>
      <rPr>
        <sz val="9"/>
        <color theme="1"/>
        <rFont val="Verdana"/>
        <family val="2"/>
      </rPr>
      <t xml:space="preserve">) while fully integrating the role of the sugar sector on the basis of financial and economic analyses. The new regulatory authority (see above) would be charged with ensuring a level playing field in relation to </t>
    </r>
    <r>
      <rPr>
        <sz val="9"/>
        <color indexed="10"/>
        <rFont val="Verdana"/>
        <family val="2"/>
      </rPr>
      <t>energy</t>
    </r>
    <r>
      <rPr>
        <sz val="9"/>
        <color theme="1"/>
        <rFont val="Verdana"/>
        <family val="2"/>
      </rPr>
      <t xml:space="preserve"> electricity generation by the CEB and IPPs.</t>
    </r>
  </si>
  <si>
    <t>Renewable; Energy; Green (house); Bio</t>
  </si>
  <si>
    <r>
      <t xml:space="preserve">Table 4.4 Targets for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2010-2025
Fuel source                            Percentage of total electricity generation
                                                        2010            2015             2020            2025
</t>
    </r>
    <r>
      <rPr>
        <sz val="9"/>
        <color indexed="10"/>
        <rFont val="Verdana"/>
        <family val="2"/>
      </rPr>
      <t>Renewable</t>
    </r>
    <r>
      <rPr>
        <sz val="9"/>
        <color theme="1"/>
        <rFont val="Verdana"/>
        <family val="2"/>
      </rPr>
      <t xml:space="preserve"> Bagasse                  15                   13                    14                  17
Hydro                                             4                      3                      3                   2
</t>
    </r>
    <r>
      <rPr>
        <sz val="9"/>
        <color indexed="10"/>
        <rFont val="Verdana"/>
        <family val="2"/>
      </rPr>
      <t>Waste</t>
    </r>
    <r>
      <rPr>
        <sz val="9"/>
        <color theme="1"/>
        <rFont val="Verdana"/>
        <family val="2"/>
      </rPr>
      <t xml:space="preserve"> to </t>
    </r>
    <r>
      <rPr>
        <sz val="9"/>
        <color indexed="10"/>
        <rFont val="Verdana"/>
        <family val="2"/>
      </rPr>
      <t>energy</t>
    </r>
    <r>
      <rPr>
        <sz val="9"/>
        <color theme="1"/>
        <rFont val="Verdana"/>
        <family val="2"/>
      </rPr>
      <t xml:space="preserve">                          0                     5                       4                   4
Wind                                                0                    2                       6                   8
Solar PV                                          0                    1                      1                     2
Sub-total                                        20                24                     28                 35</t>
    </r>
  </si>
  <si>
    <t>Renewable; Energy; Waste</t>
  </si>
  <si>
    <t>S-Table-A2.1</t>
  </si>
  <si>
    <r>
      <t xml:space="preserve">Table A3. 3 Import prohibitions, 2014
Product: Ivory and Tortoise 
Rationale for prohibition: Shell </t>
    </r>
    <r>
      <rPr>
        <sz val="9"/>
        <color indexed="10"/>
        <rFont val="Verdana"/>
        <family val="2"/>
      </rPr>
      <t>Conservation</t>
    </r>
    <r>
      <rPr>
        <sz val="9"/>
        <color theme="1"/>
        <rFont val="Verdana"/>
        <family val="2"/>
      </rPr>
      <t xml:space="preserve"> of </t>
    </r>
    <r>
      <rPr>
        <sz val="9"/>
        <color indexed="10"/>
        <rFont val="Verdana"/>
        <family val="2"/>
      </rPr>
      <t>endangered</t>
    </r>
    <r>
      <rPr>
        <sz val="9"/>
        <color theme="1"/>
        <rFont val="Verdana"/>
        <family val="2"/>
      </rPr>
      <t xml:space="preserve"> </t>
    </r>
    <r>
      <rPr>
        <sz val="9"/>
        <color indexed="10"/>
        <rFont val="Verdana"/>
        <family val="2"/>
      </rPr>
      <t>species</t>
    </r>
  </si>
  <si>
    <t>Conserv(ation); Endangered; Species</t>
  </si>
  <si>
    <r>
      <t xml:space="preserve">Table A3. 3 Import prohibitions, 2014
Product: Underwater </t>
    </r>
    <r>
      <rPr>
        <sz val="9"/>
        <color indexed="10"/>
        <rFont val="Verdana"/>
        <family val="2"/>
      </rPr>
      <t>fish</t>
    </r>
    <r>
      <rPr>
        <sz val="9"/>
        <color theme="1"/>
        <rFont val="Verdana"/>
        <family val="2"/>
      </rPr>
      <t xml:space="preserve">ing guns 
Rationale for prohibition: </t>
    </r>
    <r>
      <rPr>
        <sz val="9"/>
        <color indexed="10"/>
        <rFont val="Verdana"/>
        <family val="2"/>
      </rPr>
      <t>Environment</t>
    </r>
    <r>
      <rPr>
        <sz val="9"/>
        <color theme="1"/>
        <rFont val="Verdana"/>
        <family val="2"/>
      </rPr>
      <t>al protection</t>
    </r>
  </si>
  <si>
    <r>
      <t>Table A3. 3 Import prohibitions, 2014
Product: The following items containing C.F.C's (Chlorofluro</t>
    </r>
    <r>
      <rPr>
        <sz val="9"/>
        <color indexed="10"/>
        <rFont val="Verdana"/>
        <family val="2"/>
      </rPr>
      <t>carbon</t>
    </r>
    <r>
      <rPr>
        <sz val="9"/>
        <color theme="1"/>
        <rFont val="Verdana"/>
        <family val="2"/>
      </rPr>
      <t xml:space="preserve">s) and </t>
    </r>
    <r>
      <rPr>
        <sz val="9"/>
        <color indexed="10"/>
        <rFont val="Verdana"/>
        <family val="2"/>
      </rPr>
      <t>HCFCs</t>
    </r>
    <r>
      <rPr>
        <sz val="9"/>
        <color theme="1"/>
        <rFont val="Verdana"/>
        <family val="2"/>
      </rPr>
      <t xml:space="preserve"> (Hydrochlrofluro</t>
    </r>
    <r>
      <rPr>
        <sz val="9"/>
        <color indexed="10"/>
        <rFont val="Verdana"/>
        <family val="2"/>
      </rPr>
      <t>carbon</t>
    </r>
    <r>
      <rPr>
        <sz val="9"/>
        <color theme="1"/>
        <rFont val="Verdana"/>
        <family val="2"/>
      </rPr>
      <t xml:space="preserve">s) as refrigerant or blowing agent: refrigerators, freezers, refrigerating cabinets, showcases, counters and other refrigerating or freezing furnitures, chilling units, coolers, airconditioners (including motor vehicle airconditioners), automatic beverage-vending machines, incorporating refrigerating devices, cold-room equipment, refrigerated transport vehicles, refrigerator insulation, freezer insulation, foam packings, dehumidifiers, </t>
    </r>
    <r>
      <rPr>
        <sz val="9"/>
        <color indexed="10"/>
        <rFont val="Verdana"/>
        <family val="2"/>
      </rPr>
      <t>fish</t>
    </r>
    <r>
      <rPr>
        <sz val="9"/>
        <color theme="1"/>
        <rFont val="Verdana"/>
        <family val="2"/>
      </rPr>
      <t xml:space="preserve">ing boat refrigeration equipment, and styrofoam 
Rationale for prohibition: Protection of </t>
    </r>
    <r>
      <rPr>
        <sz val="9"/>
        <color indexed="10"/>
        <rFont val="Verdana"/>
        <family val="2"/>
      </rPr>
      <t>environment</t>
    </r>
  </si>
  <si>
    <t>HCFCs; CFCs; Carbon; Fish; Environment</t>
  </si>
  <si>
    <r>
      <t>Table A3. 3 Import prohibitions, 2014
Product: Batteries containing mercury 
Rationale for prohibition:</t>
    </r>
    <r>
      <rPr>
        <sz val="9"/>
        <color indexed="10"/>
        <rFont val="Verdana"/>
        <family val="2"/>
      </rPr>
      <t>Environment</t>
    </r>
    <r>
      <rPr>
        <sz val="9"/>
        <color theme="1"/>
        <rFont val="Verdana"/>
        <family val="2"/>
      </rPr>
      <t>al protection</t>
    </r>
  </si>
  <si>
    <r>
      <t xml:space="preserve">Table A3. 3 Import prohibitions, 2014
Product: </t>
    </r>
    <r>
      <rPr>
        <sz val="9"/>
        <color indexed="10"/>
        <rFont val="Verdana"/>
        <family val="2"/>
      </rPr>
      <t>Fish</t>
    </r>
    <r>
      <rPr>
        <sz val="9"/>
        <color theme="1"/>
        <rFont val="Verdana"/>
        <family val="2"/>
      </rPr>
      <t xml:space="preserve">ing hook of small size 
Rationale for prohibition:Protection of marine </t>
    </r>
    <r>
      <rPr>
        <sz val="9"/>
        <color indexed="10"/>
        <rFont val="Verdana"/>
        <family val="2"/>
      </rPr>
      <t>fauna</t>
    </r>
  </si>
  <si>
    <t>Fish; Fauna</t>
  </si>
  <si>
    <t>[A roadmap on the ocean economy has been finalized and sets out the initial clusters where actions will be focused in the short-medium-and long term] These clusters are:
(…)
6 Marine renewable Energies;
(…)</t>
  </si>
  <si>
    <t>G-III§61</t>
  </si>
  <si>
    <t xml:space="preserve">The need to diversify and extend the range and quality of tourism product whilst preserving the scenic beauty is increasingly being felt. Much emphasis is now being laid on heritage and cultural tourism, which, according to the World Tourism Organisation is expected to account for over 20% of the travel industry in the next 20 years. </t>
  </si>
  <si>
    <t>S-Table-A3.2</t>
  </si>
  <si>
    <r>
      <t xml:space="preserve">Table A3. 2 Zero-rated items under the VAT (Fifth schedule)
Item: Goods and services supply by the </t>
    </r>
    <r>
      <rPr>
        <sz val="9"/>
        <color rgb="FFFF0000"/>
        <rFont val="Verdana"/>
        <family val="2"/>
      </rPr>
      <t>Wastewater Manag</t>
    </r>
    <r>
      <rPr>
        <sz val="9"/>
        <color theme="1"/>
        <rFont val="Verdana"/>
        <family val="2"/>
      </rPr>
      <t>ement Authority established under the Wastewater Management Authority Act 2000</t>
    </r>
  </si>
  <si>
    <r>
      <t xml:space="preserve">Table 3.16 State Investment Corporation asset portfolio (December, 2013)
Company: Solid </t>
    </r>
    <r>
      <rPr>
        <sz val="9"/>
        <color rgb="FFFF0000"/>
        <rFont val="Verdana"/>
        <family val="2"/>
      </rPr>
      <t>Waste Rec</t>
    </r>
    <r>
      <rPr>
        <sz val="9"/>
        <color theme="1"/>
        <rFont val="Verdana"/>
        <family val="2"/>
      </rPr>
      <t>ycling Ltd
Shares held (%): 100 
Industry: Manufacturing</t>
    </r>
  </si>
  <si>
    <t>G-III§27</t>
  </si>
  <si>
    <r>
      <t xml:space="preserve">Some of the Mongolian export items enjoy preferential tariffs under the GSP schemes of
the U.S., the EU, Canada, Japan and the Russian Federation. From 2014, Mongolia is eligible to "GSP Plus" of the European Commission on </t>
    </r>
    <r>
      <rPr>
        <sz val="9"/>
        <color indexed="10"/>
        <rFont val="Verdana"/>
        <family val="2"/>
      </rPr>
      <t>sustainable</t>
    </r>
    <r>
      <rPr>
        <sz val="9"/>
        <color theme="1"/>
        <rFont val="Verdana"/>
        <family val="2"/>
      </rPr>
      <t xml:space="preserve"> development and good governance, and around 7,200 products may be exported to the European Union member countries duty-free for 10 years and it enhance possibilities that our export products to have access to the EU market.</t>
    </r>
  </si>
  <si>
    <t>WT/TPR/S/297/Rev.1</t>
  </si>
  <si>
    <t>Export licences; Import licences</t>
  </si>
  <si>
    <r>
      <t xml:space="preserve">Table 3.3 Goods subject to import or export licence
HS Code, national: 
Description: II. </t>
    </r>
    <r>
      <rPr>
        <sz val="9"/>
        <color rgb="FFFF0000"/>
        <rFont val="Verdana"/>
        <family val="2"/>
      </rPr>
      <t xml:space="preserve">Poisonous </t>
    </r>
    <r>
      <rPr>
        <sz val="9"/>
        <color theme="1"/>
        <rFont val="Verdana"/>
        <family val="2"/>
      </rPr>
      <t xml:space="preserve">chemicals
(96 types of chemicals indicated in joint order No. 83/A/160 of 1998 by the Ministers of </t>
    </r>
    <r>
      <rPr>
        <sz val="9"/>
        <color indexed="10"/>
        <rFont val="Verdana"/>
        <family val="2"/>
      </rPr>
      <t>Environment</t>
    </r>
    <r>
      <rPr>
        <sz val="9"/>
        <color theme="1"/>
        <rFont val="Verdana"/>
        <family val="2"/>
      </rPr>
      <t>, Health and Social Welfare)
Export/import: Export and import</t>
    </r>
  </si>
  <si>
    <t>Clean; Ecology</t>
  </si>
  <si>
    <t>G-V§5</t>
  </si>
  <si>
    <r>
      <t xml:space="preserve">Mongolia, as a developing country, has been supporting the non-trade related issues as food safety, agricultural development and </t>
    </r>
    <r>
      <rPr>
        <sz val="9"/>
        <color indexed="10"/>
        <rFont val="Verdana"/>
        <family val="2"/>
      </rPr>
      <t>environment</t>
    </r>
    <r>
      <rPr>
        <sz val="9"/>
        <color theme="1"/>
        <rFont val="Verdana"/>
        <family val="2"/>
      </rPr>
      <t xml:space="preserve"> protection and Mongolian delegation attended the Ministerial meetings, meeting of "G-33" group and the landlocked countries to express the position in recent changes in the negotiations of Doha, approach to continue the negotiations, which took place in 2009, 2011, and 2013.</t>
    </r>
  </si>
  <si>
    <r>
      <t xml:space="preserve">There are 22,629.8 hectare of land registered as damaged due to mining operation. In 2013, technical restoration in 10,878.4 hectare land, </t>
    </r>
    <r>
      <rPr>
        <sz val="9"/>
        <color indexed="10"/>
        <rFont val="Verdana"/>
        <family val="2"/>
      </rPr>
      <t>bio</t>
    </r>
    <r>
      <rPr>
        <sz val="9"/>
        <color theme="1"/>
        <rFont val="Verdana"/>
        <family val="2"/>
      </rPr>
      <t xml:space="preserve">logical restoration in 4,812.6 hectare has been made and MNT68.7 billion was spent. In the future, particular attention will have to be paid to </t>
    </r>
    <r>
      <rPr>
        <sz val="9"/>
        <color indexed="10"/>
        <rFont val="Verdana"/>
        <family val="2"/>
      </rPr>
      <t>environment</t>
    </r>
    <r>
      <rPr>
        <sz val="9"/>
        <color theme="1"/>
        <rFont val="Verdana"/>
        <family val="2"/>
      </rPr>
      <t xml:space="preserve">al rehabilitation of mining areas, the increase of minerals' exports, the increase of oil extraction and the creation of processing capabilities of crude oil. </t>
    </r>
  </si>
  <si>
    <r>
      <t xml:space="preserve">In volume terms, production of coal, iron ore, and petroleum have increased rapidly over the past decade while gold has declined (Table 4.7). In the future, copper production should increase quickly as commercial production at Oyu Tolgoi started in 2013. Various reports indicate that the decline in gold production may be less than official statistics indicate; illegal mining, which avoids royalties and </t>
    </r>
    <r>
      <rPr>
        <sz val="9"/>
        <color indexed="10"/>
        <rFont val="Verdana"/>
        <family val="2"/>
      </rPr>
      <t>environment</t>
    </r>
    <r>
      <rPr>
        <sz val="9"/>
        <color theme="1"/>
        <rFont val="Verdana"/>
        <family val="2"/>
      </rPr>
      <t xml:space="preserve">al laws, has increased although the State has been making efforts to improve regulation of the sub sector. </t>
    </r>
  </si>
  <si>
    <r>
      <t>Table 3.2 Goods prohibited from exportation/importation
Goods under 4 digit HS code: 22.07
Goods under 6-digit HS code: 
Commodity description:</t>
    </r>
    <r>
      <rPr>
        <sz val="9"/>
        <color rgb="FFFF0000"/>
        <rFont val="Verdana"/>
        <family val="2"/>
      </rPr>
      <t xml:space="preserve"> Poisonous chemicals,</t>
    </r>
    <r>
      <rPr>
        <sz val="9"/>
        <color theme="1"/>
        <rFont val="Verdana"/>
        <family val="2"/>
      </rPr>
      <t xml:space="preserve"> the use of which is prohibited in Mongolia /16 types of chemicals listed in the annex to the Order by the Minister of </t>
    </r>
    <r>
      <rPr>
        <sz val="9"/>
        <color indexed="10"/>
        <rFont val="Verdana"/>
        <family val="2"/>
      </rPr>
      <t>Environment</t>
    </r>
    <r>
      <rPr>
        <sz val="9"/>
        <color theme="1"/>
        <rFont val="Verdana"/>
        <family val="2"/>
      </rPr>
      <t xml:space="preserve"> No. 75 of 1997
Export/import: Import
Goods under 4 digit HS code: 22.07
Goods under 6-digit HS code: 
Commodity description: </t>
    </r>
    <r>
      <rPr>
        <sz val="9"/>
        <color rgb="FFFF0000"/>
        <rFont val="Verdana"/>
        <family val="2"/>
      </rPr>
      <t>Poisonous chemica</t>
    </r>
    <r>
      <rPr>
        <sz val="9"/>
        <color theme="1"/>
        <rFont val="Verdana"/>
        <family val="2"/>
      </rPr>
      <t xml:space="preserve">ls used in the production of weapons, </t>
    </r>
    <r>
      <rPr>
        <sz val="9"/>
        <color indexed="10"/>
        <rFont val="Verdana"/>
        <family val="2"/>
      </rPr>
      <t>waste</t>
    </r>
    <r>
      <rPr>
        <sz val="9"/>
        <color theme="1"/>
        <rFont val="Verdana"/>
        <family val="2"/>
      </rPr>
      <t>s thereof
Export/import: Export and Import
Goods under 4 digit HS code: 22.07
Goods under 6-digit HS code: 
Commodity description: R</t>
    </r>
    <r>
      <rPr>
        <sz val="9"/>
        <color rgb="FFFF0000"/>
        <rFont val="Verdana"/>
        <family val="2"/>
      </rPr>
      <t>adioactive chemicals</t>
    </r>
    <r>
      <rPr>
        <sz val="9"/>
        <color theme="1"/>
        <rFont val="Verdana"/>
        <family val="2"/>
      </rPr>
      <t xml:space="preserve">, </t>
    </r>
    <r>
      <rPr>
        <sz val="9"/>
        <color indexed="10"/>
        <rFont val="Verdana"/>
        <family val="2"/>
      </rPr>
      <t>waste</t>
    </r>
    <r>
      <rPr>
        <sz val="9"/>
        <color theme="1"/>
        <rFont val="Verdana"/>
        <family val="2"/>
      </rPr>
      <t xml:space="preserve">s thereof, originating from nuclear weapons
Export/import: Import
Goods under 4 digit HS code: 22.07
Goods under 6-digit HS code: 
Commodity description: </t>
    </r>
    <r>
      <rPr>
        <sz val="9"/>
        <color rgb="FFFF0000"/>
        <rFont val="Verdana"/>
        <family val="2"/>
      </rPr>
      <t>Dangerous</t>
    </r>
    <r>
      <rPr>
        <sz val="9"/>
        <color theme="1"/>
        <rFont val="Verdana"/>
        <family val="2"/>
      </rPr>
      <t xml:space="preserve"> </t>
    </r>
    <r>
      <rPr>
        <sz val="9"/>
        <color indexed="10"/>
        <rFont val="Verdana"/>
        <family val="2"/>
      </rPr>
      <t>waste</t>
    </r>
    <r>
      <rPr>
        <sz val="9"/>
        <color theme="1"/>
        <rFont val="Verdana"/>
        <family val="2"/>
      </rPr>
      <t>s
Export/import: Import</t>
    </r>
  </si>
  <si>
    <r>
      <t xml:space="preserve">Most of the land in Mongolia is potentially suitable to agriculture, but the harsh </t>
    </r>
    <r>
      <rPr>
        <sz val="9"/>
        <color indexed="10"/>
        <rFont val="Verdana"/>
        <family val="2"/>
      </rPr>
      <t>climate</t>
    </r>
    <r>
      <rPr>
        <sz val="9"/>
        <color theme="1"/>
        <rFont val="Verdana"/>
        <family val="2"/>
      </rPr>
      <t>, particularly the cold winters, short growing seasons, and low rainfall, make production difficult, and yields remain low compared to other countries. Furthermore, while livestock rearing continues to dominate agricultural production, the increase in the number of animals over the past few years (particularly goats and sheep) has led to problems with</t>
    </r>
    <r>
      <rPr>
        <sz val="9"/>
        <color rgb="FFFF0000"/>
        <rFont val="Verdana"/>
        <family val="2"/>
      </rPr>
      <t xml:space="preserve"> overgrazing</t>
    </r>
    <r>
      <rPr>
        <sz val="9"/>
        <color theme="1"/>
        <rFont val="Verdana"/>
        <family val="2"/>
      </rPr>
      <t>, especially around villages. In addition, particularly severe winter weather (dzuds) in some years can cause livestock losses, such as the 2009/10 winter, which contributed to a decline in stocks of cattle (16%), goats (29%), and sheep (25%) (Table 4.2).</t>
    </r>
  </si>
  <si>
    <r>
      <t xml:space="preserve">Under the Law on </t>
    </r>
    <r>
      <rPr>
        <sz val="9"/>
        <color indexed="10"/>
        <rFont val="Verdana"/>
        <family val="2"/>
      </rPr>
      <t>Environment</t>
    </r>
    <r>
      <rPr>
        <sz val="9"/>
        <color theme="1"/>
        <rFont val="Verdana"/>
        <family val="2"/>
      </rPr>
      <t xml:space="preserve">al Resource Utilisation Fee, the Law on </t>
    </r>
    <r>
      <rPr>
        <sz val="9"/>
        <color indexed="10"/>
        <rFont val="Verdana"/>
        <family val="2"/>
      </rPr>
      <t>Environment</t>
    </r>
    <r>
      <rPr>
        <sz val="9"/>
        <color theme="1"/>
        <rFont val="Verdana"/>
        <family val="2"/>
      </rPr>
      <t xml:space="preserve">al Impact Assessment, and some other legislation on </t>
    </r>
    <r>
      <rPr>
        <sz val="9"/>
        <color indexed="10"/>
        <rFont val="Verdana"/>
        <family val="2"/>
      </rPr>
      <t>environment</t>
    </r>
    <r>
      <rPr>
        <sz val="9"/>
        <color theme="1"/>
        <rFont val="Verdana"/>
        <family val="2"/>
      </rPr>
      <t xml:space="preserve">al protection as amended in 2012, the </t>
    </r>
    <r>
      <rPr>
        <sz val="9"/>
        <color rgb="FFFF0000"/>
        <rFont val="Verdana"/>
        <family val="2"/>
      </rPr>
      <t>water utilization fee</t>
    </r>
    <r>
      <rPr>
        <sz val="9"/>
        <color theme="1"/>
        <rFont val="Verdana"/>
        <family val="2"/>
      </rPr>
      <t xml:space="preserve"> is based on the economic value of the water used.</t>
    </r>
  </si>
  <si>
    <t>S-Table-A3.1</t>
  </si>
  <si>
    <t>Table A3. 1 State owned enterprises, June 2013
State owned companies
Name: National renewable energy center
Shares owned by the State: 100</t>
  </si>
  <si>
    <r>
      <t xml:space="preserve">Within the framework of the implementation of Law on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adopted in 2007, "National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program (2005-2020)", policy is followed to promote production of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resources provide 8% of total </t>
    </r>
    <r>
      <rPr>
        <sz val="9"/>
        <color indexed="10"/>
        <rFont val="Verdana"/>
        <family val="2"/>
      </rPr>
      <t>energy</t>
    </r>
    <r>
      <rPr>
        <sz val="9"/>
        <color theme="1"/>
        <rFont val="Verdana"/>
        <family val="2"/>
      </rPr>
      <t xml:space="preserve"> supply by its capacity and 2% </t>
    </r>
    <r>
      <rPr>
        <sz val="9"/>
        <color indexed="10"/>
        <rFont val="Verdana"/>
        <family val="2"/>
      </rPr>
      <t>energy</t>
    </r>
    <r>
      <rPr>
        <sz val="9"/>
        <color theme="1"/>
        <rFont val="Verdana"/>
        <family val="2"/>
      </rPr>
      <t xml:space="preserve"> production. According to the "National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program (2005-2020)", the Government of Mongolia has set the target to increase electricity generation from </t>
    </r>
    <r>
      <rPr>
        <sz val="9"/>
        <color indexed="10"/>
        <rFont val="Verdana"/>
        <family val="2"/>
      </rPr>
      <t>Renewable</t>
    </r>
    <r>
      <rPr>
        <sz val="9"/>
        <color theme="1"/>
        <rFont val="Verdana"/>
        <family val="2"/>
      </rPr>
      <t xml:space="preserve">s 20-25% by the year 2020. A wind power plant with 50 MWatt capacity in Salhit is operating properly. </t>
    </r>
  </si>
  <si>
    <r>
      <t xml:space="preserve">It has been stated that: "The revenues generated by existing power stations are less than the overall costs required to generate energy which is why power stations are heavily indebted. As a result, the Mongolian energy sector is not particularly attractive in terms of new investment. At present, the Mongolian Government has neither a framework in place, nor strategies or incentive mechanisms to encourage </t>
    </r>
    <r>
      <rPr>
        <sz val="9"/>
        <color rgb="FFFF0000"/>
        <rFont val="Verdana"/>
        <family val="2"/>
      </rPr>
      <t>energy efficiency and energy savings</t>
    </r>
    <r>
      <rPr>
        <sz val="9"/>
        <color theme="1"/>
        <rFont val="Verdana"/>
        <family val="2"/>
      </rPr>
      <t>. In most cases, the actors in the energy sector, industrial users and end users are not fully aware of how they can s</t>
    </r>
    <r>
      <rPr>
        <sz val="9"/>
        <color rgb="FFFF0000"/>
        <rFont val="Verdana"/>
        <family val="2"/>
      </rPr>
      <t>ave energy and be more efficient</t>
    </r>
    <r>
      <rPr>
        <sz val="9"/>
        <color theme="1"/>
        <rFont val="Verdana"/>
        <family val="2"/>
      </rPr>
      <t>."</t>
    </r>
  </si>
  <si>
    <t>S-IV§63</t>
  </si>
  <si>
    <r>
      <t xml:space="preserve">Within framework of major restructuring of the energy sector, enhance
public-private-partnership in order to ensure stable operation and supply national energy demand, which is increasing constantly, "Energy law" was amended in 2011. With Technical assistance of ADB, renewing of "Energy sector system" program is started based on revised "Energy sectors development plan". "Law on </t>
    </r>
    <r>
      <rPr>
        <sz val="9"/>
        <color rgb="FFFF0000"/>
        <rFont val="Verdana"/>
        <family val="2"/>
      </rPr>
      <t>Energy saving</t>
    </r>
    <r>
      <rPr>
        <sz val="9"/>
        <color theme="1"/>
        <rFont val="Verdana"/>
        <family val="2"/>
      </rPr>
      <t xml:space="preserve">" is drafted in order to create mechanism to </t>
    </r>
    <r>
      <rPr>
        <sz val="9"/>
        <color rgb="FFFF0000"/>
        <rFont val="Verdana"/>
        <family val="2"/>
      </rPr>
      <t>promote energy efficiency and energy saving</t>
    </r>
  </si>
  <si>
    <r>
      <t xml:space="preserve">Table 2.2 Main trade-related laws
Minerals and </t>
    </r>
    <r>
      <rPr>
        <sz val="9"/>
        <color indexed="10"/>
        <rFont val="Verdana"/>
        <family val="2"/>
      </rPr>
      <t>energy</t>
    </r>
    <r>
      <rPr>
        <sz val="9"/>
        <color theme="1"/>
        <rFont val="Verdana"/>
        <family val="2"/>
      </rPr>
      <t xml:space="preserve">
Legislation: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Law 
Year: 2007 
Description: Regulates relations on generation of power using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sources and its delivery</t>
    </r>
  </si>
  <si>
    <t>S-Table-IV.14</t>
  </si>
  <si>
    <t>Table 4.14 Renewable energy price and tariff
(US$ per kWh)
Source (Tariff) 
Generators connected to the grid 
Wind (0.080 to 0.950)
Hydro (0.045 to 0.060)
Solar (0.150 to 0.180)
Stand-alone generators 
Wind (0.100 to 0.150)
Hydro 
- Plant capacity &lt; 500 kW (0.080 to 0.100)
- Plant capacity 501 to 2,000 kW (0.050 to 0.060)
- Plant capacity 2,001 to 5,000 kW (0.045 to 0.050)
Solar (0.200 to 0.300)</t>
  </si>
  <si>
    <t>G-IV§35</t>
  </si>
  <si>
    <r>
      <t xml:space="preserve">The number of tourists in Mongolia was 386 thousand in 2006, and increased
up to 417 thousand in 2013 with the average annual growth rate of 9% within the last 10 years. Tourists are mainly interested in Mongolia's natural </t>
    </r>
    <r>
      <rPr>
        <sz val="9"/>
        <color indexed="10"/>
        <rFont val="Verdana"/>
        <family val="2"/>
      </rPr>
      <t>environment</t>
    </r>
    <r>
      <rPr>
        <sz val="9"/>
        <color theme="1"/>
        <rFont val="Verdana"/>
        <family val="2"/>
      </rPr>
      <t xml:space="preserve">, traditional cultures, as well as the history of Chingis Khaan. </t>
    </r>
  </si>
  <si>
    <r>
      <t xml:space="preserve">The Government of Mongolia is planning specific measures to undertake in order to </t>
    </r>
    <r>
      <rPr>
        <sz val="9"/>
        <color indexed="10"/>
        <rFont val="Verdana"/>
        <family val="2"/>
      </rPr>
      <t>preserve</t>
    </r>
    <r>
      <rPr>
        <sz val="9"/>
        <color theme="1"/>
        <rFont val="Verdana"/>
        <family val="2"/>
      </rPr>
      <t xml:space="preserve"> national, historical and cultural heritage, develop of </t>
    </r>
    <r>
      <rPr>
        <sz val="9"/>
        <color indexed="10"/>
        <rFont val="Verdana"/>
        <family val="2"/>
      </rPr>
      <t>environment</t>
    </r>
    <r>
      <rPr>
        <sz val="9"/>
        <color theme="1"/>
        <rFont val="Verdana"/>
        <family val="2"/>
      </rPr>
      <t>ally friendly tourism policy, and create international class tourist complexes and their essential services.</t>
    </r>
  </si>
  <si>
    <r>
      <t>According to the authorities, the 2012-16 programme emphasizes special interest,</t>
    </r>
    <r>
      <rPr>
        <sz val="9"/>
        <color rgb="FFFF0000"/>
        <rFont val="Verdana"/>
        <family val="2"/>
      </rPr>
      <t xml:space="preserve"> eco</t>
    </r>
    <r>
      <rPr>
        <sz val="9"/>
        <color theme="1"/>
        <rFont val="Verdana"/>
        <family val="2"/>
      </rPr>
      <t xml:space="preserve">, and heritage tourism, while the Ministry of Culture, Sports and Tourism seeks to promote </t>
    </r>
    <r>
      <rPr>
        <sz val="9"/>
        <color indexed="10"/>
        <rFont val="Verdana"/>
        <family val="2"/>
      </rPr>
      <t>sustainable</t>
    </r>
    <r>
      <rPr>
        <sz val="9"/>
        <color theme="1"/>
        <rFont val="Verdana"/>
        <family val="2"/>
      </rPr>
      <t xml:space="preserve"> tourism through </t>
    </r>
    <r>
      <rPr>
        <sz val="9"/>
        <color indexed="10"/>
        <rFont val="Verdana"/>
        <family val="2"/>
      </rPr>
      <t>conservation</t>
    </r>
    <r>
      <rPr>
        <sz val="9"/>
        <color theme="1"/>
        <rFont val="Verdana"/>
        <family val="2"/>
      </rPr>
      <t>, including protecting the Khangai region, which is the main tourist destination. The Ministry's policy is to support new theme parks, museums, and resort complexes through private and public partnership and joint investments.</t>
    </r>
  </si>
  <si>
    <t>Sustainable; Conserv(ation); Ecology</t>
  </si>
  <si>
    <r>
      <t>Prior declaration of customs documents is allowed if a shipment contains a variety of goods, requires rapid processing during particular seasons (e.g. during the harvest season and New Year), or requires special storage facilities. Simplified procedures for customs declaration, requiring fewer documents, are also available where goods enter or leave customs bonded zones or customs special zones directly from or for abroad. Accelerated procedures are applicable for certain hazardous goods, blood and blood products, and donors' organs to be used for treatment purposes; customs clearance is on the basis of ex-post completion of customs declaration forms. Businesses and individuals permitted for accelerated procedures are allowed to pay customs duties and other taxes prior to the clearance. Examination must be completed within eight working hours for dangerous goods requiring special treatment (e.g. ur</t>
    </r>
    <r>
      <rPr>
        <sz val="9"/>
        <color rgb="FFFF0000"/>
        <rFont val="Verdana"/>
        <family val="2"/>
      </rPr>
      <t>anium and highly toxic chemical substances</t>
    </r>
    <r>
      <rPr>
        <sz val="9"/>
        <color theme="1"/>
        <rFont val="Verdana"/>
        <family val="2"/>
      </rPr>
      <t>) or animals.</t>
    </r>
  </si>
  <si>
    <r>
      <t xml:space="preserve">With the exception of petroleum, the main legislation on ownership, exploration, and extraction of minerals is the Minerals Law of Mongolia of 2006, which states that related legislation consists of the Constitution, Land Law, Subsoil Law, </t>
    </r>
    <r>
      <rPr>
        <sz val="9"/>
        <color rgb="FFFF0000"/>
        <rFont val="Verdana"/>
        <family val="2"/>
      </rPr>
      <t>Environmental Protection Law</t>
    </r>
    <r>
      <rPr>
        <sz val="9"/>
        <color theme="1"/>
        <rFont val="Verdana"/>
        <family val="2"/>
      </rPr>
      <t>, and National Security Law. In addition, exploration for and mining of uranium is controlled through the Nuclear Energy Law of 2009.</t>
    </r>
  </si>
  <si>
    <t>WT/TPR/G/293</t>
  </si>
  <si>
    <t>Myanmar</t>
  </si>
  <si>
    <r>
      <t xml:space="preserve">The opportunities for freer trade created by the MTS and these regional trade agreements are also providing an impetus for unilateral market-driven reforms, which will enable Myanmar to take advantage of these opportunities in order to achieve sustained growth and diversify its economy, which is rich in </t>
    </r>
    <r>
      <rPr>
        <sz val="9"/>
        <color indexed="10"/>
        <rFont val="Verdana"/>
        <family val="2"/>
      </rPr>
      <t>natural resources</t>
    </r>
    <r>
      <rPr>
        <sz val="9"/>
        <color theme="1"/>
        <rFont val="Verdana"/>
        <family val="2"/>
      </rPr>
      <t>, but hitherto largely under-developed.</t>
    </r>
  </si>
  <si>
    <t>G-IV§36</t>
  </si>
  <si>
    <t>Environment; Conserv(ation); Diversity; Forest; Natural resources</t>
  </si>
  <si>
    <t>Climate; Bio; Clean; Energy; Sustainable</t>
  </si>
  <si>
    <t>Forest; Sustainable; Ecology</t>
  </si>
  <si>
    <t>WT/TPR/S/293/Rev.1</t>
  </si>
  <si>
    <t>G-VI§8</t>
  </si>
  <si>
    <t>Forest; Preserve</t>
  </si>
  <si>
    <t>Conserv(ation); Forest</t>
  </si>
  <si>
    <r>
      <t xml:space="preserve">In the case of virgin teak, however, Myanmar has announced its intention of replacing the existing export tax with an export ban, as of 1 April 2014, thereby no longer being the only country without such a ban. The ban, which is arguably more transparent than a prohibitive export tax, is considered necessary to </t>
    </r>
    <r>
      <rPr>
        <sz val="9"/>
        <color indexed="10"/>
        <rFont val="Verdana"/>
        <family val="2"/>
      </rPr>
      <t>preserve</t>
    </r>
    <r>
      <rPr>
        <sz val="9"/>
        <color theme="1"/>
        <rFont val="Verdana"/>
        <family val="2"/>
      </rPr>
      <t xml:space="preserve"> Myanmar's remaining teak </t>
    </r>
    <r>
      <rPr>
        <sz val="9"/>
        <color indexed="10"/>
        <rFont val="Verdana"/>
        <family val="2"/>
      </rPr>
      <t>forest</t>
    </r>
    <r>
      <rPr>
        <sz val="9"/>
        <color theme="1"/>
        <rFont val="Verdana"/>
        <family val="2"/>
      </rPr>
      <t xml:space="preserve">s and to develop a </t>
    </r>
    <r>
      <rPr>
        <sz val="9"/>
        <color indexed="10"/>
        <rFont val="Verdana"/>
        <family val="2"/>
      </rPr>
      <t>sustainable</t>
    </r>
    <r>
      <rPr>
        <sz val="9"/>
        <color theme="1"/>
        <rFont val="Verdana"/>
        <family val="2"/>
      </rPr>
      <t xml:space="preserve"> hard</t>
    </r>
    <r>
      <rPr>
        <sz val="9"/>
        <color indexed="10"/>
        <rFont val="Verdana"/>
        <family val="2"/>
      </rPr>
      <t>wood</t>
    </r>
    <r>
      <rPr>
        <sz val="9"/>
        <color theme="1"/>
        <rFont val="Verdana"/>
        <family val="2"/>
      </rPr>
      <t xml:space="preserve"> timber export industry.</t>
    </r>
  </si>
  <si>
    <t>Preserve; Forest; Sustainable; Wood</t>
  </si>
  <si>
    <t>G-VI§20</t>
  </si>
  <si>
    <r>
      <t xml:space="preserve">One key objective of Myanmar's tourism policy is to focus on the long-term </t>
    </r>
    <r>
      <rPr>
        <sz val="9"/>
        <color rgb="FFFF0000"/>
        <rFont val="Verdana"/>
        <family val="2"/>
      </rPr>
      <t>sustainability</t>
    </r>
    <r>
      <rPr>
        <sz val="9"/>
        <color theme="1"/>
        <rFont val="Verdana"/>
        <family val="2"/>
      </rPr>
      <t xml:space="preserve"> of tourism development, notably through responsible and community-based tourism. The policy aims at maximizing economic, social and </t>
    </r>
    <r>
      <rPr>
        <sz val="9"/>
        <color indexed="10"/>
        <rFont val="Verdana"/>
        <family val="2"/>
      </rPr>
      <t>environment</t>
    </r>
    <r>
      <rPr>
        <sz val="9"/>
        <color theme="1"/>
        <rFont val="Verdana"/>
        <family val="2"/>
      </rPr>
      <t>al benefits and minimizing costs. Myanmar is closely working together with the donor community in implementing its tourism development strategy.</t>
    </r>
  </si>
  <si>
    <t>G-VI§18</t>
  </si>
  <si>
    <r>
      <t xml:space="preserve">Since 2008, private companies have been allowed to participate in power generation, especially in </t>
    </r>
    <r>
      <rPr>
        <sz val="9"/>
        <color rgb="FFFF0000"/>
        <rFont val="Verdana"/>
        <family val="2"/>
      </rPr>
      <t>hydropower</t>
    </r>
    <r>
      <rPr>
        <sz val="9"/>
        <color theme="1"/>
        <rFont val="Verdana"/>
        <family val="2"/>
      </rPr>
      <t xml:space="preserve"> plant projects. Private sector participation is allowed not only in generation, but also in distribution. Some 77% of total electricity is hydro-powered, followed by natural gas, which accounts for about 20%. A master plan for power production and distribution is under preparation with a view to replacing old gas turbine plants with new more </t>
    </r>
    <r>
      <rPr>
        <sz val="9"/>
        <color rgb="FFFF0000"/>
        <rFont val="Verdana"/>
        <family val="2"/>
      </rPr>
      <t xml:space="preserve">efficient </t>
    </r>
    <r>
      <rPr>
        <sz val="9"/>
        <color theme="1"/>
        <rFont val="Verdana"/>
        <family val="2"/>
      </rPr>
      <t>combined cycle plants that use the same amount of gas, but produce two to three time the amount of power.</t>
    </r>
  </si>
  <si>
    <t>G-V§18</t>
  </si>
  <si>
    <t>Energy; Saving; Sustainable; Bio; Conserv(ation); Environment</t>
  </si>
  <si>
    <t>G-V§20</t>
  </si>
  <si>
    <r>
      <t xml:space="preserve">The two new laws (FIL - Foreign Investment Law and CIL - Citizens' Investment Law), which were closely scrutinized by Parliament, envisage not only wide range of activities where foreign investment can involve 100% equity ownership, but also lower and non-discriminatory minimum capital requirements, tax incentives (especially tax holidays), longer leasing of real estate, and vigorous standards for </t>
    </r>
    <r>
      <rPr>
        <sz val="9"/>
        <color indexed="10"/>
        <rFont val="Verdana"/>
        <family val="2"/>
      </rPr>
      <t>environment</t>
    </r>
    <r>
      <rPr>
        <sz val="9"/>
        <color theme="1"/>
        <rFont val="Verdana"/>
        <family val="2"/>
      </rPr>
      <t>al and social protection.</t>
    </r>
  </si>
  <si>
    <t>Environment; Hazardous; Toxic; Waste</t>
  </si>
  <si>
    <t>S-III§43</t>
  </si>
  <si>
    <r>
      <t xml:space="preserve">Further, the MIC (Myanmar Investment Commission) Notification No. 1/2013 lists sectors prohibited or restricted for foreign investment (Table 2.5). Restricted businesses include: those carried out by joint ventures with local investors (for the purpose of knowledge sharing), and those requiring certain conditions. These conditions may be attached to implement and meet certain manufacturing practices and standards, to properly use </t>
    </r>
    <r>
      <rPr>
        <sz val="9"/>
        <color indexed="10"/>
        <rFont val="Verdana"/>
        <family val="2"/>
      </rPr>
      <t>natural resources</t>
    </r>
    <r>
      <rPr>
        <sz val="9"/>
        <color theme="1"/>
        <rFont val="Verdana"/>
        <family val="2"/>
      </rPr>
      <t xml:space="preserve">, or to apply </t>
    </r>
    <r>
      <rPr>
        <sz val="9"/>
        <color indexed="10"/>
        <rFont val="Verdana"/>
        <family val="2"/>
      </rPr>
      <t>environment</t>
    </r>
    <r>
      <rPr>
        <sz val="9"/>
        <color theme="1"/>
        <rFont val="Verdana"/>
        <family val="2"/>
      </rPr>
      <t>al impact assessment.</t>
    </r>
  </si>
  <si>
    <t>S-Table-II.5</t>
  </si>
  <si>
    <t>Forest; Environment; Hazardous</t>
  </si>
  <si>
    <t>Environment; Conserv(ation); Forest</t>
  </si>
  <si>
    <r>
      <t>[for power generation projects] A foreign investor must, inter alia, conclude a memorandum of understanding on a pre feasibility study and memorandum of agreement, and a joint-venture agreement with the MOEP (Ministry of Electric Power), and obtain approval from the MIC (Myanmar Investment Commission), the Attorney General’s Office, the Ministry of Finance, the Ministry of National Planning and Economic Development, and the Cabinet. Approval of</t>
    </r>
    <r>
      <rPr>
        <sz val="9"/>
        <color rgb="FFFF0000"/>
        <rFont val="Verdana"/>
        <family val="2"/>
      </rPr>
      <t xml:space="preserve"> environmental </t>
    </r>
    <r>
      <rPr>
        <sz val="9"/>
        <color theme="1"/>
        <rFont val="Verdana"/>
        <family val="2"/>
      </rPr>
      <t xml:space="preserve">impact assessment and social impact assessment by the Ministry of </t>
    </r>
    <r>
      <rPr>
        <sz val="9"/>
        <color rgb="FFFF0000"/>
        <rFont val="Verdana"/>
        <family val="2"/>
      </rPr>
      <t>Environmental Conservation</t>
    </r>
    <r>
      <rPr>
        <sz val="9"/>
        <color theme="1"/>
        <rFont val="Verdana"/>
        <family val="2"/>
      </rPr>
      <t xml:space="preserve"> and </t>
    </r>
    <r>
      <rPr>
        <sz val="9"/>
        <color rgb="FFFF0000"/>
        <rFont val="Verdana"/>
        <family val="2"/>
      </rPr>
      <t>Forest</t>
    </r>
    <r>
      <rPr>
        <sz val="9"/>
        <color theme="1"/>
        <rFont val="Verdana"/>
        <family val="2"/>
      </rPr>
      <t>ry is also required.</t>
    </r>
  </si>
  <si>
    <r>
      <t xml:space="preserve">The Government plans to establish three SEZs [special economic zones]: Dawei, Kyauk Phyu, and Thilawa. Infrastructure is being developed in the Dawei SEZ. A plan for infrastructure development in Thilawa is being prepared, and an </t>
    </r>
    <r>
      <rPr>
        <sz val="9"/>
        <color indexed="10"/>
        <rFont val="Verdana"/>
        <family val="2"/>
      </rPr>
      <t>environment</t>
    </r>
    <r>
      <rPr>
        <sz val="9"/>
        <color theme="1"/>
        <rFont val="Verdana"/>
        <family val="2"/>
      </rPr>
      <t>al impact assessment is being conducted in the Kyauk Phyu.</t>
    </r>
  </si>
  <si>
    <t>S-III§19</t>
  </si>
  <si>
    <t>Wildlife; Endangered; Species</t>
  </si>
  <si>
    <r>
      <t xml:space="preserve">Exporters must submit an export declaration form to Customs before exporting the goods, together with required documentation, such as: the export licence, invoice, packing list, sales contract, letter of credit or general remittance exemption certification, </t>
    </r>
    <r>
      <rPr>
        <sz val="9"/>
        <color indexed="10"/>
        <rFont val="Verdana"/>
        <family val="2"/>
      </rPr>
      <t>forest</t>
    </r>
    <r>
      <rPr>
        <sz val="9"/>
        <color theme="1"/>
        <rFont val="Verdana"/>
        <family val="2"/>
      </rPr>
      <t xml:space="preserve"> pass for the shipment of </t>
    </r>
    <r>
      <rPr>
        <sz val="9"/>
        <color indexed="10"/>
        <rFont val="Verdana"/>
        <family val="2"/>
      </rPr>
      <t>forest</t>
    </r>
    <r>
      <rPr>
        <sz val="9"/>
        <color theme="1"/>
        <rFont val="Verdana"/>
        <family val="2"/>
      </rPr>
      <t xml:space="preserve">ry produce, health certificate for the export of </t>
    </r>
    <r>
      <rPr>
        <sz val="9"/>
        <color rgb="FFFF0000"/>
        <rFont val="Verdana"/>
        <family val="2"/>
      </rPr>
      <t>live animals</t>
    </r>
    <r>
      <rPr>
        <sz val="9"/>
        <color theme="1"/>
        <rFont val="Verdana"/>
        <family val="2"/>
      </rPr>
      <t xml:space="preserve">, permit for the export of </t>
    </r>
    <r>
      <rPr>
        <sz val="9"/>
        <color rgb="FFFF0000"/>
        <rFont val="Verdana"/>
        <family val="2"/>
      </rPr>
      <t>wild live animals</t>
    </r>
    <r>
      <rPr>
        <sz val="9"/>
        <color theme="1"/>
        <rFont val="Verdana"/>
        <family val="2"/>
      </rPr>
      <t xml:space="preserve">, and other certificates and permits as required by the relevant government agencies. </t>
    </r>
  </si>
  <si>
    <t>Organization of the Eastern Caribbean States (OECS): Dominica</t>
  </si>
  <si>
    <r>
      <t>There is no legislation regarding</t>
    </r>
    <r>
      <rPr>
        <sz val="9"/>
        <color rgb="FFFF0000"/>
        <rFont val="Verdana"/>
        <family val="2"/>
      </rPr>
      <t xml:space="preserve"> GMOs</t>
    </r>
    <r>
      <rPr>
        <sz val="9"/>
        <color theme="1"/>
        <rFont val="Verdana"/>
        <family val="2"/>
      </rPr>
      <t xml:space="preserve">. The authorities indicated that the importation of </t>
    </r>
    <r>
      <rPr>
        <sz val="9"/>
        <color rgb="FFFF0000"/>
        <rFont val="Verdana"/>
        <family val="2"/>
      </rPr>
      <t xml:space="preserve">GMOs </t>
    </r>
    <r>
      <rPr>
        <sz val="9"/>
        <color theme="1"/>
        <rFont val="Verdana"/>
        <family val="2"/>
      </rPr>
      <t>is not subject to special procedures or restrictions. Dominica is a contracting party to the IPPC, and a member of the Codex Alimentarius Commission. It is not a member of the OIE.</t>
    </r>
  </si>
  <si>
    <r>
      <t xml:space="preserve">Myanmar reformed its export tax regime in 2011. Prior to the reform, exporters had to pay commercial tax at a rate of 8% and income tax at a rate of 2% before exporting goods. Currently, commercial tax is levied only on exports of five commodities (Table 3.6); according to the authorities, this is to </t>
    </r>
    <r>
      <rPr>
        <sz val="9"/>
        <color indexed="10"/>
        <rFont val="Verdana"/>
        <family val="2"/>
      </rPr>
      <t>preserve</t>
    </r>
    <r>
      <rPr>
        <sz val="9"/>
        <color theme="1"/>
        <rFont val="Verdana"/>
        <family val="2"/>
      </rPr>
      <t xml:space="preserve"> </t>
    </r>
    <r>
      <rPr>
        <sz val="9"/>
        <color indexed="10"/>
        <rFont val="Verdana"/>
        <family val="2"/>
      </rPr>
      <t>natural resources</t>
    </r>
    <r>
      <rPr>
        <sz val="9"/>
        <color theme="1"/>
        <rFont val="Verdana"/>
        <family val="2"/>
      </rPr>
      <t xml:space="preserve">. In addition, a cess is collected by Customs on behalf of the Ministry of Finance on four products. </t>
    </r>
  </si>
  <si>
    <r>
      <t xml:space="preserve">The Ministry of Mines is responsible for policies regarding the metal, precious stones, and coal subsectors. The Department of Mines, under the Ministry, is responsible for, inter alia: scrutinizing the application for mineral exploration and issuing permits in accordance with the Mines Law; implementing measures to protect the </t>
    </r>
    <r>
      <rPr>
        <sz val="9"/>
        <color indexed="10"/>
        <rFont val="Verdana"/>
        <family val="2"/>
      </rPr>
      <t>environment</t>
    </r>
    <r>
      <rPr>
        <sz val="9"/>
        <color theme="1"/>
        <rFont val="Verdana"/>
        <family val="2"/>
      </rPr>
      <t xml:space="preserve"> from </t>
    </r>
    <r>
      <rPr>
        <sz val="9"/>
        <color indexed="10"/>
        <rFont val="Verdana"/>
        <family val="2"/>
      </rPr>
      <t>pollution</t>
    </r>
    <r>
      <rPr>
        <sz val="9"/>
        <color theme="1"/>
        <rFont val="Verdana"/>
        <family val="2"/>
      </rPr>
      <t xml:space="preserve"> related to mining and related operations (e.g. </t>
    </r>
    <r>
      <rPr>
        <sz val="9"/>
        <color indexed="10"/>
        <rFont val="Verdana"/>
        <family val="2"/>
      </rPr>
      <t>environment</t>
    </r>
    <r>
      <rPr>
        <sz val="9"/>
        <color theme="1"/>
        <rFont val="Verdana"/>
        <family val="2"/>
      </rPr>
      <t>al impact assessments, social impact assessments, and health impact assessments).</t>
    </r>
  </si>
  <si>
    <r>
      <t xml:space="preserve">Table A2. 2 Main trade-related ministries and agencies
Department/Agency: Ministry of Mines 
Main responsibility: Mining, issuing licences to mineral explorations, conducting </t>
    </r>
    <r>
      <rPr>
        <sz val="9"/>
        <color indexed="10"/>
        <rFont val="Verdana"/>
        <family val="2"/>
      </rPr>
      <t>environment</t>
    </r>
    <r>
      <rPr>
        <sz val="9"/>
        <color theme="1"/>
        <rFont val="Verdana"/>
        <family val="2"/>
      </rPr>
      <t>al impact assessment</t>
    </r>
  </si>
  <si>
    <t>S-Table-VI.4</t>
  </si>
  <si>
    <r>
      <t xml:space="preserve">Table 6.4 Selected WTO activities by topic (including via E-learning), 1995–2013
(end-July)
Topic/Theme: Trade and </t>
    </r>
    <r>
      <rPr>
        <sz val="9"/>
        <color indexed="10"/>
        <rFont val="Verdana"/>
        <family val="2"/>
      </rPr>
      <t>environment</t>
    </r>
    <r>
      <rPr>
        <sz val="9"/>
        <color theme="1"/>
        <rFont val="Verdana"/>
        <family val="2"/>
      </rPr>
      <t xml:space="preserve"> 
Number of activities: 9 
Number of participants (E-Learning): 24 (15)</t>
    </r>
  </si>
  <si>
    <r>
      <t xml:space="preserve"> The main legislation governing</t>
    </r>
    <r>
      <rPr>
        <sz val="9"/>
        <color rgb="FFFF0000"/>
        <rFont val="Verdana"/>
        <family val="2"/>
      </rPr>
      <t xml:space="preserve"> forest</t>
    </r>
    <r>
      <rPr>
        <sz val="9"/>
        <color theme="1"/>
        <rFont val="Verdana"/>
        <family val="2"/>
      </rPr>
      <t xml:space="preserve">ry in Myanmar includes the </t>
    </r>
    <r>
      <rPr>
        <sz val="9"/>
        <color rgb="FFFF0000"/>
        <rFont val="Verdana"/>
        <family val="2"/>
      </rPr>
      <t>Forest</t>
    </r>
    <r>
      <rPr>
        <sz val="9"/>
        <color theme="1"/>
        <rFont val="Verdana"/>
        <family val="2"/>
      </rPr>
      <t xml:space="preserve"> Law (1992), the</t>
    </r>
    <r>
      <rPr>
        <sz val="9"/>
        <color rgb="FFFF0000"/>
        <rFont val="Verdana"/>
        <family val="2"/>
      </rPr>
      <t xml:space="preserve"> Environmental</t>
    </r>
    <r>
      <rPr>
        <sz val="9"/>
        <color theme="1"/>
        <rFont val="Verdana"/>
        <family val="2"/>
      </rPr>
      <t xml:space="preserve"> </t>
    </r>
    <r>
      <rPr>
        <sz val="9"/>
        <color rgb="FFFF0000"/>
        <rFont val="Verdana"/>
        <family val="2"/>
      </rPr>
      <t>Conservation</t>
    </r>
    <r>
      <rPr>
        <sz val="9"/>
        <color theme="1"/>
        <rFont val="Verdana"/>
        <family val="2"/>
      </rPr>
      <t xml:space="preserve"> Law 2012, the Protection of </t>
    </r>
    <r>
      <rPr>
        <sz val="9"/>
        <color rgb="FFFF0000"/>
        <rFont val="Verdana"/>
        <family val="2"/>
      </rPr>
      <t>Wildlife and Wild Plants and Conservation of Natural Areas</t>
    </r>
    <r>
      <rPr>
        <sz val="9"/>
        <color theme="1"/>
        <rFont val="Verdana"/>
        <family val="2"/>
      </rPr>
      <t xml:space="preserve"> Law, and the Foreign Investment Law 2012.</t>
    </r>
  </si>
  <si>
    <t>Forest; Wildlife; Environment; Conserv(ation)</t>
  </si>
  <si>
    <r>
      <t xml:space="preserve">The main objectives of the oil and gas sector include: fulfilling domestic energy demand; promoting </t>
    </r>
    <r>
      <rPr>
        <sz val="9"/>
        <color rgb="FFFF0000"/>
        <rFont val="Verdana"/>
        <family val="2"/>
      </rPr>
      <t>energy efficiency and conservation</t>
    </r>
    <r>
      <rPr>
        <sz val="9"/>
        <color theme="1"/>
        <rFont val="Verdana"/>
        <family val="2"/>
      </rPr>
      <t>; implementing effective utilization of domestically produced crude oil and natural gas; and promoting more private participation in the energy sector.</t>
    </r>
  </si>
  <si>
    <r>
      <t xml:space="preserve">Table A2. 2 Main trade-related ministries and agencies
Department/Agency: Ministry of Environmental </t>
    </r>
    <r>
      <rPr>
        <sz val="9"/>
        <color rgb="FFFF0000"/>
        <rFont val="Verdana"/>
        <family val="2"/>
      </rPr>
      <t>Conservation</t>
    </r>
    <r>
      <rPr>
        <sz val="9"/>
        <color theme="1"/>
        <rFont val="Verdana"/>
        <family val="2"/>
      </rPr>
      <t xml:space="preserve"> and </t>
    </r>
    <r>
      <rPr>
        <sz val="9"/>
        <color rgb="FFFF0000"/>
        <rFont val="Verdana"/>
        <family val="2"/>
      </rPr>
      <t>Forest</t>
    </r>
    <r>
      <rPr>
        <sz val="9"/>
        <color theme="1"/>
        <rFont val="Verdana"/>
        <family val="2"/>
      </rPr>
      <t>ry 
Main responsibility:</t>
    </r>
    <r>
      <rPr>
        <sz val="9"/>
        <color rgb="FFFF0000"/>
        <rFont val="Verdana"/>
        <family val="2"/>
      </rPr>
      <t xml:space="preserve"> Forest management</t>
    </r>
    <r>
      <rPr>
        <sz val="9"/>
        <color theme="1"/>
        <rFont val="Verdana"/>
        <family val="2"/>
      </rPr>
      <t xml:space="preserve">, wood-based industry development </t>
    </r>
  </si>
  <si>
    <t>WT/TPR/G/299/Rev.1</t>
  </si>
  <si>
    <t>Organization of the Eastern Caribbean States (OECS): Antigua and Barbuda</t>
  </si>
  <si>
    <r>
      <t xml:space="preserve">Furthermore, although Antigua and Barbuda enjoys a high standard of living, its economy like many small vulnerable economies, is fragile and vulnerable to social and </t>
    </r>
    <r>
      <rPr>
        <sz val="9"/>
        <color indexed="10"/>
        <rFont val="Verdana"/>
        <family val="2"/>
      </rPr>
      <t>environment</t>
    </r>
    <r>
      <rPr>
        <sz val="9"/>
        <color theme="1"/>
        <rFont val="Verdana"/>
        <family val="2"/>
      </rPr>
      <t xml:space="preserve">al issues which includes the impacts of </t>
    </r>
    <r>
      <rPr>
        <sz val="9"/>
        <color rgb="FFFF0000"/>
        <rFont val="Verdana"/>
        <family val="2"/>
      </rPr>
      <t>natural disasters</t>
    </r>
    <r>
      <rPr>
        <sz val="9"/>
        <color theme="1"/>
        <rFont val="Verdana"/>
        <family val="2"/>
      </rPr>
      <t xml:space="preserve">, in particular hurricanes and more recently in this period of review, the incidence of drought. </t>
    </r>
  </si>
  <si>
    <r>
      <t xml:space="preserve">During this period of review, Antigua and Barbuda continues to be challenged having to actively engage in parallel and simultaneous negotiations that are ongoing at the multilateral, hemispheric, regional and bilateral levels. In addition, the trade agenda has expanded even more addressing issues such as </t>
    </r>
    <r>
      <rPr>
        <sz val="9"/>
        <color indexed="10"/>
        <rFont val="Verdana"/>
        <family val="2"/>
      </rPr>
      <t>climate</t>
    </r>
    <r>
      <rPr>
        <sz val="9"/>
        <color theme="1"/>
        <rFont val="Verdana"/>
        <family val="2"/>
      </rPr>
      <t xml:space="preserve"> change, value added trade, food security, </t>
    </r>
    <r>
      <rPr>
        <sz val="9"/>
        <color indexed="10"/>
        <rFont val="Verdana"/>
        <family val="2"/>
      </rPr>
      <t>environment</t>
    </r>
    <r>
      <rPr>
        <sz val="9"/>
        <color theme="1"/>
        <rFont val="Verdana"/>
        <family val="2"/>
      </rPr>
      <t xml:space="preserve"> technologies to name a few, which are beyond the traditional trade agenda issues such as barriers to trade, tariffs, and trade in services. Antigua and Barbuda still has problems of lack of human and technical capacity to cover these negotiations, achieve effective policy synthesis with cross cutting sectoral issues, and fulfil its notification requirements with its international obligations at each negotiation level.</t>
    </r>
  </si>
  <si>
    <t>S-III§17</t>
  </si>
  <si>
    <r>
      <t xml:space="preserve">The </t>
    </r>
    <r>
      <rPr>
        <sz val="9"/>
        <color indexed="10"/>
        <rFont val="Verdana"/>
        <family val="2"/>
      </rPr>
      <t>Environment</t>
    </r>
    <r>
      <rPr>
        <sz val="9"/>
        <color theme="1"/>
        <rFont val="Verdana"/>
        <family val="2"/>
      </rPr>
      <t xml:space="preserve">al Protection Levy Act of 2002 provides for a levy on imported and domestically produced goods so as to protect, </t>
    </r>
    <r>
      <rPr>
        <sz val="9"/>
        <color indexed="10"/>
        <rFont val="Verdana"/>
        <family val="2"/>
      </rPr>
      <t>preserve</t>
    </r>
    <r>
      <rPr>
        <sz val="9"/>
        <color theme="1"/>
        <rFont val="Verdana"/>
        <family val="2"/>
      </rPr>
      <t xml:space="preserve">, and enhance the </t>
    </r>
    <r>
      <rPr>
        <sz val="9"/>
        <color indexed="10"/>
        <rFont val="Verdana"/>
        <family val="2"/>
      </rPr>
      <t>environment</t>
    </r>
    <r>
      <rPr>
        <sz val="9"/>
        <color theme="1"/>
        <rFont val="Verdana"/>
        <family val="2"/>
      </rPr>
      <t>. The levy applies at EC$0.25 per container on glass and plastic containers and EC$1,000-EC$4,000 on motor vehicles. Tyres, electric accumulators, white goods, air conditioners, vacu</t>
    </r>
    <r>
      <rPr>
        <sz val="9"/>
        <rFont val="Verdana"/>
        <family val="2"/>
      </rPr>
      <t>um clean</t>
    </r>
    <r>
      <rPr>
        <sz val="9"/>
        <color theme="1"/>
        <rFont val="Verdana"/>
        <family val="2"/>
      </rPr>
      <t xml:space="preserve">ers, hair dryers, and toasters are also subject to this levy. </t>
    </r>
  </si>
  <si>
    <t>Import licences; Ban/Prohibition</t>
  </si>
  <si>
    <r>
      <t xml:space="preserve">The Pesticides and </t>
    </r>
    <r>
      <rPr>
        <sz val="9"/>
        <color indexed="10"/>
        <rFont val="Verdana"/>
        <family val="2"/>
      </rPr>
      <t>Toxic</t>
    </r>
    <r>
      <rPr>
        <sz val="9"/>
        <color theme="1"/>
        <rFont val="Verdana"/>
        <family val="2"/>
      </rPr>
      <t xml:space="preserve"> Chemicals Act of 2008 contains the main provisions on the registration, import, sale, transport, disposal, control, and inspection of pesticides. The Act establishes the Pesticides and </t>
    </r>
    <r>
      <rPr>
        <sz val="9"/>
        <color indexed="10"/>
        <rFont val="Verdana"/>
        <family val="2"/>
      </rPr>
      <t>Toxic</t>
    </r>
    <r>
      <rPr>
        <sz val="9"/>
        <color theme="1"/>
        <rFont val="Verdana"/>
        <family val="2"/>
      </rPr>
      <t xml:space="preserve"> Chemicals Control Board, which functions under the Ministry of Agriculture. The Board is in charge of implementing the Act. The Board is also responsible for, inter alia, considering applications for registration; granting or revoking licences; approving research permits; and certifying pest control operators.</t>
    </r>
  </si>
  <si>
    <t>S-III§18</t>
  </si>
  <si>
    <t>S-III§21</t>
  </si>
  <si>
    <r>
      <t xml:space="preserve">The Pesticides and </t>
    </r>
    <r>
      <rPr>
        <sz val="9"/>
        <color indexed="10"/>
        <rFont val="Verdana"/>
        <family val="2"/>
      </rPr>
      <t>Toxic</t>
    </r>
    <r>
      <rPr>
        <sz val="9"/>
        <color theme="1"/>
        <rFont val="Verdana"/>
        <family val="2"/>
      </rPr>
      <t xml:space="preserve"> Chemicals Act of 2008 lists controlled pesticides and chemicals (schedule 2). The import of these is restricted and requires a licence from the Pesticides and </t>
    </r>
    <r>
      <rPr>
        <sz val="9"/>
        <color indexed="10"/>
        <rFont val="Verdana"/>
        <family val="2"/>
      </rPr>
      <t>Toxic</t>
    </r>
    <r>
      <rPr>
        <sz val="9"/>
        <color theme="1"/>
        <rFont val="Verdana"/>
        <family val="2"/>
      </rPr>
      <t xml:space="preserve"> Chemicals Control Board.</t>
    </r>
  </si>
  <si>
    <t>Ban/Prohibition; Risk assessment</t>
  </si>
  <si>
    <r>
      <t xml:space="preserve">The importation of </t>
    </r>
    <r>
      <rPr>
        <sz val="9"/>
        <color indexed="10"/>
        <rFont val="Verdana"/>
        <family val="2"/>
      </rPr>
      <t>soil</t>
    </r>
    <r>
      <rPr>
        <sz val="9"/>
        <color theme="1"/>
        <rFont val="Verdana"/>
        <family val="2"/>
      </rPr>
      <t xml:space="preserve"> or products containing </t>
    </r>
    <r>
      <rPr>
        <sz val="9"/>
        <color indexed="10"/>
        <rFont val="Verdana"/>
        <family val="2"/>
      </rPr>
      <t>soil</t>
    </r>
    <r>
      <rPr>
        <sz val="9"/>
        <color theme="1"/>
        <rFont val="Verdana"/>
        <family val="2"/>
      </rPr>
      <t xml:space="preserve"> is prohibited. Imported plants should be free of </t>
    </r>
    <r>
      <rPr>
        <sz val="9"/>
        <color indexed="10"/>
        <rFont val="Verdana"/>
        <family val="2"/>
      </rPr>
      <t>soil</t>
    </r>
    <r>
      <rPr>
        <sz val="9"/>
        <color theme="1"/>
        <rFont val="Verdana"/>
        <family val="2"/>
      </rPr>
      <t>. A pest-risk assessment is conducted on each requested commodity before a decision is made whether the risk of importation is acceptable (minimal or non-existent). The importer is issued an import permit from the Ministry of Agriculture for each shipment and is instructed to communicate Antigua and Barbuda's import requirements to the exporter. Plant quarantine inspectors, stationed at the two main ports of entry, are responsible for conducting inspections of all plants and plant products that enter via these and the minor ports. Surveillance for general pest management is carried out periodically in high-risk areas within the country. From time to time, surveys are conducted for pests of quarantine significance such as the boll weevil, the mango seed weevil, and fruit flies.</t>
    </r>
  </si>
  <si>
    <t>G-I§30</t>
  </si>
  <si>
    <t xml:space="preserve"> Import licences</t>
  </si>
  <si>
    <r>
      <t xml:space="preserve">For specific goods such as refrigerators, motor vehicles, air conditioning units and other equipment which can operate using </t>
    </r>
    <r>
      <rPr>
        <sz val="9"/>
        <color indexed="10"/>
        <rFont val="Verdana"/>
        <family val="2"/>
      </rPr>
      <t>Ozone</t>
    </r>
    <r>
      <rPr>
        <sz val="9"/>
        <color theme="1"/>
        <rFont val="Verdana"/>
        <family val="2"/>
      </rPr>
      <t xml:space="preserve"> Depleting Substances (ODS), a Refrigerant Form must be completed in addition to the Import License Form. The Refrigerant Forms are obtained from the </t>
    </r>
    <r>
      <rPr>
        <sz val="9"/>
        <color indexed="10"/>
        <rFont val="Verdana"/>
        <family val="2"/>
      </rPr>
      <t>Ozone</t>
    </r>
    <r>
      <rPr>
        <sz val="9"/>
        <color theme="1"/>
        <rFont val="Verdana"/>
        <family val="2"/>
      </rPr>
      <t xml:space="preserve"> Unit, which is a unit that is in the Department of Trade, Industry and Commerce. </t>
    </r>
  </si>
  <si>
    <r>
      <t xml:space="preserve">Table A2. 3 Special Administrative Measures (Negative List) on Foreign Investment Access to the China (Shanghai) Pilot Free Trade Zone (2013) 
Agriculture, </t>
    </r>
    <r>
      <rPr>
        <sz val="9"/>
        <color indexed="10"/>
        <rFont val="Verdana"/>
        <family val="2"/>
      </rPr>
      <t>forest</t>
    </r>
    <r>
      <rPr>
        <sz val="9"/>
        <color theme="1"/>
        <rFont val="Verdana"/>
        <family val="2"/>
      </rPr>
      <t xml:space="preserve">ry, husbandry and </t>
    </r>
    <r>
      <rPr>
        <sz val="9"/>
        <color indexed="10"/>
        <rFont val="Verdana"/>
        <family val="2"/>
      </rPr>
      <t>fish</t>
    </r>
    <r>
      <rPr>
        <sz val="9"/>
        <color theme="1"/>
        <rFont val="Verdana"/>
        <family val="2"/>
      </rPr>
      <t xml:space="preserve">eries
Category/Sub category: Agriculture, </t>
    </r>
    <r>
      <rPr>
        <sz val="9"/>
        <color indexed="10"/>
        <rFont val="Verdana"/>
        <family val="2"/>
      </rPr>
      <t>forest</t>
    </r>
    <r>
      <rPr>
        <sz val="9"/>
        <color theme="1"/>
        <rFont val="Verdana"/>
        <family val="2"/>
      </rPr>
      <t xml:space="preserve">ry, husbandry, </t>
    </r>
    <r>
      <rPr>
        <sz val="9"/>
        <color indexed="10"/>
        <rFont val="Verdana"/>
        <family val="2"/>
      </rPr>
      <t>fish</t>
    </r>
    <r>
      <rPr>
        <sz val="9"/>
        <color theme="1"/>
        <rFont val="Verdana"/>
        <family val="2"/>
      </rPr>
      <t xml:space="preserve">eries services
Specific regulations: R&amp;D, breeding, cultivation of rare or peculiar </t>
    </r>
    <r>
      <rPr>
        <sz val="9"/>
        <color indexed="10"/>
        <rFont val="Verdana"/>
        <family val="2"/>
      </rPr>
      <t>species</t>
    </r>
    <r>
      <rPr>
        <sz val="9"/>
        <color theme="1"/>
        <rFont val="Verdana"/>
        <family val="2"/>
      </rPr>
      <t xml:space="preserve"> and production of relevant propagation materials including superior genes in crops, husbandry and aquatic sectors; R&amp;D in </t>
    </r>
    <r>
      <rPr>
        <sz val="9"/>
        <color indexed="10"/>
        <rFont val="Verdana"/>
        <family val="2"/>
      </rPr>
      <t>Genetic</t>
    </r>
    <r>
      <rPr>
        <sz val="9"/>
        <color theme="1"/>
        <rFont val="Verdana"/>
        <family val="2"/>
      </rPr>
      <t xml:space="preserve">ally </t>
    </r>
    <r>
      <rPr>
        <sz val="9"/>
        <color indexed="10"/>
        <rFont val="Verdana"/>
        <family val="2"/>
      </rPr>
      <t>Modified Organism</t>
    </r>
    <r>
      <rPr>
        <sz val="9"/>
        <color theme="1"/>
        <rFont val="Verdana"/>
        <family val="2"/>
      </rPr>
      <t xml:space="preserve">s (GMO) and production of </t>
    </r>
    <r>
      <rPr>
        <sz val="9"/>
        <color indexed="10"/>
        <rFont val="Verdana"/>
        <family val="2"/>
      </rPr>
      <t>genetic</t>
    </r>
    <r>
      <rPr>
        <sz val="9"/>
        <color theme="1"/>
        <rFont val="Verdana"/>
        <family val="2"/>
      </rPr>
      <t>ally modified crop seeds, animal and aquatic breeds (prohibited)</t>
    </r>
  </si>
  <si>
    <t>Forest; Fish; Species; Genetic; Modified organism</t>
  </si>
  <si>
    <t>Wildlife; CITES</t>
  </si>
  <si>
    <r>
      <t xml:space="preserve">To operate in the FTPZ (Free Trade and Processing Zone), a licence is needed. Licence and registration are granted only to corporations, regardless of where they are incorporated, or a branch or unit of such corporation. The decision to grant a licence is based on considerations such as the level of investment; the project's capacity to generate employment; generation of foreign exchange; technological adaptability and transfer possibilities; and </t>
    </r>
    <r>
      <rPr>
        <sz val="9"/>
        <color indexed="10"/>
        <rFont val="Verdana"/>
        <family val="2"/>
      </rPr>
      <t>environment</t>
    </r>
    <r>
      <rPr>
        <sz val="9"/>
        <color theme="1"/>
        <rFont val="Verdana"/>
        <family val="2"/>
      </rPr>
      <t>al impact. The licence fee ranges between US$10,000 and US$20,000 and does not depend on the size of the project. There is no information on the amount of the subsidy under the programme.</t>
    </r>
  </si>
  <si>
    <r>
      <t xml:space="preserve">The </t>
    </r>
    <r>
      <rPr>
        <sz val="9"/>
        <color indexed="10"/>
        <rFont val="Verdana"/>
        <family val="2"/>
      </rPr>
      <t>Fish</t>
    </r>
    <r>
      <rPr>
        <sz val="9"/>
        <color theme="1"/>
        <rFont val="Verdana"/>
        <family val="2"/>
      </rPr>
      <t xml:space="preserve">eries Act of 2006 is aimed at promoting </t>
    </r>
    <r>
      <rPr>
        <sz val="9"/>
        <color indexed="10"/>
        <rFont val="Verdana"/>
        <family val="2"/>
      </rPr>
      <t>sustainable</t>
    </r>
    <r>
      <rPr>
        <sz val="9"/>
        <color theme="1"/>
        <rFont val="Verdana"/>
        <family val="2"/>
      </rPr>
      <t xml:space="preserve"> development and the responsible management of </t>
    </r>
    <r>
      <rPr>
        <sz val="9"/>
        <color indexed="10"/>
        <rFont val="Verdana"/>
        <family val="2"/>
      </rPr>
      <t>fish</t>
    </r>
    <r>
      <rPr>
        <sz val="9"/>
        <color theme="1"/>
        <rFont val="Verdana"/>
        <family val="2"/>
      </rPr>
      <t xml:space="preserve">eries and aquaculture activities. Under the provisions of the Act, all </t>
    </r>
    <r>
      <rPr>
        <sz val="9"/>
        <color indexed="10"/>
        <rFont val="Verdana"/>
        <family val="2"/>
      </rPr>
      <t>fish</t>
    </r>
    <r>
      <rPr>
        <sz val="9"/>
        <color theme="1"/>
        <rFont val="Verdana"/>
        <family val="2"/>
      </rPr>
      <t xml:space="preserve">ing vessels must be registered and have a valid </t>
    </r>
    <r>
      <rPr>
        <sz val="9"/>
        <color indexed="10"/>
        <rFont val="Verdana"/>
        <family val="2"/>
      </rPr>
      <t>fish</t>
    </r>
    <r>
      <rPr>
        <sz val="9"/>
        <color theme="1"/>
        <rFont val="Verdana"/>
        <family val="2"/>
      </rPr>
      <t>ing licence.</t>
    </r>
  </si>
  <si>
    <r>
      <t xml:space="preserve">With a view to increasing tourists, the authorities are looking to develop niche markets such as medical tourism, nature excursions, sports tourism, and residential tourism via the Citizenship by Investment Initiative. In this regard, the authorities will offer tax credits to those who contribute to maintain and </t>
    </r>
    <r>
      <rPr>
        <sz val="9"/>
        <color indexed="10"/>
        <rFont val="Verdana"/>
        <family val="2"/>
      </rPr>
      <t>preserve</t>
    </r>
    <r>
      <rPr>
        <sz val="9"/>
        <color theme="1"/>
        <rFont val="Verdana"/>
        <family val="2"/>
      </rPr>
      <t xml:space="preserve"> natural and man-made historical sites. This implies that any business that contributes substantially to the maintenance or </t>
    </r>
    <r>
      <rPr>
        <sz val="9"/>
        <color indexed="10"/>
        <rFont val="Verdana"/>
        <family val="2"/>
      </rPr>
      <t>preservation</t>
    </r>
    <r>
      <rPr>
        <sz val="9"/>
        <color theme="1"/>
        <rFont val="Verdana"/>
        <family val="2"/>
      </rPr>
      <t xml:space="preserve"> of strategic natural or manmade historical sites will be able to reduce its corporate income tax liability; the business will also be able to access an annual tax credit of up to EC$250,000 on its assessable profits.</t>
    </r>
  </si>
  <si>
    <t>Preserve; Preservation</t>
  </si>
  <si>
    <r>
      <t xml:space="preserve">The Growth and Social Protection Strategy (GSPS) identifies the challenges facing Dominica as those related to accelerating growth in the economy that can be </t>
    </r>
    <r>
      <rPr>
        <sz val="9"/>
        <color indexed="10"/>
        <rFont val="Verdana"/>
        <family val="2"/>
      </rPr>
      <t>sustainable</t>
    </r>
    <r>
      <rPr>
        <sz val="9"/>
        <color theme="1"/>
        <rFont val="Verdana"/>
        <family val="2"/>
      </rPr>
      <t xml:space="preserve">. The challenges are economic, social, political, and </t>
    </r>
    <r>
      <rPr>
        <sz val="9"/>
        <color indexed="10"/>
        <rFont val="Verdana"/>
        <family val="2"/>
      </rPr>
      <t>environment</t>
    </r>
    <r>
      <rPr>
        <sz val="9"/>
        <color theme="1"/>
        <rFont val="Verdana"/>
        <family val="2"/>
      </rPr>
      <t xml:space="preserve">al, some of which are beyond the control of Dominica. Dominica continues to be challenged by the global economic crisis, weather systems, and setbacks in foreign investments flows. </t>
    </r>
  </si>
  <si>
    <t>S-I§1</t>
  </si>
  <si>
    <t>S-I§2</t>
  </si>
  <si>
    <r>
      <t xml:space="preserve">Agriculture (including livestock and </t>
    </r>
    <r>
      <rPr>
        <sz val="9"/>
        <color indexed="10"/>
        <rFont val="Verdana"/>
        <family val="2"/>
      </rPr>
      <t>forest</t>
    </r>
    <r>
      <rPr>
        <sz val="9"/>
        <color theme="1"/>
        <rFont val="Verdana"/>
        <family val="2"/>
      </rPr>
      <t xml:space="preserve">ry) remains a major source of foreign exchange earnings and employment in Dominica. Although in decline over the long term, its contribution to GDP increased from 8.9% in 2007 to 10.5% in 2013 (Table 1.1). This contribution is far larger than in any other OECS country where the agriculture sector accounts for less than 6% of GDP. The sector is vulnerable to </t>
    </r>
    <r>
      <rPr>
        <sz val="9"/>
        <color rgb="FFFF0000"/>
        <rFont val="Verdana"/>
        <family val="2"/>
      </rPr>
      <t xml:space="preserve">natural disasters </t>
    </r>
    <r>
      <rPr>
        <sz val="9"/>
        <color theme="1"/>
        <rFont val="Verdana"/>
        <family val="2"/>
      </rPr>
      <t>and crop conditions, which is particularly costly given their relatively frequent occurrence. In 2010, the sector was hard hit by a drought. In 2013, the production of bananas was halved due to a leaf disease.</t>
    </r>
  </si>
  <si>
    <t>G-V§7</t>
  </si>
  <si>
    <r>
      <t xml:space="preserve">The Government of Dominica also plans to launch an Agricultural Festival, affectionately referred to as "Agri Fess"; the purpose of this initiative is to bring to the fore new developments in agriculture with a view to stimulate interest and bring new ideas in agriculture. The goal: </t>
    </r>
    <r>
      <rPr>
        <sz val="9"/>
        <color rgb="FFFF0000"/>
        <rFont val="Verdana"/>
        <family val="2"/>
      </rPr>
      <t>sustainability</t>
    </r>
    <r>
      <rPr>
        <sz val="9"/>
        <color theme="1"/>
        <rFont val="Verdana"/>
        <family val="2"/>
      </rPr>
      <t xml:space="preserve"> in agriculture and agricultural practices. The Festival is carded for the week of the 12 day of May 2014.</t>
    </r>
  </si>
  <si>
    <t>G-V§17</t>
  </si>
  <si>
    <r>
      <t xml:space="preserve">Dominica's long term goals in this sector, however, are to explore and utilize </t>
    </r>
    <r>
      <rPr>
        <sz val="9"/>
        <color indexed="10"/>
        <rFont val="Verdana"/>
        <family val="2"/>
      </rPr>
      <t>renewable</t>
    </r>
    <r>
      <rPr>
        <sz val="9"/>
        <color theme="1"/>
        <rFont val="Verdana"/>
        <family val="2"/>
      </rPr>
      <t xml:space="preserve"> and alternative </t>
    </r>
    <r>
      <rPr>
        <sz val="9"/>
        <color indexed="10"/>
        <rFont val="Verdana"/>
        <family val="2"/>
      </rPr>
      <t>energy</t>
    </r>
    <r>
      <rPr>
        <sz val="9"/>
        <color theme="1"/>
        <rFont val="Verdana"/>
        <family val="2"/>
      </rPr>
      <t xml:space="preserve"> potential. Several options have been and are being explored. This includes the generation of hydroelectricity. Dominica's rugged terrain, high rainfall and many rivers makes it well endowed for harnessing </t>
    </r>
    <r>
      <rPr>
        <sz val="9"/>
        <color rgb="FFFF0000"/>
        <rFont val="Verdana"/>
        <family val="2"/>
      </rPr>
      <t>hydroelectric</t>
    </r>
    <r>
      <rPr>
        <sz val="9"/>
        <color theme="1"/>
        <rFont val="Verdana"/>
        <family val="2"/>
      </rPr>
      <t xml:space="preserve"> </t>
    </r>
    <r>
      <rPr>
        <sz val="9"/>
        <color indexed="10"/>
        <rFont val="Verdana"/>
        <family val="2"/>
      </rPr>
      <t>energy</t>
    </r>
    <r>
      <rPr>
        <sz val="9"/>
        <color theme="1"/>
        <rFont val="Verdana"/>
        <family val="2"/>
      </rPr>
      <t>. A hydroelectric plant already exists on the island while several studies have been conducted on the expansion of hydroelectric generation.</t>
    </r>
  </si>
  <si>
    <r>
      <t xml:space="preserve">The Government of Dominica has also looked at </t>
    </r>
    <r>
      <rPr>
        <sz val="9"/>
        <color rgb="FFFF0000"/>
        <rFont val="Verdana"/>
        <family val="2"/>
      </rPr>
      <t>wind and solar ene</t>
    </r>
    <r>
      <rPr>
        <sz val="9"/>
        <color indexed="10"/>
        <rFont val="Verdana"/>
        <family val="2"/>
      </rPr>
      <t>rgy</t>
    </r>
    <r>
      <rPr>
        <sz val="9"/>
        <color theme="1"/>
        <rFont val="Verdana"/>
        <family val="2"/>
      </rPr>
      <t xml:space="preserve"> as other alternative sources. Government has facilitated the electricity company with feasibility studies for the development of a wind farm, with funding from the OAS. The use of solar power in housing and commercial building has also been explored.</t>
    </r>
  </si>
  <si>
    <r>
      <t xml:space="preserve">Another option is </t>
    </r>
    <r>
      <rPr>
        <sz val="9"/>
        <color rgb="FFFF0000"/>
        <rFont val="Verdana"/>
        <family val="2"/>
      </rPr>
      <t xml:space="preserve">geo-thermal </t>
    </r>
    <r>
      <rPr>
        <sz val="9"/>
        <color indexed="10"/>
        <rFont val="Verdana"/>
        <family val="2"/>
      </rPr>
      <t>energy</t>
    </r>
    <r>
      <rPr>
        <sz val="9"/>
        <color theme="1"/>
        <rFont val="Verdana"/>
        <family val="2"/>
      </rPr>
      <t>. A significant investment of EC$12,475,987 was made by the Government of Dominica between January and June 2013 for the undertaking of geothermal development works in the Roseau Valley. This included drilling and site preparation works. The Government has already invested over EC$31 million for the exploratory phase of the geothermal project. Government is currently pursuing the construction of a small power plant which will concentrate of local consumption.</t>
    </r>
  </si>
  <si>
    <r>
      <t>Plans are also in place to construct a large power plant which will facilitate the export of electricity generated through</t>
    </r>
    <r>
      <rPr>
        <sz val="9"/>
        <color rgb="FFFF0000"/>
        <rFont val="Verdana"/>
        <family val="2"/>
      </rPr>
      <t xml:space="preserve"> geothermal </t>
    </r>
    <r>
      <rPr>
        <sz val="9"/>
        <color indexed="10"/>
        <rFont val="Verdana"/>
        <family val="2"/>
      </rPr>
      <t>energy</t>
    </r>
    <r>
      <rPr>
        <sz val="9"/>
        <color rgb="FFFF0000"/>
        <rFont val="Verdana"/>
        <family val="2"/>
      </rPr>
      <t xml:space="preserve"> </t>
    </r>
    <r>
      <rPr>
        <sz val="9"/>
        <color theme="1"/>
        <rFont val="Verdana"/>
        <family val="2"/>
      </rPr>
      <t xml:space="preserve">sources to the neighbouring French territories of Guadeloupe and Martinique. This is all as a result of the Government's drive to ensure that Dominica becomes the first </t>
    </r>
    <r>
      <rPr>
        <sz val="9"/>
        <color indexed="10"/>
        <rFont val="Verdana"/>
        <family val="2"/>
      </rPr>
      <t>carbon</t>
    </r>
    <r>
      <rPr>
        <sz val="9"/>
        <color theme="1"/>
        <rFont val="Verdana"/>
        <family val="2"/>
      </rPr>
      <t xml:space="preserve"> negative economy in the hemisphere.</t>
    </r>
  </si>
  <si>
    <t>Energy; Carbon</t>
  </si>
  <si>
    <r>
      <t xml:space="preserve">From 26 to 27 September 2013, the Ministry of Public Works, </t>
    </r>
    <r>
      <rPr>
        <sz val="9"/>
        <color indexed="10"/>
        <rFont val="Verdana"/>
        <family val="2"/>
      </rPr>
      <t>Energy</t>
    </r>
    <r>
      <rPr>
        <sz val="9"/>
        <color theme="1"/>
        <rFont val="Verdana"/>
        <family val="2"/>
      </rPr>
      <t xml:space="preserve"> and Ports of the Government of the Commonwealth of Dominica with support from the World Bank (SIDS DOCK) convened a Geothermal Development Partners Forum in Roseau, Dominica. The purpose of the Forum is to bring together technical and financial public and private sector partners and potential partners who have an interest in furthering the development of Dominica's</t>
    </r>
    <r>
      <rPr>
        <sz val="9"/>
        <color rgb="FFFF0000"/>
        <rFont val="Verdana"/>
        <family val="2"/>
      </rPr>
      <t xml:space="preserve"> geothermal </t>
    </r>
    <r>
      <rPr>
        <sz val="9"/>
        <color indexed="10"/>
        <rFont val="Verdana"/>
        <family val="2"/>
      </rPr>
      <t>energy</t>
    </r>
    <r>
      <rPr>
        <sz val="9"/>
        <color rgb="FFFF0000"/>
        <rFont val="Verdana"/>
        <family val="2"/>
      </rPr>
      <t xml:space="preserve"> </t>
    </r>
    <r>
      <rPr>
        <sz val="9"/>
        <color theme="1"/>
        <rFont val="Verdana"/>
        <family val="2"/>
      </rPr>
      <t xml:space="preserve">programme, and specifically, the commercialization of the geothermal resource to provide </t>
    </r>
    <r>
      <rPr>
        <sz val="9"/>
        <color indexed="10"/>
        <rFont val="Verdana"/>
        <family val="2"/>
      </rPr>
      <t>clean</t>
    </r>
    <r>
      <rPr>
        <sz val="9"/>
        <color theme="1"/>
        <rFont val="Verdana"/>
        <family val="2"/>
      </rPr>
      <t xml:space="preserve">, low cost </t>
    </r>
    <r>
      <rPr>
        <sz val="9"/>
        <color indexed="10"/>
        <rFont val="Verdana"/>
        <family val="2"/>
      </rPr>
      <t>renewable</t>
    </r>
    <r>
      <rPr>
        <sz val="9"/>
        <color theme="1"/>
        <rFont val="Verdana"/>
        <family val="2"/>
      </rPr>
      <t xml:space="preserve"> electricity to local consumers in the first instance, and to export electricity to regional markets in a subsequent development phase.</t>
    </r>
  </si>
  <si>
    <t>Energy; Clean; Renewable</t>
  </si>
  <si>
    <t>S-I§21</t>
  </si>
  <si>
    <r>
      <t xml:space="preserve">Over the medium term, the development of </t>
    </r>
    <r>
      <rPr>
        <sz val="9"/>
        <color rgb="FFFF0000"/>
        <rFont val="Verdana"/>
        <family val="2"/>
      </rPr>
      <t xml:space="preserve">geothermal </t>
    </r>
    <r>
      <rPr>
        <sz val="9"/>
        <color indexed="10"/>
        <rFont val="Verdana"/>
        <family val="2"/>
      </rPr>
      <t>energy</t>
    </r>
    <r>
      <rPr>
        <sz val="9"/>
        <color theme="1"/>
        <rFont val="Verdana"/>
        <family val="2"/>
      </rPr>
      <t xml:space="preserve"> has the potential to transform the economy. A power plant is under construction, and its entry into operation by 2015 may lead to a decrease by up to 40% of the cost of electricity, thereby improving the competitiveness of the economy and attracting new investments.</t>
    </r>
  </si>
  <si>
    <r>
      <t xml:space="preserve">The development of </t>
    </r>
    <r>
      <rPr>
        <sz val="9"/>
        <color rgb="FFFF0000"/>
        <rFont val="Verdana"/>
        <family val="2"/>
      </rPr>
      <t xml:space="preserve">geothermal </t>
    </r>
    <r>
      <rPr>
        <sz val="9"/>
        <color indexed="10"/>
        <rFont val="Verdana"/>
        <family val="2"/>
      </rPr>
      <t>energy</t>
    </r>
    <r>
      <rPr>
        <sz val="9"/>
        <color theme="1"/>
        <rFont val="Verdana"/>
        <family val="2"/>
      </rPr>
      <t xml:space="preserve"> was identified as a national priority in Dominica's Growth and Social Protection Strategy (GSPS). With support from the EU's cooperation programme INTERREG III-B "Caribbean Space", and in partnership with other agencies, Dominica's Government has launched the "Geothermal </t>
    </r>
    <r>
      <rPr>
        <sz val="9"/>
        <color indexed="10"/>
        <rFont val="Verdana"/>
        <family val="2"/>
      </rPr>
      <t>Energy</t>
    </r>
    <r>
      <rPr>
        <sz val="9"/>
        <color theme="1"/>
        <rFont val="Verdana"/>
        <family val="2"/>
      </rPr>
      <t xml:space="preserve"> in the Caribbean Islands". </t>
    </r>
  </si>
  <si>
    <r>
      <t xml:space="preserve">In addition to customs duties, the Government levies a customs service charge (CSC), a value added tax (VAT), an excise tax, and an </t>
    </r>
    <r>
      <rPr>
        <sz val="9"/>
        <color indexed="10"/>
        <rFont val="Verdana"/>
        <family val="2"/>
      </rPr>
      <t>environment</t>
    </r>
    <r>
      <rPr>
        <sz val="9"/>
        <color theme="1"/>
        <rFont val="Verdana"/>
        <family val="2"/>
      </rPr>
      <t>al surcharge.</t>
    </r>
  </si>
  <si>
    <t>Environment; Wood</t>
  </si>
  <si>
    <r>
      <t xml:space="preserve">Table 3.5 Main taxes in Dominica
Tax: </t>
    </r>
    <r>
      <rPr>
        <sz val="9"/>
        <color indexed="10"/>
        <rFont val="Verdana"/>
        <family val="2"/>
      </rPr>
      <t>Environment</t>
    </r>
    <r>
      <rPr>
        <sz val="9"/>
        <color theme="1"/>
        <rFont val="Verdana"/>
        <family val="2"/>
      </rPr>
      <t xml:space="preserve">al levy
Payee/tax base: Imports based on their C.I.F. value, or specific levy
Tax rate (%): EC$3,000 per unit for motor vehicles of five or more years
1 on CIF value for motor vehicles of less than five years 
EC$10 per unit on used tyres
Ec$20 per unit on used refrigerators
Ec$20 per unit on used freezers
EC$10 per unit on electric accumulators (batteries)
1.5 on goods in containers made of plastic, glass, metal, paperboard or </t>
    </r>
    <r>
      <rPr>
        <sz val="9"/>
        <color indexed="10"/>
        <rFont val="Verdana"/>
        <family val="2"/>
      </rPr>
      <t>wood</t>
    </r>
    <r>
      <rPr>
        <sz val="9"/>
        <color theme="1"/>
        <rFont val="Verdana"/>
        <family val="2"/>
      </rPr>
      <t>.
1 on all other goods</t>
    </r>
  </si>
  <si>
    <r>
      <t xml:space="preserve">Table 4.3 Revenue collected under different taxes on tourism activities, 2007/08 2012/13
</t>
    </r>
    <r>
      <rPr>
        <sz val="9"/>
        <color rgb="FFFF0000"/>
        <rFont val="Verdana"/>
        <family val="2"/>
      </rPr>
      <t>Cruise e</t>
    </r>
    <r>
      <rPr>
        <sz val="9"/>
        <color indexed="10"/>
        <rFont val="Verdana"/>
        <family val="2"/>
      </rPr>
      <t>nvironment</t>
    </r>
    <r>
      <rPr>
        <sz val="9"/>
        <color theme="1"/>
        <rFont val="Verdana"/>
        <family val="2"/>
      </rPr>
      <t>al tax: 
2007/08                2008/09                     2009/10                         2010/11               2011/12                             2012/13
2,616,664.6       4,754,847.7           6,064,660.1           2,134,057.2           3,396,259.6           2,972,483.9</t>
    </r>
  </si>
  <si>
    <r>
      <t xml:space="preserve">The Pesticide Control Act No. 15 of 1974 provides for the control on the importation, sale, storage, and use of pesticides. A licence from the Pesticide Control Board is required. A bill related to pesticide and </t>
    </r>
    <r>
      <rPr>
        <sz val="9"/>
        <color indexed="10"/>
        <rFont val="Verdana"/>
        <family val="2"/>
      </rPr>
      <t>toxic</t>
    </r>
    <r>
      <rPr>
        <sz val="9"/>
        <color theme="1"/>
        <rFont val="Verdana"/>
        <family val="2"/>
      </rPr>
      <t xml:space="preserve"> chemicals is at the drafting stage.</t>
    </r>
  </si>
  <si>
    <t>Environment; Conserv(ation); Forest; Wood; Carbon; Emissions; Genetic; Modified organism; Natural resources</t>
  </si>
  <si>
    <r>
      <t xml:space="preserve">In accordance with Section 32 of the </t>
    </r>
    <r>
      <rPr>
        <sz val="9"/>
        <color indexed="10"/>
        <rFont val="Verdana"/>
        <family val="2"/>
      </rPr>
      <t>Forest</t>
    </r>
    <r>
      <rPr>
        <sz val="9"/>
        <color theme="1"/>
        <rFont val="Verdana"/>
        <family val="2"/>
      </rPr>
      <t xml:space="preserve">ry and </t>
    </r>
    <r>
      <rPr>
        <sz val="9"/>
        <color indexed="10"/>
        <rFont val="Verdana"/>
        <family val="2"/>
      </rPr>
      <t>Wildlife</t>
    </r>
    <r>
      <rPr>
        <sz val="9"/>
        <color theme="1"/>
        <rFont val="Verdana"/>
        <family val="2"/>
      </rPr>
      <t xml:space="preserve"> Act 63:01, the export of any </t>
    </r>
    <r>
      <rPr>
        <sz val="9"/>
        <color indexed="10"/>
        <rFont val="Verdana"/>
        <family val="2"/>
      </rPr>
      <t>wildlife</t>
    </r>
    <r>
      <rPr>
        <sz val="9"/>
        <color theme="1"/>
        <rFont val="Verdana"/>
        <family val="2"/>
      </rPr>
      <t xml:space="preserve"> or its parts is restricted. Dominica is party to the Convention on International Trade in </t>
    </r>
    <r>
      <rPr>
        <sz val="9"/>
        <color indexed="10"/>
        <rFont val="Verdana"/>
        <family val="2"/>
      </rPr>
      <t>Endangered</t>
    </r>
    <r>
      <rPr>
        <sz val="9"/>
        <color theme="1"/>
        <rFont val="Verdana"/>
        <family val="2"/>
      </rPr>
      <t xml:space="preserve"> </t>
    </r>
    <r>
      <rPr>
        <sz val="9"/>
        <color indexed="10"/>
        <rFont val="Verdana"/>
        <family val="2"/>
      </rPr>
      <t>Species</t>
    </r>
    <r>
      <rPr>
        <sz val="9"/>
        <color theme="1"/>
        <rFont val="Verdana"/>
        <family val="2"/>
      </rPr>
      <t xml:space="preserve"> of Wild </t>
    </r>
    <r>
      <rPr>
        <sz val="9"/>
        <color indexed="10"/>
        <rFont val="Verdana"/>
        <family val="2"/>
      </rPr>
      <t>Fauna</t>
    </r>
    <r>
      <rPr>
        <sz val="9"/>
        <color theme="1"/>
        <rFont val="Verdana"/>
        <family val="2"/>
      </rPr>
      <t xml:space="preserve"> and </t>
    </r>
    <r>
      <rPr>
        <sz val="9"/>
        <color indexed="10"/>
        <rFont val="Verdana"/>
        <family val="2"/>
      </rPr>
      <t>Flora</t>
    </r>
    <r>
      <rPr>
        <sz val="9"/>
        <color theme="1"/>
        <rFont val="Verdana"/>
        <family val="2"/>
      </rPr>
      <t xml:space="preserve"> (</t>
    </r>
    <r>
      <rPr>
        <sz val="9"/>
        <color indexed="10"/>
        <rFont val="Verdana"/>
        <family val="2"/>
      </rPr>
      <t>CITES</t>
    </r>
    <r>
      <rPr>
        <sz val="9"/>
        <color theme="1"/>
        <rFont val="Verdana"/>
        <family val="2"/>
      </rPr>
      <t>), and restricts the export of related products.</t>
    </r>
  </si>
  <si>
    <t>Wildlife; Endangered; Species; Fauna; Flora; CITES</t>
  </si>
  <si>
    <t>G-V§1</t>
  </si>
  <si>
    <t>G-IX§5</t>
  </si>
  <si>
    <t>G-I§12</t>
  </si>
  <si>
    <t>Organization of the Eastern Caribbean States (OECS): Grenada</t>
  </si>
  <si>
    <r>
      <t xml:space="preserve">The Government of Grenada envisions that the "New Economy" will comprise inter alia a world class tourism, yachting and marina destination, complemented by efficient business, finance and information technology services, an efficient light manufacturing sector, a well-diversified agricultural sector focused on "value added" products, a dynamic oil and gas and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sector, and a highly efficient agro-industrial sector cluster dedicated to oils and flavour extraction for health, food, cosmetic and pharmaceutical applications.</t>
    </r>
  </si>
  <si>
    <r>
      <t xml:space="preserve">The Treaty establishes the OECS economic union, making possible the creation of a single financial and economic space within which goods, people and capital move freely, monetary and fiscal policies are harmonized and countries continue to adopt a common approach to trade, health, education and </t>
    </r>
    <r>
      <rPr>
        <sz val="9"/>
        <color indexed="10"/>
        <rFont val="Verdana"/>
        <family val="2"/>
      </rPr>
      <t>environment</t>
    </r>
    <r>
      <rPr>
        <sz val="9"/>
        <color theme="1"/>
        <rFont val="Verdana"/>
        <family val="2"/>
      </rPr>
      <t xml:space="preserve">, as well as to the development of such critical sectors as agriculture, tourism and </t>
    </r>
    <r>
      <rPr>
        <sz val="9"/>
        <color indexed="10"/>
        <rFont val="Verdana"/>
        <family val="2"/>
      </rPr>
      <t>energy</t>
    </r>
    <r>
      <rPr>
        <sz val="9"/>
        <color theme="1"/>
        <rFont val="Verdana"/>
        <family val="2"/>
      </rPr>
      <t>.</t>
    </r>
  </si>
  <si>
    <t>G-IV§27</t>
  </si>
  <si>
    <t>G-I§23</t>
  </si>
  <si>
    <r>
      <t xml:space="preserve">Downside risks to the country's growth projections include external shocks such as; </t>
    </r>
    <r>
      <rPr>
        <sz val="9"/>
        <color rgb="FFFF0000"/>
        <rFont val="Verdana"/>
        <family val="2"/>
      </rPr>
      <t>natural disasters</t>
    </r>
    <r>
      <rPr>
        <sz val="9"/>
        <color theme="1"/>
        <rFont val="Verdana"/>
        <family val="2"/>
      </rPr>
      <t>, escalating fuel and oil prices and moderate increases in food prices.</t>
    </r>
  </si>
  <si>
    <t>G-I§3</t>
  </si>
  <si>
    <t>S-I§8</t>
  </si>
  <si>
    <r>
      <t xml:space="preserve">In the near future, the authorities expect the pace of economic activity to accelerate triggered by increased activities in the construction sector, both private and public, and expansion in the tourism industry with the opening of the Sandals La Source Resort and Spa. Risks to the prospects include </t>
    </r>
    <r>
      <rPr>
        <sz val="9"/>
        <color rgb="FFFF0000"/>
        <rFont val="Verdana"/>
        <family val="2"/>
      </rPr>
      <t>natural disasters</t>
    </r>
    <r>
      <rPr>
        <sz val="9"/>
        <color theme="1"/>
        <rFont val="Verdana"/>
        <family val="2"/>
      </rPr>
      <t>/unfavourable weather conditions and weaker economic growth, particularly in the United States, a major trading partner and source of tourists and students.</t>
    </r>
  </si>
  <si>
    <t>S-II§19</t>
  </si>
  <si>
    <t>Organic; Energy</t>
  </si>
  <si>
    <r>
      <t xml:space="preserve">Table 2.1. Major trade-related laws and regulations, December 2013
Legislation: </t>
    </r>
    <r>
      <rPr>
        <sz val="9"/>
        <color indexed="10"/>
        <rFont val="Verdana"/>
        <family val="2"/>
      </rPr>
      <t>Environmen</t>
    </r>
    <r>
      <rPr>
        <sz val="9"/>
        <color rgb="FFFF0000"/>
        <rFont val="Verdana"/>
        <family val="2"/>
      </rPr>
      <t>tal Levy</t>
    </r>
    <r>
      <rPr>
        <sz val="9"/>
        <color theme="1"/>
        <rFont val="Verdana"/>
        <family val="2"/>
      </rPr>
      <t xml:space="preserve"> Act 
Reference or date of first adoption: Act No. 5 of 1997 
Latest amendment: Act No. 13 of 2007
Legislation: </t>
    </r>
    <r>
      <rPr>
        <sz val="9"/>
        <color indexed="10"/>
        <rFont val="Verdana"/>
        <family val="2"/>
      </rPr>
      <t>Forest</t>
    </r>
    <r>
      <rPr>
        <sz val="9"/>
        <color theme="1"/>
        <rFont val="Verdana"/>
        <family val="2"/>
      </rPr>
      <t xml:space="preserve">, </t>
    </r>
    <r>
      <rPr>
        <sz val="9"/>
        <color indexed="10"/>
        <rFont val="Verdana"/>
        <family val="2"/>
      </rPr>
      <t>Soil</t>
    </r>
    <r>
      <rPr>
        <sz val="9"/>
        <color theme="1"/>
        <rFont val="Verdana"/>
        <family val="2"/>
      </rPr>
      <t xml:space="preserve"> and Water </t>
    </r>
    <r>
      <rPr>
        <sz val="9"/>
        <color indexed="10"/>
        <rFont val="Verdana"/>
        <family val="2"/>
      </rPr>
      <t>Conservation</t>
    </r>
    <r>
      <rPr>
        <sz val="9"/>
        <color theme="1"/>
        <rFont val="Verdana"/>
        <family val="2"/>
      </rPr>
      <t xml:space="preserve"> Act 
Reference or date of first adoption: 1st August 1949 
Latest amendment: Act No. 34 of 1984</t>
    </r>
  </si>
  <si>
    <r>
      <t xml:space="preserve">For imports, the tax base comprises the c.i.f. value of goods, customs duties, the Customs Service Charge, the </t>
    </r>
    <r>
      <rPr>
        <sz val="9"/>
        <color indexed="10"/>
        <rFont val="Verdana"/>
        <family val="2"/>
      </rPr>
      <t>environm</t>
    </r>
    <r>
      <rPr>
        <sz val="9"/>
        <color rgb="FFFF0000"/>
        <rFont val="Verdana"/>
        <family val="2"/>
      </rPr>
      <t>ental levy</t>
    </r>
    <r>
      <rPr>
        <sz val="9"/>
        <color theme="1"/>
        <rFont val="Verdana"/>
        <family val="2"/>
      </rPr>
      <t xml:space="preserve"> and the excise tax. Businesses can charge on their supplies the VAT paid on their inputs.</t>
    </r>
  </si>
  <si>
    <r>
      <t xml:space="preserve">Grenada applies a levy of US$3 per visitor arriving by ship, a cruise passenger tax, and an </t>
    </r>
    <r>
      <rPr>
        <sz val="9"/>
        <color indexed="10"/>
        <rFont val="Verdana"/>
        <family val="2"/>
      </rPr>
      <t>environmen</t>
    </r>
    <r>
      <rPr>
        <sz val="9"/>
        <color rgb="FFFF0000"/>
        <rFont val="Verdana"/>
        <family val="2"/>
      </rPr>
      <t xml:space="preserve">tal levy on vessels </t>
    </r>
    <r>
      <rPr>
        <sz val="9"/>
        <color theme="1"/>
        <rFont val="Verdana"/>
        <family val="2"/>
      </rPr>
      <t xml:space="preserve">to cover the costs of garbage disposal. </t>
    </r>
  </si>
  <si>
    <r>
      <t xml:space="preserve">Table 3.7 Goods subject to the </t>
    </r>
    <r>
      <rPr>
        <sz val="9"/>
        <color indexed="10"/>
        <rFont val="Verdana"/>
        <family val="2"/>
      </rPr>
      <t>environmen</t>
    </r>
    <r>
      <rPr>
        <sz val="9"/>
        <color rgb="FFFF0000"/>
        <rFont val="Verdana"/>
        <family val="2"/>
      </rPr>
      <t>tal levy</t>
    </r>
    <r>
      <rPr>
        <sz val="9"/>
        <color theme="1"/>
        <rFont val="Verdana"/>
        <family val="2"/>
      </rPr>
      <t xml:space="preserve">, December 2013
Persons goods and services liable to levy: Households (electricity)
Persons liable to pay levy: Occupier
Amount or rate of levy (in EC$): EC$5 to EC$10/month depending on the consumption of electricity
Persons goods and services liable to levy: Vehicles 
Persons liable to pay levy: Importer 
Amount or rate of levy (in EC$): 2% of c.i.f.
Persons goods and services liable to levy: Imported used vehicles five years old and over 
Persons liable to pay levy: Importer 
Amount or rate of levy (in EC$): 30% of c.i.f.
Persons goods and services liable to levy: Imported used trucks over five years old 
Persons liable to pay levy: Importer 
Amount or rate of levy (in EC$): 5%, 10 or 20% of the c.i.f. value, depending on the tonnage
Persons goods and services liable to levy: White goods 
Persons liable to pay levy: Importer 
Amount or rate of levy (in EC$): 1% of c.i.f. value
Persons goods and services liable to levy: Beverage containers 
Persons liable to pay levy: Importer 
Amount or rate of levy (in EC$): Per container, EC$0.50 plastic and EC$0.25 for glass and other containers;
Persons goods and services liable to levy: Tipping service 
Persons liable to pay levy: Owner or operator of business 
Amount or rate of levy (in EC$): EC$75.00 per tonne
Persons goods and services liable to levy: Haulage service
Persons liable to pay levy: Owner or operator of business 
Amount or rate of levy (in EC$): EC$30.00 per tonne
Persons goods and services liable to levy: Stay-over visitors 
Persons liable to pay levy: Visitor 
Amount or rate of levy (in EC$): EC$4.05
Persons goods and services liable to levy: Marine visitors 
Persons liable to pay levy: Agent of ship 
Amount or rate of levy (in EC$): EC$4.05
Persons goods and services liable to levy: Haulage and disposal of ship generated solid </t>
    </r>
    <r>
      <rPr>
        <sz val="9"/>
        <color indexed="10"/>
        <rFont val="Verdana"/>
        <family val="2"/>
      </rPr>
      <t>waste</t>
    </r>
    <r>
      <rPr>
        <sz val="9"/>
        <color theme="1"/>
        <rFont val="Verdana"/>
        <family val="2"/>
      </rPr>
      <t xml:space="preserve"> Persons liable to pay levy: Agent of ship 
Amount or rate of levy (in EC$): EC$185.00 per tonne
Source: </t>
    </r>
    <r>
      <rPr>
        <sz val="9"/>
        <color indexed="10"/>
        <rFont val="Verdana"/>
        <family val="2"/>
      </rPr>
      <t>Environment</t>
    </r>
    <r>
      <rPr>
        <sz val="9"/>
        <color theme="1"/>
        <rFont val="Verdana"/>
        <family val="2"/>
      </rPr>
      <t>al Levy Act, Third Schedule.</t>
    </r>
  </si>
  <si>
    <r>
      <t xml:space="preserve">Table 3.9 Technical regulations adopted by Grenada, December 2013
Name of standard: Specification for Labelling – Labelling of Pesticides and other </t>
    </r>
    <r>
      <rPr>
        <sz val="9"/>
        <color indexed="10"/>
        <rFont val="Verdana"/>
        <family val="2"/>
      </rPr>
      <t>Toxic</t>
    </r>
    <r>
      <rPr>
        <sz val="9"/>
        <color theme="1"/>
        <rFont val="Verdana"/>
        <family val="2"/>
      </rPr>
      <t xml:space="preserve"> Chemicals
Reference: GDS 1: Part 7: 1999
WTO notification: G/TBT/N/GRD 2
Name of standard: Specification for Labelling of Retail </t>
    </r>
    <r>
      <rPr>
        <sz val="9"/>
        <color indexed="10"/>
        <rFont val="Verdana"/>
        <family val="2"/>
      </rPr>
      <t>Package</t>
    </r>
    <r>
      <rPr>
        <sz val="9"/>
        <color theme="1"/>
        <rFont val="Verdana"/>
        <family val="2"/>
      </rPr>
      <t>s of Aerosol Insecticides
Reference: GDS 113: 2012 
WTO notification: G/TBT/N/GRD 16</t>
    </r>
  </si>
  <si>
    <r>
      <t xml:space="preserve">According to the authorities, some of the problems the industry faces include illegal </t>
    </r>
    <r>
      <rPr>
        <sz val="9"/>
        <color indexed="10"/>
        <rFont val="Verdana"/>
        <family val="2"/>
      </rPr>
      <t>fish</t>
    </r>
    <r>
      <rPr>
        <sz val="9"/>
        <color theme="1"/>
        <rFont val="Verdana"/>
        <family val="2"/>
      </rPr>
      <t xml:space="preserve">ing activities and inadequate access to transportation. A new </t>
    </r>
    <r>
      <rPr>
        <sz val="9"/>
        <color indexed="10"/>
        <rFont val="Verdana"/>
        <family val="2"/>
      </rPr>
      <t>fish</t>
    </r>
    <r>
      <rPr>
        <sz val="9"/>
        <color theme="1"/>
        <rFont val="Verdana"/>
        <family val="2"/>
      </rPr>
      <t xml:space="preserve">ing complex built in 2011 on the west coast of Grenada in the community of Gouyave (with the assistance from Japan) comprises a processing facility and a </t>
    </r>
    <r>
      <rPr>
        <sz val="9"/>
        <color indexed="10"/>
        <rFont val="Verdana"/>
        <family val="2"/>
      </rPr>
      <t>fish</t>
    </r>
    <r>
      <rPr>
        <sz val="9"/>
        <color theme="1"/>
        <rFont val="Verdana"/>
        <family val="2"/>
      </rPr>
      <t xml:space="preserve"> market equipped with storage facilities.</t>
    </r>
  </si>
  <si>
    <r>
      <t xml:space="preserve">Since 2007, GRENLEC has run a pilot programme that allows consumers who auto generate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to connect to its grid. Customers are required to sell all the power they generate to GRENLEC, and buy all the power they need from GRENLEC. The selling price is based on an annual average of the cost of fuel. GRENLEC is also diversifying its infrastructure to accommodate the use of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the goal being to use it to meet 30% of its demand by 2016 using this type of </t>
    </r>
    <r>
      <rPr>
        <sz val="9"/>
        <color indexed="10"/>
        <rFont val="Verdana"/>
        <family val="2"/>
      </rPr>
      <t>energy</t>
    </r>
    <r>
      <rPr>
        <sz val="9"/>
        <color theme="1"/>
        <rFont val="Verdana"/>
        <family val="2"/>
      </rPr>
      <t>. A project of a</t>
    </r>
    <r>
      <rPr>
        <sz val="9"/>
        <color rgb="FFFF0000"/>
        <rFont val="Verdana"/>
        <family val="2"/>
      </rPr>
      <t xml:space="preserve"> wind farm</t>
    </r>
    <r>
      <rPr>
        <sz val="9"/>
        <color theme="1"/>
        <rFont val="Verdana"/>
        <family val="2"/>
      </rPr>
      <t xml:space="preserve"> on the island of Carriacou, financed with an EU grant, is expected to meet approximately 40% of local demand.</t>
    </r>
  </si>
  <si>
    <r>
      <t xml:space="preserve">In 2011, the Government released the National </t>
    </r>
    <r>
      <rPr>
        <sz val="9"/>
        <color indexed="10"/>
        <rFont val="Verdana"/>
        <family val="2"/>
      </rPr>
      <t>Energy</t>
    </r>
    <r>
      <rPr>
        <sz val="9"/>
        <color theme="1"/>
        <rFont val="Verdana"/>
        <family val="2"/>
      </rPr>
      <t xml:space="preserve"> Policy (NEP), with the goal of increasing </t>
    </r>
    <r>
      <rPr>
        <sz val="9"/>
        <color indexed="10"/>
        <rFont val="Verdana"/>
        <family val="2"/>
      </rPr>
      <t>energy</t>
    </r>
    <r>
      <rPr>
        <sz val="9"/>
        <color theme="1"/>
        <rFont val="Verdana"/>
        <family val="2"/>
      </rPr>
      <t xml:space="preserve"> from </t>
    </r>
    <r>
      <rPr>
        <sz val="9"/>
        <color indexed="10"/>
        <rFont val="Verdana"/>
        <family val="2"/>
      </rPr>
      <t>renewable</t>
    </r>
    <r>
      <rPr>
        <sz val="9"/>
        <color theme="1"/>
        <rFont val="Verdana"/>
        <family val="2"/>
      </rPr>
      <t xml:space="preserve"> sources by 20% in 2020 and in general reducing the dependence on imported hydro</t>
    </r>
    <r>
      <rPr>
        <sz val="9"/>
        <color indexed="10"/>
        <rFont val="Verdana"/>
        <family val="2"/>
      </rPr>
      <t>carbon</t>
    </r>
    <r>
      <rPr>
        <sz val="9"/>
        <color theme="1"/>
        <rFont val="Verdana"/>
        <family val="2"/>
      </rPr>
      <t xml:space="preserve">s. The Government offers incentives for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production in the form of tax exemptions. Eligible equipment (including </t>
    </r>
    <r>
      <rPr>
        <sz val="9"/>
        <color rgb="FFFF0000"/>
        <rFont val="Verdana"/>
        <family val="2"/>
      </rPr>
      <t>wind and solar systems</t>
    </r>
    <r>
      <rPr>
        <sz val="9"/>
        <color theme="1"/>
        <rFont val="Verdana"/>
        <family val="2"/>
      </rPr>
      <t>) is exempted from import duties and the general consumption tax.</t>
    </r>
  </si>
  <si>
    <r>
      <t xml:space="preserve">Table 3.8 Goods subject to import, restriction, or licensing
(HS code in parenthesis)
Restricted: </t>
    </r>
    <r>
      <rPr>
        <sz val="9"/>
        <color indexed="10"/>
        <rFont val="Verdana"/>
        <family val="2"/>
      </rPr>
      <t>Ozone</t>
    </r>
    <r>
      <rPr>
        <sz val="9"/>
        <color theme="1"/>
        <rFont val="Verdana"/>
        <family val="2"/>
      </rPr>
      <t xml:space="preserve"> depleting substances 
(</t>
    </r>
    <r>
      <rPr>
        <sz val="9"/>
        <color indexed="10"/>
        <rFont val="Verdana"/>
        <family val="2"/>
      </rPr>
      <t>Montreal Protocol</t>
    </r>
    <r>
      <rPr>
        <sz val="9"/>
        <color theme="1"/>
        <rFont val="Verdana"/>
        <family val="2"/>
      </rPr>
      <t>)</t>
    </r>
  </si>
  <si>
    <t>S-III§74</t>
  </si>
  <si>
    <t>S-IV§9</t>
  </si>
  <si>
    <r>
      <t xml:space="preserve">Agriculture's contribution to GDP fell to 4% in 2013 from over 5% in 2000 (Table 1.1). The sector has not fully recovered from the devastation left by </t>
    </r>
    <r>
      <rPr>
        <sz val="9"/>
        <color rgb="FFFF0000"/>
        <rFont val="Verdana"/>
        <family val="2"/>
      </rPr>
      <t>hurricane Ivan</t>
    </r>
    <r>
      <rPr>
        <sz val="9"/>
        <color theme="1"/>
        <rFont val="Verdana"/>
        <family val="2"/>
      </rPr>
      <t xml:space="preserve"> in 2004, which caused the destruction of 90% of Grenada's nutmeg trees (section 4.1). Grenada is the world's second largest producer of nutmeg. Since the previous TPR of Grenada, the production of nutmeg has been recovering although, affected by the nutmeg wilt disease, the industry barely reached 10% of its pre hurricane level. Nevertheless, the share of agricultural exports in total exports has been growing and reached 46.5% of total exports in 2011; nutmeg accounts for some 35% of agricultural exports.</t>
    </r>
  </si>
  <si>
    <t>G-II§1</t>
  </si>
  <si>
    <r>
      <t xml:space="preserve">The agricultural diversification programme is expected to facilitate growth within the sector and must be </t>
    </r>
    <r>
      <rPr>
        <sz val="9"/>
        <color indexed="10"/>
        <rFont val="Verdana"/>
        <family val="2"/>
      </rPr>
      <t>sustainable</t>
    </r>
    <r>
      <rPr>
        <sz val="9"/>
        <color theme="1"/>
        <rFont val="Verdana"/>
        <family val="2"/>
      </rPr>
      <t xml:space="preserve"> through the integration of techniques and processes used in crop cultivation, livestock farming and</t>
    </r>
    <r>
      <rPr>
        <sz val="9"/>
        <color rgb="FFFF0000"/>
        <rFont val="Verdana"/>
        <family val="2"/>
      </rPr>
      <t xml:space="preserve"> marine resource management</t>
    </r>
    <r>
      <rPr>
        <sz val="9"/>
        <color theme="1"/>
        <rFont val="Verdana"/>
        <family val="2"/>
      </rPr>
      <t>. This would ensure that output in the sector is enhanced while reducing the real risks of la</t>
    </r>
    <r>
      <rPr>
        <sz val="9"/>
        <color rgb="FFFF0000"/>
        <rFont val="Verdana"/>
        <family val="2"/>
      </rPr>
      <t>nd degradation, depletion of water resources</t>
    </r>
    <r>
      <rPr>
        <sz val="9"/>
        <color theme="1"/>
        <rFont val="Verdana"/>
        <family val="2"/>
      </rPr>
      <t xml:space="preserve"> and </t>
    </r>
    <r>
      <rPr>
        <sz val="9"/>
        <color indexed="10"/>
        <rFont val="Verdana"/>
        <family val="2"/>
      </rPr>
      <t>soil</t>
    </r>
    <r>
      <rPr>
        <sz val="9"/>
        <color theme="1"/>
        <rFont val="Verdana"/>
        <family val="2"/>
      </rPr>
      <t xml:space="preserve"> nutrients, contamination of the </t>
    </r>
    <r>
      <rPr>
        <sz val="9"/>
        <color indexed="10"/>
        <rFont val="Verdana"/>
        <family val="2"/>
      </rPr>
      <t>soil</t>
    </r>
    <r>
      <rPr>
        <sz val="9"/>
        <color theme="1"/>
        <rFont val="Verdana"/>
        <family val="2"/>
      </rPr>
      <t>, potable and coastal waters, destruction of terrestrial and marine ecosystems and food loss.</t>
    </r>
  </si>
  <si>
    <t>Sustainable; (Soil) erosion</t>
  </si>
  <si>
    <r>
      <t xml:space="preserve">Table 3.1 Trade-related taxes, 2010-13 (EC$ '000)
International trade/transactions taxes: </t>
    </r>
    <r>
      <rPr>
        <sz val="9"/>
        <color indexed="10"/>
        <rFont val="Verdana"/>
        <family val="2"/>
      </rPr>
      <t>Environme</t>
    </r>
    <r>
      <rPr>
        <sz val="9"/>
        <color rgb="FFFF0000"/>
        <rFont val="Verdana"/>
        <family val="2"/>
      </rPr>
      <t>ntal levy</t>
    </r>
    <r>
      <rPr>
        <sz val="9"/>
        <color theme="1"/>
        <rFont val="Verdana"/>
        <family val="2"/>
      </rPr>
      <t xml:space="preserve">
2010 :1,996
2011: 1,208
2012a: 1,304
2013b: 1,365
2012 (% of total tax revenue): 0.3</t>
    </r>
  </si>
  <si>
    <r>
      <t xml:space="preserve">The fair market value of imports is generally understood as the value of the goods for the purposes of customs duty under the Customs (Control and Management) Act plus: the cost of insurance and freight, any customs duty, excise tax, </t>
    </r>
    <r>
      <rPr>
        <sz val="9"/>
        <color indexed="10"/>
        <rFont val="Verdana"/>
        <family val="2"/>
      </rPr>
      <t>environm</t>
    </r>
    <r>
      <rPr>
        <sz val="9"/>
        <color rgb="FFFF0000"/>
        <rFont val="Verdana"/>
        <family val="2"/>
      </rPr>
      <t>ental surcharg</t>
    </r>
    <r>
      <rPr>
        <sz val="9"/>
        <color theme="1"/>
        <rFont val="Verdana"/>
        <family val="2"/>
      </rPr>
      <t>e, or any other fiscal charge, other than tax, payable on the importation of such goods; and the customs service charge.</t>
    </r>
  </si>
  <si>
    <r>
      <t xml:space="preserve">Under </t>
    </r>
    <r>
      <rPr>
        <sz val="9"/>
        <color indexed="10"/>
        <rFont val="Verdana"/>
        <family val="2"/>
      </rPr>
      <t>Environmen</t>
    </r>
    <r>
      <rPr>
        <sz val="9"/>
        <color rgb="FFFF0000"/>
        <rFont val="Verdana"/>
        <family val="2"/>
      </rPr>
      <t>tal Levy</t>
    </r>
    <r>
      <rPr>
        <sz val="9"/>
        <color theme="1"/>
        <rFont val="Verdana"/>
        <family val="2"/>
      </rPr>
      <t xml:space="preserve"> (Used Motor Vehicles) (Amendment of Schedule) Order No. 12 of 2005, an </t>
    </r>
    <r>
      <rPr>
        <sz val="9"/>
        <color indexed="10"/>
        <rFont val="Verdana"/>
        <family val="2"/>
      </rPr>
      <t>environmen</t>
    </r>
    <r>
      <rPr>
        <sz val="9"/>
        <color rgb="FFFF0000"/>
        <rFont val="Verdana"/>
        <family val="2"/>
      </rPr>
      <t>tal levy is</t>
    </r>
    <r>
      <rPr>
        <sz val="9"/>
        <color theme="1"/>
        <rFont val="Verdana"/>
        <family val="2"/>
      </rPr>
      <t xml:space="preserve"> charged on imports of u</t>
    </r>
    <r>
      <rPr>
        <sz val="9"/>
        <color rgb="FFFF0000"/>
        <rFont val="Verdana"/>
        <family val="2"/>
      </rPr>
      <t>sed vehicle</t>
    </r>
    <r>
      <rPr>
        <sz val="9"/>
        <color theme="1"/>
        <rFont val="Verdana"/>
        <family val="2"/>
      </rPr>
      <t xml:space="preserve">s. An amendment introduced in 2010 (SRO No 17 of 2010) extended the levy to new vehicles and to vehicles of up to two years old, at a rate of EC$1,000. In 2013, the </t>
    </r>
    <r>
      <rPr>
        <sz val="9"/>
        <color indexed="10"/>
        <rFont val="Verdana"/>
        <family val="2"/>
      </rPr>
      <t>environme</t>
    </r>
    <r>
      <rPr>
        <sz val="9"/>
        <color rgb="FFFF0000"/>
        <rFont val="Verdana"/>
        <family val="2"/>
      </rPr>
      <t>nt levy</t>
    </r>
    <r>
      <rPr>
        <sz val="9"/>
        <color theme="1"/>
        <rFont val="Verdana"/>
        <family val="2"/>
      </rPr>
      <t xml:space="preserve"> rates were: EC$1,000 for used vehicles imported less than two years after the date of manufacture; EC$3,500 for vehicles imported between two and four years after the date of manufacture; and EC$5,000 for used vehicles imported four years or more after the date of manufacture. </t>
    </r>
  </si>
  <si>
    <r>
      <t xml:space="preserve">Permits are required for imports of any live animals, poultry or birds or carcasses and parts thereof, plants, planting materials, and pesticides, as well as </t>
    </r>
    <r>
      <rPr>
        <sz val="9"/>
        <color indexed="10"/>
        <rFont val="Verdana"/>
        <family val="2"/>
      </rPr>
      <t>ozone</t>
    </r>
    <r>
      <rPr>
        <sz val="9"/>
        <color theme="1"/>
        <rFont val="Verdana"/>
        <family val="2"/>
      </rPr>
      <t>-depleting substances. The importation of arms and ammunition requires a licence from the Commissioner of Police under the Firearms Act. No. 23 of 1967.</t>
    </r>
  </si>
  <si>
    <t>G-IV§19</t>
  </si>
  <si>
    <r>
      <t xml:space="preserve">The Pesticides and </t>
    </r>
    <r>
      <rPr>
        <sz val="9"/>
        <color indexed="10"/>
        <rFont val="Verdana"/>
        <family val="2"/>
      </rPr>
      <t>Toxic</t>
    </r>
    <r>
      <rPr>
        <sz val="9"/>
        <color theme="1"/>
        <rFont val="Verdana"/>
        <family val="2"/>
      </rPr>
      <t xml:space="preserve"> Chemicals Control Act of 1999 provides for the regulation and control of the importation, storage, manufacture, sale, transportation, disposal, and use of pesticides and </t>
    </r>
    <r>
      <rPr>
        <sz val="9"/>
        <color indexed="10"/>
        <rFont val="Verdana"/>
        <family val="2"/>
      </rPr>
      <t>toxic</t>
    </r>
    <r>
      <rPr>
        <sz val="9"/>
        <color theme="1"/>
        <rFont val="Verdana"/>
        <family val="2"/>
      </rPr>
      <t xml:space="preserve"> chemicals. </t>
    </r>
  </si>
  <si>
    <r>
      <t xml:space="preserve">The Pesticides and </t>
    </r>
    <r>
      <rPr>
        <sz val="9"/>
        <color indexed="10"/>
        <rFont val="Verdana"/>
        <family val="2"/>
      </rPr>
      <t>Toxic</t>
    </r>
    <r>
      <rPr>
        <sz val="9"/>
        <color theme="1"/>
        <rFont val="Verdana"/>
        <family val="2"/>
      </rPr>
      <t xml:space="preserve"> Chemicals Control Act of 1999 provides for the regulation and control of the importation, storage, manufacture, sale, transportation, disposal, and use of pesticides and </t>
    </r>
    <r>
      <rPr>
        <sz val="9"/>
        <color indexed="10"/>
        <rFont val="Verdana"/>
        <family val="2"/>
      </rPr>
      <t>toxic</t>
    </r>
    <r>
      <rPr>
        <sz val="9"/>
        <color theme="1"/>
        <rFont val="Verdana"/>
        <family val="2"/>
      </rPr>
      <t xml:space="preserve"> chemicals. The Act is implemented by the Pesticides and </t>
    </r>
    <r>
      <rPr>
        <sz val="9"/>
        <color indexed="10"/>
        <rFont val="Verdana"/>
        <family val="2"/>
      </rPr>
      <t>Toxic</t>
    </r>
    <r>
      <rPr>
        <sz val="9"/>
        <color theme="1"/>
        <rFont val="Verdana"/>
        <family val="2"/>
      </rPr>
      <t xml:space="preserve"> Chemicals Control Board, which comprises ten members from the Government and non-governmental organizations. The main function of the Board is to evaluate applications submitted for registration, to obtain licence or a research permit, and to grant or cancel licences. The board also advises the Minister on matters relevant to the making of regulations under the Act and monitors the implementation of these regulations. Imports of pesticides require a licence from the Pesticide Board, under the Drugs (Prevention and Misuse) Act No. 37 of 1978.</t>
    </r>
  </si>
  <si>
    <t>Organization of the Eastern Caribbean States (OECS): Saint Lucia</t>
  </si>
  <si>
    <r>
      <t xml:space="preserve">The Ministry of Agriculture, Food Production, </t>
    </r>
    <r>
      <rPr>
        <sz val="9"/>
        <color indexed="10"/>
        <rFont val="Verdana"/>
        <family val="2"/>
      </rPr>
      <t>Fish</t>
    </r>
    <r>
      <rPr>
        <sz val="9"/>
        <color theme="1"/>
        <rFont val="Verdana"/>
        <family val="2"/>
      </rPr>
      <t>eries and Rural Development (MAFFRD) conducts several support programmes and services, such as: the Crop Production and Development Programme and the Coconut Revitalization Programme, geared at producing quality crops; the Livestock Production Programme, aimed at partially satisfying the protein requirements of the population; the Agricultural Health and Surveillance Programme, geared at preventing the entry of harmful pest and diseases; the L</t>
    </r>
    <r>
      <rPr>
        <sz val="9"/>
        <color rgb="FFFF0000"/>
        <rFont val="Verdana"/>
        <family val="2"/>
      </rPr>
      <t>and and Water Management Programm</t>
    </r>
    <r>
      <rPr>
        <sz val="9"/>
        <color theme="1"/>
        <rFont val="Verdana"/>
        <family val="2"/>
      </rPr>
      <t xml:space="preserve">e, aimed at </t>
    </r>
    <r>
      <rPr>
        <sz val="9"/>
        <color rgb="FFFF0000"/>
        <rFont val="Verdana"/>
        <family val="2"/>
      </rPr>
      <t>conserving the land and water</t>
    </r>
    <r>
      <rPr>
        <sz val="9"/>
        <color theme="1"/>
        <rFont val="Verdana"/>
        <family val="2"/>
      </rPr>
      <t xml:space="preserve"> ba</t>
    </r>
    <r>
      <rPr>
        <sz val="9"/>
        <rFont val="Verdana"/>
        <family val="2"/>
      </rPr>
      <t xml:space="preserve">se for </t>
    </r>
    <r>
      <rPr>
        <sz val="9"/>
        <color rgb="FFFF0000"/>
        <rFont val="Verdana"/>
        <family val="2"/>
      </rPr>
      <t>sustainable agricultural productio</t>
    </r>
    <r>
      <rPr>
        <sz val="9"/>
        <color theme="1"/>
        <rFont val="Verdana"/>
        <family val="2"/>
      </rPr>
      <t>n; and the Agro-Industry Development Programme, geared at facilitating the domestic production of processed agricultural commodities. Considerable support is being provided to b</t>
    </r>
    <r>
      <rPr>
        <sz val="9"/>
        <color rgb="FFFF0000"/>
        <rFont val="Verdana"/>
        <family val="2"/>
      </rPr>
      <t>anana producers to accelerate post disaster recovery.</t>
    </r>
    <r>
      <rPr>
        <sz val="9"/>
        <color theme="1"/>
        <rFont val="Verdana"/>
        <family val="2"/>
      </rPr>
      <t xml:space="preserve"> The MAFFRD also imports new plant varieties with a view to improving farmers' yields. The authorities have drafted a framework policy for the production and importation of </t>
    </r>
    <r>
      <rPr>
        <sz val="9"/>
        <color rgb="FFFF0000"/>
        <rFont val="Verdana"/>
        <family val="2"/>
      </rPr>
      <t>GMOs</t>
    </r>
    <r>
      <rPr>
        <sz val="9"/>
        <rFont val="Verdana"/>
        <family val="2"/>
      </rPr>
      <t xml:space="preserve">; </t>
    </r>
    <r>
      <rPr>
        <sz val="9"/>
        <color theme="1"/>
        <rFont val="Verdana"/>
        <family val="2"/>
      </rPr>
      <t>Cabinet deliberations on the draft have not commenced yet.</t>
    </r>
  </si>
  <si>
    <t>Conserv(ation); Genetic; Modified organism</t>
  </si>
  <si>
    <r>
      <t xml:space="preserve">Exporters are not required to register: they must submit an export declaration (shipping bill) and invoice/packing list, and when required, a phytosanitary or </t>
    </r>
    <r>
      <rPr>
        <sz val="9"/>
        <color indexed="10"/>
        <rFont val="Verdana"/>
        <family val="2"/>
      </rPr>
      <t>CITES</t>
    </r>
    <r>
      <rPr>
        <sz val="9"/>
        <color theme="1"/>
        <rFont val="Verdana"/>
        <family val="2"/>
      </rPr>
      <t xml:space="preserve"> certificate, or, for preferential trade, a certificate of origin. </t>
    </r>
  </si>
  <si>
    <t>S-III§135</t>
  </si>
  <si>
    <r>
      <t xml:space="preserve">St. Kitts and Nevis is a member of various other IP-related treaties, such as the International Plant Protection Convention (ratified on 2 October 2005); the </t>
    </r>
    <r>
      <rPr>
        <sz val="9"/>
        <color indexed="10"/>
        <rFont val="Verdana"/>
        <family val="2"/>
      </rPr>
      <t>Cartagena</t>
    </r>
    <r>
      <rPr>
        <sz val="9"/>
        <color theme="1"/>
        <rFont val="Verdana"/>
        <family val="2"/>
      </rPr>
      <t xml:space="preserve"> Protocol on </t>
    </r>
    <r>
      <rPr>
        <sz val="9"/>
        <color indexed="10"/>
        <rFont val="Verdana"/>
        <family val="2"/>
      </rPr>
      <t>Bio</t>
    </r>
    <r>
      <rPr>
        <sz val="9"/>
        <color theme="1"/>
        <rFont val="Verdana"/>
        <family val="2"/>
      </rPr>
      <t xml:space="preserve">safety to the Convention on </t>
    </r>
    <r>
      <rPr>
        <sz val="9"/>
        <color indexed="10"/>
        <rFont val="Verdana"/>
        <family val="2"/>
      </rPr>
      <t>Bio</t>
    </r>
    <r>
      <rPr>
        <sz val="9"/>
        <color theme="1"/>
        <rFont val="Verdana"/>
        <family val="2"/>
      </rPr>
      <t xml:space="preserve">logical </t>
    </r>
    <r>
      <rPr>
        <sz val="9"/>
        <color indexed="10"/>
        <rFont val="Verdana"/>
        <family val="2"/>
      </rPr>
      <t>Diversity</t>
    </r>
    <r>
      <rPr>
        <sz val="9"/>
        <color theme="1"/>
        <rFont val="Verdana"/>
        <family val="2"/>
      </rPr>
      <t xml:space="preserve"> (11 September 2003); and the Convention concerning the Protection of the World Cultural and Natural Heritage (10 October 1986).</t>
    </r>
  </si>
  <si>
    <t>Cartagena; Bio; Diversity</t>
  </si>
  <si>
    <t>Fish; Species; Conserv(ation); Climate</t>
  </si>
  <si>
    <t>Waste; Conserv(ation); Renewable; Energy</t>
  </si>
  <si>
    <t>S-IV§87</t>
  </si>
  <si>
    <t>Sustainable; Environment; Preserve</t>
  </si>
  <si>
    <r>
      <t>The policy underscores the importance for the Government of managing marine resources use in a manner that aims at sharing the benefits arising from their utilization in a fair and equitable way, including by appropriate access to resources and by appropriate transfer of relevant technologies. In accordance with this, access to common marine resources for private profit should be priced to give a reasonable rate of return to the community</t>
    </r>
    <r>
      <rPr>
        <sz val="9"/>
        <color rgb="FFFF0000"/>
        <rFont val="Verdana"/>
        <family val="2"/>
      </rPr>
      <t>. Charges for access to</t>
    </r>
    <r>
      <rPr>
        <sz val="9"/>
        <color theme="1"/>
        <rFont val="Verdana"/>
        <family val="2"/>
      </rPr>
      <t xml:space="preserve">, use of and damage to marine resources should reflect the community interest and short- and long-term economic, </t>
    </r>
    <r>
      <rPr>
        <sz val="9"/>
        <color indexed="10"/>
        <rFont val="Verdana"/>
        <family val="2"/>
      </rPr>
      <t>environment</t>
    </r>
    <r>
      <rPr>
        <sz val="9"/>
        <color theme="1"/>
        <rFont val="Verdana"/>
        <family val="2"/>
      </rPr>
      <t>al, social, and cultural costs and benefits.</t>
    </r>
  </si>
  <si>
    <r>
      <t>The policy also calls for the continued use and reinforcement of the</t>
    </r>
    <r>
      <rPr>
        <sz val="9"/>
        <color rgb="FFFF0000"/>
        <rFont val="Verdana"/>
        <family val="2"/>
      </rPr>
      <t xml:space="preserve"> Port State Control (PSC) regime </t>
    </r>
    <r>
      <rPr>
        <sz val="9"/>
        <color theme="1"/>
        <rFont val="Verdana"/>
        <family val="2"/>
      </rPr>
      <t xml:space="preserve">through regional collaboration and by ensuring that PSC inspection targets are met.[100] The authorities have indicated that these targets are currently set at 15% of all ships making a port call. It also aims at promoting the development of domestic ferry services as an alternative transport mode, where practicable.
[100]: The PSC is a mechanism instituted through the IMO by which a state may conduct limited safety inspections of all foreign vessels calling at its ports to ensure their conformity to maritime safety, security, and </t>
    </r>
    <r>
      <rPr>
        <sz val="9"/>
        <color rgb="FFFF0000"/>
        <rFont val="Verdana"/>
        <family val="2"/>
      </rPr>
      <t>pollution prevention standards</t>
    </r>
    <r>
      <rPr>
        <sz val="9"/>
        <color theme="1"/>
        <rFont val="Verdana"/>
        <family val="2"/>
      </rPr>
      <t>.</t>
    </r>
  </si>
  <si>
    <t>S-I§6</t>
  </si>
  <si>
    <r>
      <t xml:space="preserve">The Government's short-term reform programme also envisages a number of measures to reinforce the institutional framework and enhance competitiveness, such as: establishing a specialized court for commercial disputes; creating an </t>
    </r>
    <r>
      <rPr>
        <sz val="9"/>
        <color indexed="10"/>
        <rFont val="Verdana"/>
        <family val="2"/>
      </rPr>
      <t>energy</t>
    </r>
    <r>
      <rPr>
        <sz val="9"/>
        <color theme="1"/>
        <rFont val="Verdana"/>
        <family val="2"/>
      </rPr>
      <t xml:space="preserve"> sector regulator and paving the way for commercial entry of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producers; implementing information technology solutions for fully transactional online presence of the public administration and monitoring of government vehicles; and a better targeted social safety net. </t>
    </r>
  </si>
  <si>
    <r>
      <t xml:space="preserve">Table 3.1 Tax revenue by main sources, 2007-12
(EC$ million and %)
                                                   2007         2008        2009       2010       2011        2012
 </t>
    </r>
    <r>
      <rPr>
        <sz val="9"/>
        <color indexed="10"/>
        <rFont val="Verdana"/>
        <family val="2"/>
      </rPr>
      <t>Environmen</t>
    </r>
    <r>
      <rPr>
        <sz val="9"/>
        <color rgb="FFFF0000"/>
        <rFont val="Verdana"/>
        <family val="2"/>
      </rPr>
      <t xml:space="preserve">tal levy </t>
    </r>
    <r>
      <rPr>
        <sz val="9"/>
        <color theme="1"/>
        <rFont val="Verdana"/>
        <family val="2"/>
      </rPr>
      <t xml:space="preserve">           3.0            2.3            2.0            2.2           2.1           1.6</t>
    </r>
  </si>
  <si>
    <t>Environment; Energy; Fish</t>
  </si>
  <si>
    <t>(Soil) erosion; Conserv(ation); Renewable; Energy</t>
  </si>
  <si>
    <t>CITES; Fish</t>
  </si>
  <si>
    <r>
      <t>The Special Development Areas Act aims at encouraging investment in the areas of Vieux Fort, Anse la Raye, Soufriere, Canaries and Dennery, which have been designated as such. The concessions offered under the Act include: exemption on import duty, stamp duty and consumption tax on inputs for the construction of new buildings and the renovation or refurbishment of existing buildings; exemption on land and house tax and on stamp duty payable by vendors and purchasers on the initial purchase of property; higher tax allowances; and accelerated depreciation. Agricultural a</t>
    </r>
    <r>
      <rPr>
        <sz val="9"/>
        <rFont val="Verdana"/>
        <family val="2"/>
      </rPr>
      <t>nd fish</t>
    </r>
    <r>
      <rPr>
        <sz val="9"/>
        <color theme="1"/>
        <rFont val="Verdana"/>
        <family val="2"/>
      </rPr>
      <t xml:space="preserve">eries-related activities; tourism projects highlighting the heritage and natural </t>
    </r>
    <r>
      <rPr>
        <sz val="9"/>
        <color indexed="10"/>
        <rFont val="Verdana"/>
        <family val="2"/>
      </rPr>
      <t>environment</t>
    </r>
    <r>
      <rPr>
        <sz val="9"/>
        <color theme="1"/>
        <rFont val="Verdana"/>
        <family val="2"/>
      </rPr>
      <t xml:space="preserve"> of St. Lucia; residential complexes; commercial or industrial buildings; facilities directed towards the improvement or expansion of services to the tourism sector; water based activities; and arts and cultural investments are eligible to benefits under this Act.</t>
    </r>
  </si>
  <si>
    <t>Import licences; Risk assessment</t>
  </si>
  <si>
    <r>
      <t xml:space="preserve">As a signatory to the </t>
    </r>
    <r>
      <rPr>
        <sz val="9"/>
        <color indexed="10"/>
        <rFont val="Verdana"/>
        <family val="2"/>
      </rPr>
      <t>Cartagena</t>
    </r>
    <r>
      <rPr>
        <sz val="9"/>
        <color theme="1"/>
        <rFont val="Verdana"/>
        <family val="2"/>
      </rPr>
      <t xml:space="preserve"> Protocol on </t>
    </r>
    <r>
      <rPr>
        <sz val="9"/>
        <color indexed="10"/>
        <rFont val="Verdana"/>
        <family val="2"/>
      </rPr>
      <t>Bio</t>
    </r>
    <r>
      <rPr>
        <sz val="9"/>
        <color theme="1"/>
        <rFont val="Verdana"/>
        <family val="2"/>
      </rPr>
      <t xml:space="preserve">safety, Antigua and Barbuda does not permit the importation or sale of living </t>
    </r>
    <r>
      <rPr>
        <sz val="9"/>
        <color indexed="10"/>
        <rFont val="Verdana"/>
        <family val="2"/>
      </rPr>
      <t>modified organism</t>
    </r>
    <r>
      <rPr>
        <sz val="9"/>
        <color theme="1"/>
        <rFont val="Verdana"/>
        <family val="2"/>
      </rPr>
      <t>s (LMOs) unless approval has been obtained from the competent national authority. That approval must be based, in part, on the results of a risk assessment.</t>
    </r>
  </si>
  <si>
    <t>Cartagena; Bio; Modified organism</t>
  </si>
  <si>
    <t>Organization of the Eastern Caribbean States (OECS): Saint Vincent and the Grenadines</t>
  </si>
  <si>
    <r>
      <t xml:space="preserve">SVG (Saint Vincent and the Grenadines) is a small open economy susceptible to external economic shocks and </t>
    </r>
    <r>
      <rPr>
        <sz val="9"/>
        <color rgb="FFFF0000"/>
        <rFont val="Verdana"/>
        <family val="2"/>
      </rPr>
      <t xml:space="preserve">natural disasters </t>
    </r>
    <r>
      <rPr>
        <sz val="9"/>
        <color theme="1"/>
        <rFont val="Verdana"/>
        <family val="2"/>
      </rPr>
      <t xml:space="preserve">and dependence on international trade. The susceptibility of SVG to a variety of </t>
    </r>
    <r>
      <rPr>
        <sz val="9"/>
        <color rgb="FFFF0000"/>
        <rFont val="Verdana"/>
        <family val="2"/>
      </rPr>
      <t>natural disasters</t>
    </r>
    <r>
      <rPr>
        <sz val="9"/>
        <color theme="1"/>
        <rFont val="Verdana"/>
        <family val="2"/>
      </rPr>
      <t xml:space="preserve">, principally hurricanes and flooding is well known. The limited availability of social safety nets for rapid responses to economic adjustments has contributed to economic and social dislocations, particularly within rural communities. Due to both external and internal challenges, the GoSVG has to continuously, redefined developmental policies. The downturn of the economy was partly due to a declining productive sector, rising import bill and a trade deficit ratio of 8:1. This situation was further exacerbated as a result of the exigencies of international trade, the reduction of trade preferences in the agricultural sector and the impact of </t>
    </r>
    <r>
      <rPr>
        <sz val="9"/>
        <color rgb="FFFF0000"/>
        <rFont val="Verdana"/>
        <family val="2"/>
      </rPr>
      <t>natural disasters</t>
    </r>
    <r>
      <rPr>
        <sz val="9"/>
        <color theme="1"/>
        <rFont val="Verdana"/>
        <family val="2"/>
      </rPr>
      <t>. This has led to high public sector debt, fiscal imbalances and persistent unemployment and poverty.</t>
    </r>
  </si>
  <si>
    <t>G-I§5</t>
  </si>
  <si>
    <r>
      <t xml:space="preserve">The overall development agenda of St. Vincent and the Grenadines as defined in the National Economic and Social Development Plan (NESDP) 2013-2025, has been built around five (5) strategic goals: (i) Re-engineering economic growth; (ii) Enabling increased human and social development; (iii) Promoting good governance and increasing the effectiveness of public administration; (iv) Improving physical infrastructure, preserving the </t>
    </r>
    <r>
      <rPr>
        <sz val="9"/>
        <color indexed="10"/>
        <rFont val="Verdana"/>
        <family val="2"/>
      </rPr>
      <t>environment</t>
    </r>
    <r>
      <rPr>
        <sz val="9"/>
        <color theme="1"/>
        <rFont val="Verdana"/>
        <family val="2"/>
      </rPr>
      <t xml:space="preserve"> and building resilience to </t>
    </r>
    <r>
      <rPr>
        <sz val="9"/>
        <color indexed="10"/>
        <rFont val="Verdana"/>
        <family val="2"/>
      </rPr>
      <t>climate</t>
    </r>
    <r>
      <rPr>
        <sz val="9"/>
        <color theme="1"/>
        <rFont val="Verdana"/>
        <family val="2"/>
      </rPr>
      <t xml:space="preserve"> change; and (v) Building national pride, identity and culture.</t>
    </r>
  </si>
  <si>
    <t>Environment; Climate; Preserve</t>
  </si>
  <si>
    <r>
      <t xml:space="preserve">During the medium term (2013-15) Government's over-arching focus will be to stabilize the economy while at the same time address issues of poverty reduction and promote social participation. Government will seek to achieve these goals through the following: Maintaining strong macroeconomic fundamentals; Promoting entrepreneurship and </t>
    </r>
    <r>
      <rPr>
        <sz val="9"/>
        <color indexed="10"/>
        <rFont val="Verdana"/>
        <family val="2"/>
      </rPr>
      <t>conservation</t>
    </r>
    <r>
      <rPr>
        <sz val="9"/>
        <color theme="1"/>
        <rFont val="Verdana"/>
        <family val="2"/>
      </rPr>
      <t xml:space="preserve"> of the natural </t>
    </r>
    <r>
      <rPr>
        <sz val="9"/>
        <color indexed="10"/>
        <rFont val="Verdana"/>
        <family val="2"/>
      </rPr>
      <t>environment</t>
    </r>
    <r>
      <rPr>
        <sz val="9"/>
        <color theme="1"/>
        <rFont val="Verdana"/>
        <family val="2"/>
      </rPr>
      <t xml:space="preserve">; Improving the general health of the population; Creating an adaptable, functional and literate population; Maximizing the benefits afforded through integration into the OECS Economic union, CSME and the Global Economy; Enhancing effectiveness and efficiency in the provision of public goods and services; Creating an </t>
    </r>
    <r>
      <rPr>
        <sz val="9"/>
        <color indexed="10"/>
        <rFont val="Verdana"/>
        <family val="2"/>
      </rPr>
      <t>energy</t>
    </r>
    <r>
      <rPr>
        <sz val="9"/>
        <color theme="1"/>
        <rFont val="Verdana"/>
        <family val="2"/>
      </rPr>
      <t xml:space="preserve"> sector that ensures </t>
    </r>
    <r>
      <rPr>
        <sz val="9"/>
        <color indexed="10"/>
        <rFont val="Verdana"/>
        <family val="2"/>
      </rPr>
      <t>sustainable</t>
    </r>
    <r>
      <rPr>
        <sz val="9"/>
        <color theme="1"/>
        <rFont val="Verdana"/>
        <family val="2"/>
      </rPr>
      <t xml:space="preserve"> supply and efficient use of </t>
    </r>
    <r>
      <rPr>
        <sz val="9"/>
        <color indexed="10"/>
        <rFont val="Verdana"/>
        <family val="2"/>
      </rPr>
      <t>energy</t>
    </r>
    <r>
      <rPr>
        <sz val="9"/>
        <color theme="1"/>
        <rFont val="Verdana"/>
        <family val="2"/>
      </rPr>
      <t xml:space="preserve">; Developing the telecommunications sector; Enhancing the road network; and Reducing the adverse impact of </t>
    </r>
    <r>
      <rPr>
        <sz val="9"/>
        <color indexed="10"/>
        <rFont val="Verdana"/>
        <family val="2"/>
      </rPr>
      <t>climate</t>
    </r>
    <r>
      <rPr>
        <sz val="9"/>
        <color theme="1"/>
        <rFont val="Verdana"/>
        <family val="2"/>
      </rPr>
      <t xml:space="preserve"> change and other natural disasters. These measures are deemed as critical elements in facilitating Government's vision of not only a modern competitive post-colonial economy but more importantly, improving the quality of living for all Vincentians.</t>
    </r>
  </si>
  <si>
    <t>Conserv(ation); Environment; Energy; Sustainable; Climate</t>
  </si>
  <si>
    <t>G-II§8</t>
  </si>
  <si>
    <r>
      <t xml:space="preserve">The Government, in collaboration with the European Union (EU) and other stakeholders, has designed a programme to ensure the modernization and development of the agriculture sector. This programme, titled the Banana Accompanying Measures (BAM), is expected to run for five years, up to 18 March 2018. The implementation of the BAM is expected to result in improved agricultural infrastructure; improved access to credit facilities; </t>
    </r>
    <r>
      <rPr>
        <sz val="9"/>
        <color rgb="FFFF0000"/>
        <rFont val="Verdana"/>
        <family val="2"/>
      </rPr>
      <t>good environmental management systems and land use practices;</t>
    </r>
    <r>
      <rPr>
        <sz val="9"/>
        <rFont val="Verdana"/>
        <family val="2"/>
      </rPr>
      <t xml:space="preserve"> development of agribusinesses; improved feeder r</t>
    </r>
    <r>
      <rPr>
        <sz val="9"/>
        <color theme="1"/>
        <rFont val="Verdana"/>
        <family val="2"/>
      </rPr>
      <t>oads; increased institutional capacity; and the strengthening of Public-Private Partnership in the value chain.</t>
    </r>
  </si>
  <si>
    <t>G-III§9</t>
  </si>
  <si>
    <t>G-III§22</t>
  </si>
  <si>
    <r>
      <t xml:space="preserve">National Investment Promotion Inc., doing business as Invest SVG, acts as an investment promotion and export development agency. St. Vincent and the Grenadines still lacks a national export strategy; the authorities continue to seek technical assistance for its elaboration. Priority sectors for export development include: tourism; information and communication technologies; light manufacturing; agriculture/agri-processing; creative industries; international financial services; and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During the review period, the export promotion activities of Invest SVG were limited to funding local companies' participation in trade fairs and organizing training events; these activities were mainly funded by overseas donors.</t>
    </r>
  </si>
  <si>
    <t>G-VI§39</t>
  </si>
  <si>
    <r>
      <t xml:space="preserve">Manufacturing continues to be plagued by the high cost of electricity and overhead charges. The price for electricity is non competitive as it soars at US$0.50 cents per KWh. compared to US$0.6 cents in Trinidad and Tobago. This price is amongst the highest in the region and does not favour export–oriented enterprise. Identifying and promoting affordable </t>
    </r>
    <r>
      <rPr>
        <sz val="9"/>
        <color indexed="10"/>
        <rFont val="Verdana"/>
        <family val="2"/>
      </rPr>
      <t>renewable</t>
    </r>
    <r>
      <rPr>
        <sz val="9"/>
        <color theme="1"/>
        <rFont val="Verdana"/>
        <family val="2"/>
      </rPr>
      <t xml:space="preserve"> sources of </t>
    </r>
    <r>
      <rPr>
        <sz val="9"/>
        <color indexed="10"/>
        <rFont val="Verdana"/>
        <family val="2"/>
      </rPr>
      <t>energy</t>
    </r>
    <r>
      <rPr>
        <sz val="9"/>
        <color theme="1"/>
        <rFont val="Verdana"/>
        <family val="2"/>
      </rPr>
      <t xml:space="preserve"> is critical to the survival of small businesses. Another major challenge is the lack of readily available marine transport within the sub–region that will facilitate the affordable movement of goods and people.</t>
    </r>
  </si>
  <si>
    <t>G-VI§40</t>
  </si>
  <si>
    <t>Environment; Renewable; Energy</t>
  </si>
  <si>
    <t>G-IV§20</t>
  </si>
  <si>
    <t>G-V§34</t>
  </si>
  <si>
    <r>
      <t xml:space="preserve">The EPA [Economic Partnership Agreement with the EU) provides for a standstill of other duties and charges applied on imports, leading to a phase-out starting seven (7) years after signature with a complete elimination within 10 years. This will be a sensitive reform in most OECS countries, since they depend heavily on the Customs Service Charge (CSC) on imports as a source of revenue, given that due to their CARICOM commitments, they cannot incorporate the CSC into their applied MFN tariff rate. Moreover, the CSC is also applied on all imports from preferential partners, including other OECS countries. OECS Member States apply a number of other duties and charges on imports, such as the </t>
    </r>
    <r>
      <rPr>
        <sz val="9"/>
        <color indexed="10"/>
        <rFont val="Verdana"/>
        <family val="2"/>
      </rPr>
      <t>environment</t>
    </r>
    <r>
      <rPr>
        <sz val="9"/>
        <color rgb="FFFF0000"/>
        <rFont val="Verdana"/>
        <family val="2"/>
      </rPr>
      <t xml:space="preserve">al </t>
    </r>
    <r>
      <rPr>
        <sz val="9"/>
        <color theme="1"/>
        <rFont val="Verdana"/>
        <family val="2"/>
      </rPr>
      <t xml:space="preserve">levy, and excise tax, and would have to remove the CSC and these taxes and charges by 2018. </t>
    </r>
  </si>
  <si>
    <t>G-Annex1</t>
  </si>
  <si>
    <r>
      <t xml:space="preserve">The Trade (Bottle Deposit Levy or </t>
    </r>
    <r>
      <rPr>
        <sz val="9"/>
        <color rgb="FFFF0000"/>
        <rFont val="Verdana"/>
        <family val="2"/>
      </rPr>
      <t>Environmental tax</t>
    </r>
    <r>
      <rPr>
        <sz val="9"/>
        <color theme="1"/>
        <rFont val="Verdana"/>
        <family val="2"/>
      </rPr>
      <t xml:space="preserve">) Act # 13 of 1991 (amended by Act # 3 of 1993 and Act # 4 of 1993, Act # 3 of 1998 and # 8 of 2002) provides for a refundable levy on beer, malt, stout, ale, aerated beverages and juices in non-returnable bottles or cans at a rate of EC$0.50 cents per bottle or can. </t>
    </r>
  </si>
  <si>
    <r>
      <t xml:space="preserve">The Government of St. Vincent and the Grenadines remains fully committed and supportive of the Aid for Trade objectives under the WTO. We recognise that without Aid for trade, small vulnerable countries like those of the Eastern Caribbean cannot begin to realise their goals of </t>
    </r>
    <r>
      <rPr>
        <sz val="9"/>
        <color indexed="10"/>
        <rFont val="Verdana"/>
        <family val="2"/>
      </rPr>
      <t>sustainable</t>
    </r>
    <r>
      <rPr>
        <sz val="9"/>
        <color theme="1"/>
        <rFont val="Verdana"/>
        <family val="2"/>
      </rPr>
      <t xml:space="preserve"> development</t>
    </r>
  </si>
  <si>
    <t>G-VI§44</t>
  </si>
  <si>
    <r>
      <t xml:space="preserve">The Government of St. Vincent and the Grenadines recognizes that Aid for Trade should create the enabling conditions for </t>
    </r>
    <r>
      <rPr>
        <sz val="9"/>
        <color indexed="10"/>
        <rFont val="Verdana"/>
        <family val="2"/>
      </rPr>
      <t>sustainable</t>
    </r>
    <r>
      <rPr>
        <sz val="9"/>
        <color theme="1"/>
        <rFont val="Verdana"/>
        <family val="2"/>
      </rPr>
      <t xml:space="preserve"> development among small Member States. This should take into account a modernised trade policy framework through a broader focus on sectoral issues and cross cutting measures such as information technology and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initiatives. A </t>
    </r>
    <r>
      <rPr>
        <sz val="9"/>
        <color indexed="10"/>
        <rFont val="Verdana"/>
        <family val="2"/>
      </rPr>
      <t>sustainable</t>
    </r>
    <r>
      <rPr>
        <sz val="9"/>
        <color theme="1"/>
        <rFont val="Verdana"/>
        <family val="2"/>
      </rPr>
      <t xml:space="preserve"> trade model should therefore be accompanied by a development aid </t>
    </r>
    <r>
      <rPr>
        <sz val="9"/>
        <rFont val="Verdana"/>
        <family val="2"/>
      </rPr>
      <t>package d</t>
    </r>
    <r>
      <rPr>
        <sz val="9"/>
        <color theme="1"/>
        <rFont val="Verdana"/>
        <family val="2"/>
      </rPr>
      <t>esigned to positively impact multilateral trade liberalization while maximizing the benefits of production synergies through:
• Capacity-Building in Export Strategy Design and Management
• Capacity-Building in Trade Information Management and Market Analysis
• Capacity-Building in Quality Management and 
• Standards for Trade and Services Development.</t>
    </r>
  </si>
  <si>
    <r>
      <t xml:space="preserve">Trade related assistance should therefore be unconditional, demand driven, not related to any previous trade negotiations and incremental to existing programs. In this regard, such arrangements would mean non-reciprocity with developed countries. The Government of St. Vincent and the Grenadines remains committed to the process of liberalization, however, given its classification as a middle income country, development assistance under the Aid for Trade regime would continue to be miniscule. This technical barrier would therefore need to be overcome if vulnerable island Member States are to realise worthwhile objectives of </t>
    </r>
    <r>
      <rPr>
        <sz val="9"/>
        <color indexed="10"/>
        <rFont val="Verdana"/>
        <family val="2"/>
      </rPr>
      <t>sustainable</t>
    </r>
    <r>
      <rPr>
        <sz val="9"/>
        <color theme="1"/>
        <rFont val="Verdana"/>
        <family val="2"/>
      </rPr>
      <t xml:space="preserve"> development. In short, the limited progress Small Developing Island States have made in realizing true benefits from trade liberalization have been stymied by the unequal relationships and classifications with developed countries.</t>
    </r>
  </si>
  <si>
    <t>Endangered; Species; Wildlife; Forest; Fish</t>
  </si>
  <si>
    <r>
      <t xml:space="preserve">An archipelago of 32 islands, of which only nine are inhabited, St. Vincent and the Grenadines has a rich </t>
    </r>
    <r>
      <rPr>
        <sz val="9"/>
        <color indexed="10"/>
        <rFont val="Verdana"/>
        <family val="2"/>
      </rPr>
      <t>diversity</t>
    </r>
    <r>
      <rPr>
        <sz val="9"/>
        <color theme="1"/>
        <rFont val="Verdana"/>
        <family val="2"/>
      </rPr>
      <t xml:space="preserve"> of </t>
    </r>
    <r>
      <rPr>
        <sz val="9"/>
        <color indexed="10"/>
        <rFont val="Verdana"/>
        <family val="2"/>
      </rPr>
      <t>flora</t>
    </r>
    <r>
      <rPr>
        <sz val="9"/>
        <color theme="1"/>
        <rFont val="Verdana"/>
        <family val="2"/>
      </rPr>
      <t xml:space="preserve"> and </t>
    </r>
    <r>
      <rPr>
        <sz val="9"/>
        <color indexed="10"/>
        <rFont val="Verdana"/>
        <family val="2"/>
      </rPr>
      <t>fauna</t>
    </r>
    <r>
      <rPr>
        <sz val="9"/>
        <color theme="1"/>
        <rFont val="Verdana"/>
        <family val="2"/>
      </rPr>
      <t xml:space="preserve"> across rain</t>
    </r>
    <r>
      <rPr>
        <sz val="9"/>
        <color indexed="10"/>
        <rFont val="Verdana"/>
        <family val="2"/>
      </rPr>
      <t>forest</t>
    </r>
    <r>
      <rPr>
        <sz val="9"/>
        <color theme="1"/>
        <rFont val="Verdana"/>
        <family val="2"/>
      </rPr>
      <t xml:space="preserve">s, mountains, and coral reefs that make it an interesting </t>
    </r>
    <r>
      <rPr>
        <sz val="9"/>
        <color rgb="FFFF0000"/>
        <rFont val="Verdana"/>
        <family val="2"/>
      </rPr>
      <t>eco-tourism</t>
    </r>
    <r>
      <rPr>
        <sz val="9"/>
        <color theme="1"/>
        <rFont val="Verdana"/>
        <family val="2"/>
      </rPr>
      <t xml:space="preserve"> destination. Visitors are also drawn by annual regattas, music festivals, etc. Tourism has the potential to become the central pillar of the economy, as well as a primary source of foreign exchange and employment. Accordingly, the sector was one of the main recipients of public and private sector investment during the review period. </t>
    </r>
  </si>
  <si>
    <t>Diversity; Flora; Fauna; Forest; Ecology</t>
  </si>
  <si>
    <r>
      <t xml:space="preserve">In general, imports of plants and unprocessed products must be accompanied by a phytosanitary certificate issued by the exporting country. Imports of live plants and all unprocessed plant products and commodities, and non-commercial untreated seeds are generally subject to quarantine regulations, and imports of </t>
    </r>
    <r>
      <rPr>
        <sz val="9"/>
        <color indexed="10"/>
        <rFont val="Verdana"/>
        <family val="2"/>
      </rPr>
      <t>soil</t>
    </r>
    <r>
      <rPr>
        <sz val="9"/>
        <color theme="1"/>
        <rFont val="Verdana"/>
        <family val="2"/>
      </rPr>
      <t xml:space="preserve"> or products containing </t>
    </r>
    <r>
      <rPr>
        <sz val="9"/>
        <color indexed="10"/>
        <rFont val="Verdana"/>
        <family val="2"/>
      </rPr>
      <t>soil</t>
    </r>
    <r>
      <rPr>
        <sz val="9"/>
        <color theme="1"/>
        <rFont val="Verdana"/>
        <family val="2"/>
      </rPr>
      <t xml:space="preserve"> are prohibited. Import licences may be required for imports of live animals or their products.</t>
    </r>
  </si>
  <si>
    <t>Bio; Marking; Genetic; Modified organism</t>
  </si>
  <si>
    <r>
      <t xml:space="preserve">The OECS Member States, with a combined population of approximately 639,331 (UNDP: 2009 MDG Report) are small, vulnerable, open economies, which are heavily trade dependent. These countries are very volatile and prone to external shocks. Their main developmental challenges are their exposure to changes in terms of trade, tourism and foreign investment flows, as well as </t>
    </r>
    <r>
      <rPr>
        <sz val="9"/>
        <color rgb="FFFF0000"/>
        <rFont val="Verdana"/>
        <family val="2"/>
      </rPr>
      <t>natural hazards</t>
    </r>
    <r>
      <rPr>
        <sz val="9"/>
        <color theme="1"/>
        <rFont val="Verdana"/>
        <family val="2"/>
      </rPr>
      <t xml:space="preserve"> and impact from </t>
    </r>
    <r>
      <rPr>
        <sz val="9"/>
        <color indexed="10"/>
        <rFont val="Verdana"/>
        <family val="2"/>
      </rPr>
      <t>climate</t>
    </r>
    <r>
      <rPr>
        <sz val="9"/>
        <color theme="1"/>
        <rFont val="Verdana"/>
        <family val="2"/>
      </rPr>
      <t xml:space="preserve"> change. In addition to their small size; high debt levels and limited fiscal space also pose significant constraints on governments' ability to address development needs. </t>
    </r>
  </si>
  <si>
    <t>S-Summary§2</t>
  </si>
  <si>
    <r>
      <t xml:space="preserve">Their narrow economic base, exposure to </t>
    </r>
    <r>
      <rPr>
        <sz val="9"/>
        <color rgb="FFFF0000"/>
        <rFont val="Verdana"/>
        <family val="2"/>
      </rPr>
      <t>natural disasters</t>
    </r>
    <r>
      <rPr>
        <sz val="9"/>
        <color theme="1"/>
        <rFont val="Verdana"/>
        <family val="2"/>
      </rPr>
      <t xml:space="preserve"> and a high reliance on imports make the OECS-WTO Members vulnerable to exogenous shocks. In fact, during the period under review, the global financial crisis coupled with </t>
    </r>
    <r>
      <rPr>
        <sz val="9"/>
        <color rgb="FFFF0000"/>
        <rFont val="Verdana"/>
        <family val="2"/>
      </rPr>
      <t>natural disasters</t>
    </r>
    <r>
      <rPr>
        <sz val="9"/>
        <color theme="1"/>
        <rFont val="Verdana"/>
        <family val="2"/>
      </rPr>
      <t xml:space="preserve"> in the region adversely impacted their economies.</t>
    </r>
  </si>
  <si>
    <r>
      <t>The banana industry continued to shrink during the review period; it accounted for just 0.4% of nominal GDP and 10.7% of agricultural production in 2012, compared with some 0.5% and 16.6%, respectively, in 2007. In 2010-11, the industry was severely affected by</t>
    </r>
    <r>
      <rPr>
        <sz val="9"/>
        <rFont val="Verdana"/>
        <family val="2"/>
      </rPr>
      <t xml:space="preserve"> plant disease</t>
    </r>
    <r>
      <rPr>
        <sz val="9"/>
        <color theme="1"/>
        <rFont val="Verdana"/>
        <family val="2"/>
      </rPr>
      <t xml:space="preserve">, resulting in a substantial reduction in production. This was compounded by the effect of </t>
    </r>
    <r>
      <rPr>
        <sz val="9"/>
        <color rgb="FFFF0000"/>
        <rFont val="Verdana"/>
        <family val="2"/>
      </rPr>
      <t>natural disasters</t>
    </r>
    <r>
      <rPr>
        <sz val="9"/>
        <color theme="1"/>
        <rFont val="Verdana"/>
        <family val="2"/>
      </rPr>
      <t>. Hurricane Thomas eradicated all banana plantations in St. Lucia in November 2010, causing a significant setback in agricultural production.</t>
    </r>
  </si>
  <si>
    <t>G-II§26</t>
  </si>
  <si>
    <r>
      <t>Parallel initiatives will be implemented to establish a common maritime space in the OECS, which will include facilitating the seamless travel of yachts across the single space, and the development of</t>
    </r>
    <r>
      <rPr>
        <sz val="9"/>
        <color rgb="FFFF0000"/>
        <rFont val="Verdana"/>
        <family val="2"/>
      </rPr>
      <t xml:space="preserve"> guidelines for environment</t>
    </r>
    <r>
      <rPr>
        <sz val="9"/>
        <color theme="1"/>
        <rFont val="Verdana"/>
        <family val="2"/>
      </rPr>
      <t xml:space="preserve">al compliance and enforcement, so that territorial </t>
    </r>
    <r>
      <rPr>
        <sz val="9"/>
        <color indexed="10"/>
        <rFont val="Verdana"/>
        <family val="2"/>
      </rPr>
      <t>waste</t>
    </r>
    <r>
      <rPr>
        <sz val="9"/>
        <color theme="1"/>
        <rFont val="Verdana"/>
        <family val="2"/>
      </rPr>
      <t xml:space="preserve"> and marine </t>
    </r>
    <r>
      <rPr>
        <sz val="9"/>
        <color indexed="10"/>
        <rFont val="Verdana"/>
        <family val="2"/>
      </rPr>
      <t>pollution</t>
    </r>
    <r>
      <rPr>
        <sz val="9"/>
        <color theme="1"/>
        <rFont val="Verdana"/>
        <family val="2"/>
      </rPr>
      <t xml:space="preserve"> by commercial and pleasure vessels, are </t>
    </r>
    <r>
      <rPr>
        <sz val="9"/>
        <color rgb="FFFF0000"/>
        <rFont val="Verdana"/>
        <family val="2"/>
      </rPr>
      <t>traceable and minimize</t>
    </r>
    <r>
      <rPr>
        <sz val="9"/>
        <color theme="1"/>
        <rFont val="Verdana"/>
        <family val="2"/>
      </rPr>
      <t>d.</t>
    </r>
  </si>
  <si>
    <t>Environment; Waste; Pollution</t>
  </si>
  <si>
    <r>
      <t xml:space="preserve">In 2003 the OECS Secretariat established the Trade Policy Unit (TPU) within the Economic Affairs Division to assist Member States to formulate and implement trade policies and negotiate trade rules and arrangements which will facilitate </t>
    </r>
    <r>
      <rPr>
        <sz val="9"/>
        <color indexed="10"/>
        <rFont val="Verdana"/>
        <family val="2"/>
      </rPr>
      <t>sustainable</t>
    </r>
    <r>
      <rPr>
        <sz val="9"/>
        <color theme="1"/>
        <rFont val="Verdana"/>
        <family val="2"/>
      </rPr>
      <t xml:space="preserve"> development.</t>
    </r>
  </si>
  <si>
    <r>
      <t xml:space="preserve">The proper and timely execution of this strategy should create the enabling conditions for </t>
    </r>
    <r>
      <rPr>
        <sz val="9"/>
        <color indexed="10"/>
        <rFont val="Verdana"/>
        <family val="2"/>
      </rPr>
      <t>sustainable</t>
    </r>
    <r>
      <rPr>
        <sz val="9"/>
        <color theme="1"/>
        <rFont val="Verdana"/>
        <family val="2"/>
      </rPr>
      <t xml:space="preserve"> development across the OECS-WTO Member States. The premise of this strategy is geared toward developing a modernized trade policy framework with a broad focus on sectoral issues and cross cutting measures such as information technology and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initiatives. Additionally, Aid for Trade should target the private sectors' need to increase its competitive edge, including the utilization of the latest technological methods of production, increasing access to trade financing, ensuring compliance with international standards, trade facilitation and increasing market intelligence. The efficient utilization of such aid will be dependent on whether it is unconditional, demand driven, and not tied on to any previous trade negotiations or existing programs.</t>
    </r>
  </si>
  <si>
    <r>
      <t xml:space="preserve">Since the last trade policy review, the multilateral trade agenda has expanded beyond the traditional trade issues (e.g. tariffs, trade in services, barriers to trade, etc.) to address issues such as </t>
    </r>
    <r>
      <rPr>
        <sz val="9"/>
        <color indexed="10"/>
        <rFont val="Verdana"/>
        <family val="2"/>
      </rPr>
      <t>climate</t>
    </r>
    <r>
      <rPr>
        <sz val="9"/>
        <color theme="1"/>
        <rFont val="Verdana"/>
        <family val="2"/>
      </rPr>
      <t xml:space="preserve"> change, value-added trade, food security, </t>
    </r>
    <r>
      <rPr>
        <sz val="9"/>
        <color indexed="10"/>
        <rFont val="Verdana"/>
        <family val="2"/>
      </rPr>
      <t>environme</t>
    </r>
    <r>
      <rPr>
        <sz val="9"/>
        <color rgb="FFFF0000"/>
        <rFont val="Verdana"/>
        <family val="2"/>
      </rPr>
      <t>ntal goods</t>
    </r>
    <r>
      <rPr>
        <sz val="9"/>
        <color theme="1"/>
        <rFont val="Verdana"/>
        <family val="2"/>
      </rPr>
      <t xml:space="preserve">, among others. However, the limited human and technical capacity across these OECS-WTO Member States have hindered their ability to effectively cover these negotiations, develop effective policy formation with cross-cutting sectoral issues, and fulfil all the requisite notifications within each negotiating sphere. </t>
    </r>
  </si>
  <si>
    <r>
      <t xml:space="preserve">A major milestone in the process of further integration among OECS States is the signature of the OECS Economic Union. The Revised Treaty of Basseterre (RTB) Establishing the OECS Economic Union was signed on 18 June 2010 in St. Lucia, during the 51st Meeting of the Authority of Heads of Government of OECS members States. The RTB establishes the OECS Economic Union, a single financial and economic space within which goods, services, people, and capital move freely, monetary and fiscal policies are harmonized, and countries continue to adopt a common approach to trade, health, education, and </t>
    </r>
    <r>
      <rPr>
        <sz val="9"/>
        <color indexed="10"/>
        <rFont val="Verdana"/>
        <family val="2"/>
      </rPr>
      <t>environment</t>
    </r>
    <r>
      <rPr>
        <sz val="9"/>
        <color theme="1"/>
        <rFont val="Verdana"/>
        <family val="2"/>
      </rPr>
      <t xml:space="preserve">, as well as to sectoral development in agriculture, tourism and </t>
    </r>
    <r>
      <rPr>
        <sz val="9"/>
        <color indexed="10"/>
        <rFont val="Verdana"/>
        <family val="2"/>
      </rPr>
      <t>energy</t>
    </r>
    <r>
      <rPr>
        <sz val="9"/>
        <color theme="1"/>
        <rFont val="Verdana"/>
        <family val="2"/>
      </rPr>
      <t xml:space="preserve">. The Revised Treaty of Basseterre has been ratified by all OECS WTO Members; it entered into force on 21 January 2011, when five of six members States completed ratification, and replaces the original OECS Treaty of 1981. </t>
    </r>
  </si>
  <si>
    <t>S-II§50</t>
  </si>
  <si>
    <r>
      <t xml:space="preserve">Four of the countries apply an </t>
    </r>
    <r>
      <rPr>
        <sz val="9"/>
        <color indexed="10"/>
        <rFont val="Verdana"/>
        <family val="2"/>
      </rPr>
      <t>environment</t>
    </r>
    <r>
      <rPr>
        <sz val="9"/>
        <color theme="1"/>
        <rFont val="Verdana"/>
        <family val="2"/>
      </rPr>
      <t xml:space="preserve">al levy, mainly on used cars and other goods that the authorities deem detrimental to the </t>
    </r>
    <r>
      <rPr>
        <sz val="9"/>
        <color indexed="10"/>
        <rFont val="Verdana"/>
        <family val="2"/>
      </rPr>
      <t>environment</t>
    </r>
    <r>
      <rPr>
        <sz val="9"/>
        <color theme="1"/>
        <rFont val="Verdana"/>
        <family val="2"/>
      </rPr>
      <t>. The coverage of the levy both in terms of products and the rate charged differs across countries. St Vincent and the Grenadines applies a vehicle surcharge and a deposit on bottles, while St Lucia introduced and subsequently discontinued a 1% levy during the period under review.</t>
    </r>
  </si>
  <si>
    <t>S-II§84</t>
  </si>
  <si>
    <t>WT/TPR/G/295</t>
  </si>
  <si>
    <r>
      <t xml:space="preserve">The economic policy of the Sultanate of Oman continues to be based on four pillars: </t>
    </r>
    <r>
      <rPr>
        <sz val="9"/>
        <color indexed="10"/>
        <rFont val="Verdana"/>
        <family val="2"/>
      </rPr>
      <t>Sustainable</t>
    </r>
    <r>
      <rPr>
        <sz val="9"/>
        <color theme="1"/>
        <rFont val="Verdana"/>
        <family val="2"/>
      </rPr>
      <t xml:space="preserve"> development with a stable macroeconomic framework; diversified, dynamic and globalized economy; advanced human resource development; and efficient and competitive private sector.</t>
    </r>
  </si>
  <si>
    <t>G-II§6</t>
  </si>
  <si>
    <r>
      <t xml:space="preserve">Diversification of Oman’s economy is one of the important pillars of economic policy and a long term objective as spelt out in Oman Vision 2020. The objective is creating a diversified economy, </t>
    </r>
    <r>
      <rPr>
        <sz val="9"/>
        <color rgb="FFFF0000"/>
        <rFont val="Verdana"/>
        <family val="2"/>
      </rPr>
      <t>based on rene</t>
    </r>
    <r>
      <rPr>
        <sz val="9"/>
        <color indexed="10"/>
        <rFont val="Verdana"/>
        <family val="2"/>
      </rPr>
      <t>wable</t>
    </r>
    <r>
      <rPr>
        <sz val="9"/>
        <color rgb="FFFF0000"/>
        <rFont val="Verdana"/>
        <family val="2"/>
      </rPr>
      <t xml:space="preserve"> resources</t>
    </r>
    <r>
      <rPr>
        <sz val="9"/>
        <color theme="1"/>
        <rFont val="Verdana"/>
        <family val="2"/>
      </rPr>
      <t>, which is highly efficient and integrated with the world economy. The numerical objective is to increase the share of non-oil sector to 15 percent of GDP. The other targets are reducing the share of oil in GDP to 9 % in 2020 and raising the share of gas to 10 percent.</t>
    </r>
  </si>
  <si>
    <r>
      <t xml:space="preserve">Privatization process has progressed in the electricity sector, in power and related water sector, in the telecommunications sector, in transport sector and in </t>
    </r>
    <r>
      <rPr>
        <sz val="9"/>
        <color indexed="10"/>
        <rFont val="Verdana"/>
        <family val="2"/>
      </rPr>
      <t>waste</t>
    </r>
    <r>
      <rPr>
        <sz val="9"/>
        <color rgb="FFFF0000"/>
        <rFont val="Verdana"/>
        <family val="2"/>
      </rPr>
      <t xml:space="preserve"> water</t>
    </r>
    <r>
      <rPr>
        <sz val="9"/>
        <color theme="1"/>
        <rFont val="Verdana"/>
        <family val="2"/>
      </rPr>
      <t xml:space="preserve"> and </t>
    </r>
    <r>
      <rPr>
        <sz val="9"/>
        <color indexed="10"/>
        <rFont val="Verdana"/>
        <family val="2"/>
      </rPr>
      <t>hazardous</t>
    </r>
    <r>
      <rPr>
        <sz val="9"/>
        <color theme="1"/>
        <rFont val="Verdana"/>
        <family val="2"/>
      </rPr>
      <t xml:space="preserve"> </t>
    </r>
    <r>
      <rPr>
        <sz val="9"/>
        <color indexed="10"/>
        <rFont val="Verdana"/>
        <family val="2"/>
      </rPr>
      <t>waste</t>
    </r>
    <r>
      <rPr>
        <sz val="9"/>
        <color theme="1"/>
        <rFont val="Verdana"/>
        <family val="2"/>
      </rPr>
      <t xml:space="preserve"> sectors.</t>
    </r>
  </si>
  <si>
    <r>
      <t xml:space="preserve">In order to improve the agriculture sector, The Ministry of Agriculture and </t>
    </r>
    <r>
      <rPr>
        <sz val="9"/>
        <color indexed="10"/>
        <rFont val="Verdana"/>
        <family val="2"/>
      </rPr>
      <t>Fish</t>
    </r>
    <r>
      <rPr>
        <sz val="9"/>
        <color theme="1"/>
        <rFont val="Verdana"/>
        <family val="2"/>
      </rPr>
      <t xml:space="preserve">eries carried out many research and extension activities to educate the farmers and increase their awareness. In 2012, the Ministry completed 41 research projects and 78 are still on-going. These research activities include </t>
    </r>
    <r>
      <rPr>
        <sz val="9"/>
        <color indexed="10"/>
        <rFont val="Verdana"/>
        <family val="2"/>
      </rPr>
      <t>genetic</t>
    </r>
    <r>
      <rPr>
        <sz val="9"/>
        <color theme="1"/>
        <rFont val="Verdana"/>
        <family val="2"/>
      </rPr>
      <t xml:space="preserve"> resources, </t>
    </r>
    <r>
      <rPr>
        <sz val="9"/>
        <color indexed="10"/>
        <rFont val="Verdana"/>
        <family val="2"/>
      </rPr>
      <t>toxic</t>
    </r>
    <r>
      <rPr>
        <sz val="9"/>
        <color theme="1"/>
        <rFont val="Verdana"/>
        <family val="2"/>
      </rPr>
      <t xml:space="preserve"> residual, </t>
    </r>
    <r>
      <rPr>
        <sz val="9"/>
        <color indexed="10"/>
        <rFont val="Verdana"/>
        <family val="2"/>
      </rPr>
      <t>soil</t>
    </r>
    <r>
      <rPr>
        <sz val="9"/>
        <color theme="1"/>
        <rFont val="Verdana"/>
        <family val="2"/>
      </rPr>
      <t xml:space="preserve"> and water management and </t>
    </r>
    <r>
      <rPr>
        <sz val="9"/>
        <color indexed="10"/>
        <rFont val="Verdana"/>
        <family val="2"/>
      </rPr>
      <t>bio</t>
    </r>
    <r>
      <rPr>
        <sz val="9"/>
        <color theme="1"/>
        <rFont val="Verdana"/>
        <family val="2"/>
      </rPr>
      <t>logical control. The Ministry also implemented about 111,097 extension activities in 2012.</t>
    </r>
  </si>
  <si>
    <t>Genetic; Toxic; (Soil) erosion; Bio</t>
  </si>
  <si>
    <t>WT/TPR/S/295/Rev.1</t>
  </si>
  <si>
    <r>
      <t xml:space="preserve">Oman's agriculture sector faces various </t>
    </r>
    <r>
      <rPr>
        <sz val="9"/>
        <color indexed="10"/>
        <rFont val="Verdana"/>
        <family val="2"/>
      </rPr>
      <t>environment</t>
    </r>
    <r>
      <rPr>
        <sz val="9"/>
        <color theme="1"/>
        <rFont val="Verdana"/>
        <family val="2"/>
      </rPr>
      <t xml:space="preserve">al challenges, such as the </t>
    </r>
    <r>
      <rPr>
        <sz val="9"/>
        <color rgb="FFFF0000"/>
        <rFont val="Verdana"/>
        <family val="2"/>
      </rPr>
      <t>scarcity of irrigation water</t>
    </r>
    <r>
      <rPr>
        <sz val="9"/>
        <color theme="1"/>
        <rFont val="Verdana"/>
        <family val="2"/>
      </rPr>
      <t xml:space="preserve">, the </t>
    </r>
    <r>
      <rPr>
        <sz val="9"/>
        <color rgb="FFFF0000"/>
        <rFont val="Verdana"/>
        <family val="2"/>
      </rPr>
      <t xml:space="preserve">poor and declining quality of the </t>
    </r>
    <r>
      <rPr>
        <sz val="9"/>
        <color indexed="10"/>
        <rFont val="Verdana"/>
        <family val="2"/>
      </rPr>
      <t>soil</t>
    </r>
    <r>
      <rPr>
        <sz val="9"/>
        <color theme="1"/>
        <rFont val="Verdana"/>
        <family val="2"/>
      </rPr>
      <t xml:space="preserve"> due to increasing salinization, overgrazing, and </t>
    </r>
    <r>
      <rPr>
        <sz val="9"/>
        <color rgb="FFFF0000"/>
        <rFont val="Verdana"/>
        <family val="2"/>
      </rPr>
      <t>adverse climatic conditions</t>
    </r>
    <r>
      <rPr>
        <sz val="9"/>
        <color theme="1"/>
        <rFont val="Verdana"/>
        <family val="2"/>
      </rPr>
      <t xml:space="preserve">. Given its limited cultivable area and unfavourable </t>
    </r>
    <r>
      <rPr>
        <sz val="9"/>
        <color indexed="10"/>
        <rFont val="Verdana"/>
        <family val="2"/>
      </rPr>
      <t>climate</t>
    </r>
    <r>
      <rPr>
        <sz val="9"/>
        <color theme="1"/>
        <rFont val="Verdana"/>
        <family val="2"/>
      </rPr>
      <t>, Oman is likely to remain heavily dependent on imports to meet its domestic demand for most agricultural products.</t>
    </r>
  </si>
  <si>
    <t>Environment; (Soil) erosion; Climate</t>
  </si>
  <si>
    <r>
      <t xml:space="preserve">Water rights are vested in the State. Royal Decree No. 83/88 declared water a national resource, authorizing the Government to take any necessary action to protect and </t>
    </r>
    <r>
      <rPr>
        <sz val="9"/>
        <color indexed="10"/>
        <rFont val="Verdana"/>
        <family val="2"/>
      </rPr>
      <t>conserve</t>
    </r>
    <r>
      <rPr>
        <sz val="9"/>
        <color theme="1"/>
        <rFont val="Verdana"/>
        <family val="2"/>
      </rPr>
      <t xml:space="preserve"> underground water and its development. At the national level the Ministry of Regional Municipalities, </t>
    </r>
    <r>
      <rPr>
        <sz val="9"/>
        <color indexed="10"/>
        <rFont val="Verdana"/>
        <family val="2"/>
      </rPr>
      <t>Environment</t>
    </r>
    <r>
      <rPr>
        <sz val="9"/>
        <color theme="1"/>
        <rFont val="Verdana"/>
        <family val="2"/>
      </rPr>
      <t xml:space="preserve"> and Water Resources (MRMEW) is responsible for groundwater and surface water management. At the local level, water rights are frequently based on aflaj systems where traditional and community-agreed rules on amounts and timings of water use prevail. Water consumed by households is subject to a price cap. About 85% of the rural population had access to </t>
    </r>
    <r>
      <rPr>
        <sz val="9"/>
        <color indexed="10"/>
        <rFont val="Verdana"/>
        <family val="2"/>
      </rPr>
      <t>clean</t>
    </r>
    <r>
      <rPr>
        <sz val="9"/>
        <color theme="1"/>
        <rFont val="Verdana"/>
        <family val="2"/>
      </rPr>
      <t xml:space="preserve"> water in 2011, up from 80% in 2005. </t>
    </r>
  </si>
  <si>
    <t>Conserv(ation); Environment; Clean</t>
  </si>
  <si>
    <r>
      <t xml:space="preserve">A national water resources </t>
    </r>
    <r>
      <rPr>
        <sz val="9"/>
        <color indexed="10"/>
        <rFont val="Verdana"/>
        <family val="2"/>
      </rPr>
      <t>conservation</t>
    </r>
    <r>
      <rPr>
        <sz val="9"/>
        <color theme="1"/>
        <rFont val="Verdana"/>
        <family val="2"/>
      </rPr>
      <t xml:space="preserve"> plan has been drawn up to further rationalize and improve water consumption practices and explore for new groundwater reserves. The Sultanate now has a complete, up-to-date and properly documented database covering all the country’s available and potential water resources, together with details of their status and conditions. Studies on new ways of rationalizing water consumption are ongoing.</t>
    </r>
  </si>
  <si>
    <r>
      <t xml:space="preserve">Headed by the Prime Minister, the Council of Ministers is entrusted with overseeing State interests, and laying down and implementing government policy. Cabinet resolutions are passed with the approval of the majority of those present. The Cabinet also submits recommendations to the Sultan on economic, political, social, </t>
    </r>
    <r>
      <rPr>
        <sz val="9"/>
        <color indexed="10"/>
        <rFont val="Verdana"/>
        <family val="2"/>
      </rPr>
      <t>environment</t>
    </r>
    <r>
      <rPr>
        <sz val="9"/>
        <color theme="1"/>
        <rFont val="Verdana"/>
        <family val="2"/>
      </rPr>
      <t>al, and executive and administrative matters of concern to the Government, and proposes draft laws and changes for existing laws.</t>
    </r>
  </si>
  <si>
    <t>S-III§24</t>
  </si>
  <si>
    <r>
      <t xml:space="preserve">Table 3.5 Prohibited imports, January 2014
HS code: 01066910
Product description: Camels
Justification: </t>
    </r>
    <r>
      <rPr>
        <sz val="9"/>
        <color indexed="10"/>
        <rFont val="Verdana"/>
        <family val="2"/>
      </rPr>
      <t>Preservation</t>
    </r>
    <r>
      <rPr>
        <sz val="9"/>
        <color theme="1"/>
        <rFont val="Verdana"/>
        <family val="2"/>
      </rPr>
      <t xml:space="preserve"> of Omani camel breed (camels entering for race purposes excepted)
Institution: Ministry of Agriculture</t>
    </r>
  </si>
  <si>
    <t>S-III§25</t>
  </si>
  <si>
    <r>
      <t xml:space="preserve">Table 3.6 Restricted imports, 2013
HS code: 31010000
Product description: </t>
    </r>
    <r>
      <rPr>
        <sz val="9"/>
        <color indexed="10"/>
        <rFont val="Verdana"/>
        <family val="2"/>
      </rPr>
      <t>Organic</t>
    </r>
    <r>
      <rPr>
        <sz val="9"/>
        <color theme="1"/>
        <rFont val="Verdana"/>
        <family val="2"/>
      </rPr>
      <t xml:space="preserve"> fertilizers, mixed or chemically treated
Justification: Could contain </t>
    </r>
    <r>
      <rPr>
        <sz val="9"/>
        <color rgb="FFFF0000"/>
        <rFont val="Verdana"/>
        <family val="2"/>
      </rPr>
      <t>pests or snake egg</t>
    </r>
    <r>
      <rPr>
        <sz val="9"/>
        <color theme="1"/>
        <rFont val="Verdana"/>
        <family val="2"/>
      </rPr>
      <t xml:space="preserve">s
Institution: Ministry of Agriculture and </t>
    </r>
    <r>
      <rPr>
        <sz val="9"/>
        <color indexed="10"/>
        <rFont val="Verdana"/>
        <family val="2"/>
      </rPr>
      <t>Fish</t>
    </r>
    <r>
      <rPr>
        <sz val="9"/>
        <color theme="1"/>
        <rFont val="Verdana"/>
        <family val="2"/>
      </rPr>
      <t>eries</t>
    </r>
  </si>
  <si>
    <t>Hazardous; Waste; Montreal Protocol; CITES</t>
  </si>
  <si>
    <r>
      <t xml:space="preserve">Oman does not apply any export duties. However, it reserves the right to apply export duties, as permissible under WTO rules, if and when it deemed necessary. There are no export licensing requirements or procedures nor any export performance requirements. Export prohibitions are very few, relating to antiques, ancient manuscripts, old coins and date seedlings. Three </t>
    </r>
    <r>
      <rPr>
        <sz val="9"/>
        <color indexed="10"/>
        <rFont val="Verdana"/>
        <family val="2"/>
      </rPr>
      <t>species</t>
    </r>
    <r>
      <rPr>
        <sz val="9"/>
        <color theme="1"/>
        <rFont val="Verdana"/>
        <family val="2"/>
      </rPr>
      <t xml:space="preserve"> of </t>
    </r>
    <r>
      <rPr>
        <sz val="9"/>
        <color indexed="10"/>
        <rFont val="Verdana"/>
        <family val="2"/>
      </rPr>
      <t>fish</t>
    </r>
    <r>
      <rPr>
        <sz val="9"/>
        <color theme="1"/>
        <rFont val="Verdana"/>
        <family val="2"/>
      </rPr>
      <t xml:space="preserve"> are subject to export restrictions during breeding and reproduction season, for </t>
    </r>
    <r>
      <rPr>
        <sz val="9"/>
        <color indexed="10"/>
        <rFont val="Verdana"/>
        <family val="2"/>
      </rPr>
      <t>environment</t>
    </r>
    <r>
      <rPr>
        <sz val="9"/>
        <color theme="1"/>
        <rFont val="Verdana"/>
        <family val="2"/>
      </rPr>
      <t>al reasons.</t>
    </r>
  </si>
  <si>
    <t>Species; Fish; Environment</t>
  </si>
  <si>
    <r>
      <t xml:space="preserve">Oman's </t>
    </r>
    <r>
      <rPr>
        <sz val="9"/>
        <color indexed="10"/>
        <rFont val="Verdana"/>
        <family val="2"/>
      </rPr>
      <t>fish</t>
    </r>
    <r>
      <rPr>
        <sz val="9"/>
        <color theme="1"/>
        <rFont val="Verdana"/>
        <family val="2"/>
      </rPr>
      <t xml:space="preserve"> production in 2012 was 192,000 tonnes, up from 151,000 tonnes in 2007. Most </t>
    </r>
    <r>
      <rPr>
        <sz val="9"/>
        <color indexed="10"/>
        <rFont val="Verdana"/>
        <family val="2"/>
      </rPr>
      <t>fish</t>
    </r>
    <r>
      <rPr>
        <sz val="9"/>
        <color theme="1"/>
        <rFont val="Verdana"/>
        <family val="2"/>
      </rPr>
      <t xml:space="preserve">ermen harvest their catch in coastal waters, using seagoing canoes to which an outboard motor has been added. As at November 2013, there were 19,245 motorized canoes, 698 artisanal vessels (dhows), 98 coastal </t>
    </r>
    <r>
      <rPr>
        <sz val="9"/>
        <color indexed="10"/>
        <rFont val="Verdana"/>
        <family val="2"/>
      </rPr>
      <t>fish</t>
    </r>
    <r>
      <rPr>
        <sz val="9"/>
        <color theme="1"/>
        <rFont val="Verdana"/>
        <family val="2"/>
      </rPr>
      <t xml:space="preserve">ing vessels, and 11 industrial long-liners. Since June 2011, deep sea trawl </t>
    </r>
    <r>
      <rPr>
        <sz val="9"/>
        <color indexed="10"/>
        <rFont val="Verdana"/>
        <family val="2"/>
      </rPr>
      <t>fish</t>
    </r>
    <r>
      <rPr>
        <sz val="9"/>
        <color theme="1"/>
        <rFont val="Verdana"/>
        <family val="2"/>
      </rPr>
      <t xml:space="preserve">ing has been banned for </t>
    </r>
    <r>
      <rPr>
        <sz val="9"/>
        <color indexed="10"/>
        <rFont val="Verdana"/>
        <family val="2"/>
      </rPr>
      <t>environment</t>
    </r>
    <r>
      <rPr>
        <sz val="9"/>
        <color theme="1"/>
        <rFont val="Verdana"/>
        <family val="2"/>
      </rPr>
      <t xml:space="preserve">al reasons. </t>
    </r>
  </si>
  <si>
    <r>
      <t xml:space="preserve">The Government's main goals for the </t>
    </r>
    <r>
      <rPr>
        <sz val="9"/>
        <color indexed="10"/>
        <rFont val="Verdana"/>
        <family val="2"/>
      </rPr>
      <t>fish</t>
    </r>
    <r>
      <rPr>
        <sz val="9"/>
        <color theme="1"/>
        <rFont val="Verdana"/>
        <family val="2"/>
      </rPr>
      <t xml:space="preserve">ery sector include the development of infrastructure and marketing; the increase of fleet efficiency; the development of aquaculture; and </t>
    </r>
    <r>
      <rPr>
        <sz val="9"/>
        <color indexed="10"/>
        <rFont val="Verdana"/>
        <family val="2"/>
      </rPr>
      <t>sustainable</t>
    </r>
    <r>
      <rPr>
        <sz val="9"/>
        <color theme="1"/>
        <rFont val="Verdana"/>
        <family val="2"/>
      </rPr>
      <t xml:space="preserve"> management of resources.</t>
    </r>
  </si>
  <si>
    <t>Fish; Environment; Conserv(ation)</t>
  </si>
  <si>
    <t>WT/TPR/G/301/Rev.1</t>
  </si>
  <si>
    <t>G-I§11</t>
  </si>
  <si>
    <t>Fish; Preserve</t>
  </si>
  <si>
    <t>WT/TPR/S/301/Rev.1</t>
  </si>
  <si>
    <r>
      <t xml:space="preserve">The Agreement between Panama and Canada, which entered into force on 1 April 2013, contains provisions on goods (rules of origin, customs procedures, sanitary and phytosanitary measures, technical barriers to trade, emergency measures) and on services (investment, cross border trade in services, telecommunications, financial services, temporary entry of business people), and on competition policy, monopolies and State owned enterprises, and government procurement. It also contains provisions on e commerce, trade related cooperation, dispute settlement and trade facilitation, and two parallel agreements on the </t>
    </r>
    <r>
      <rPr>
        <sz val="9"/>
        <color indexed="10"/>
        <rFont val="Verdana"/>
        <family val="2"/>
      </rPr>
      <t>environment</t>
    </r>
    <r>
      <rPr>
        <sz val="9"/>
        <color theme="1"/>
        <rFont val="Verdana"/>
        <family val="2"/>
      </rPr>
      <t xml:space="preserve"> and labour. </t>
    </r>
  </si>
  <si>
    <t>S-III§139</t>
  </si>
  <si>
    <t>Genetic; Cartagena; Bio; Diversity; Environment</t>
  </si>
  <si>
    <t>S-III§150</t>
  </si>
  <si>
    <t>Wood; Species; Forest; Natural resources; Sustainable; Extinct; Endangered; Fauna; Flora</t>
  </si>
  <si>
    <t>Wood; Sustainable</t>
  </si>
  <si>
    <t>Species; Wood; Environment</t>
  </si>
  <si>
    <t>Export licences; Export tariffs</t>
  </si>
  <si>
    <t>S-III§200</t>
  </si>
  <si>
    <t>Forest; Renewable; Energy</t>
  </si>
  <si>
    <r>
      <t xml:space="preserve">Table 4.2 Domestic support, 2007-2012 (Balboas)
Category: </t>
    </r>
    <r>
      <rPr>
        <sz val="9"/>
        <color rgb="FFFF0000"/>
        <rFont val="Verdana"/>
        <family val="2"/>
      </rPr>
      <t xml:space="preserve">Natural disaster </t>
    </r>
    <r>
      <rPr>
        <sz val="9"/>
        <color theme="1"/>
        <rFont val="Verdana"/>
        <family val="2"/>
      </rPr>
      <t>relief 
2007: 1,806,412 
2008: 1,139,850 
2009: 1,567,079 
2010: 322,445 
2011: 3,060,795 
2012: 1,959,634</t>
    </r>
  </si>
  <si>
    <t>Saving; Energy; Bio</t>
  </si>
  <si>
    <t>S-IV§43</t>
  </si>
  <si>
    <t>Energy; Marking</t>
  </si>
  <si>
    <t>S-IV§156</t>
  </si>
  <si>
    <t>S-IV§176</t>
  </si>
  <si>
    <r>
      <t xml:space="preserve">4.5.5.4 Panama Canal
Fieldwork under the Expansion Programme began in September 2007. The programme provides for the participation of the National </t>
    </r>
    <r>
      <rPr>
        <sz val="9"/>
        <color indexed="10"/>
        <rFont val="Verdana"/>
        <family val="2"/>
      </rPr>
      <t>Environment</t>
    </r>
    <r>
      <rPr>
        <sz val="9"/>
        <color theme="1"/>
        <rFont val="Verdana"/>
        <family val="2"/>
      </rPr>
      <t xml:space="preserve"> Authority, the </t>
    </r>
    <r>
      <rPr>
        <sz val="9"/>
        <color indexed="10"/>
        <rFont val="Verdana"/>
        <family val="2"/>
      </rPr>
      <t>preservation</t>
    </r>
    <r>
      <rPr>
        <sz val="9"/>
        <color theme="1"/>
        <rFont val="Verdana"/>
        <family val="2"/>
      </rPr>
      <t xml:space="preserve"> of archaeological finds and </t>
    </r>
    <r>
      <rPr>
        <sz val="9"/>
        <color indexed="10"/>
        <rFont val="Verdana"/>
        <family val="2"/>
      </rPr>
      <t>wildlife</t>
    </r>
    <r>
      <rPr>
        <sz val="9"/>
        <color theme="1"/>
        <rFont val="Verdana"/>
        <family val="2"/>
      </rPr>
      <t xml:space="preserve"> rescue work. Several companies of different nationalities are participating in the project. The first contract for construction works was awarded to a Panamanian company in a tendering procedure based on the lowest bid. In 2009, the main contract for B 3,221.6 million was awarded to the Grupo Unidos por el Canal S.A. (GUPCSA) for the design and construction of the new lock complexes.</t>
    </r>
  </si>
  <si>
    <t>Environment; Preservation; Wildlife</t>
  </si>
  <si>
    <t>Bio; Species</t>
  </si>
  <si>
    <r>
      <t>In June 2008 in particular, the price of oil peaked at B 133.88 per barrel, an increase of over 90% compared to 2007. This directly impacted domestic production, as rising international d</t>
    </r>
    <r>
      <rPr>
        <sz val="9"/>
        <color rgb="FFFF0000"/>
        <rFont val="Verdana"/>
        <family val="2"/>
      </rPr>
      <t>emand for grains</t>
    </r>
    <r>
      <rPr>
        <sz val="9"/>
        <color theme="1"/>
        <rFont val="Verdana"/>
        <family val="2"/>
      </rPr>
      <t xml:space="preserve"> such as corn and soybeans for</t>
    </r>
    <r>
      <rPr>
        <sz val="9"/>
        <color rgb="FFFF0000"/>
        <rFont val="Verdana"/>
        <family val="2"/>
      </rPr>
      <t xml:space="preserve"> biofuel</t>
    </r>
    <r>
      <rPr>
        <sz val="9"/>
        <color theme="1"/>
        <rFont val="Verdana"/>
        <family val="2"/>
      </rPr>
      <t xml:space="preserve"> production drove up the prices of </t>
    </r>
    <r>
      <rPr>
        <sz val="9"/>
        <color rgb="FFFF0000"/>
        <rFont val="Verdana"/>
        <family val="2"/>
      </rPr>
      <t>this raw material that is indispensable to agricultural production</t>
    </r>
    <r>
      <rPr>
        <sz val="9"/>
        <color theme="1"/>
        <rFont val="Verdana"/>
        <family val="2"/>
      </rPr>
      <t xml:space="preserve"> .</t>
    </r>
  </si>
  <si>
    <t>WT/TPR/G/296/Rev.1</t>
  </si>
  <si>
    <r>
      <t xml:space="preserve">QNV (Qatar National Vision 2030) rests on four development pillars namely: human development, social development, economic development, and </t>
    </r>
    <r>
      <rPr>
        <sz val="9"/>
        <color indexed="10"/>
        <rFont val="Verdana"/>
        <family val="2"/>
      </rPr>
      <t>environment</t>
    </r>
    <r>
      <rPr>
        <sz val="9"/>
        <color rgb="FFFF0000"/>
        <rFont val="Verdana"/>
        <family val="2"/>
      </rPr>
      <t>al</t>
    </r>
    <r>
      <rPr>
        <sz val="9"/>
        <color theme="1"/>
        <rFont val="Verdana"/>
        <family val="2"/>
      </rPr>
      <t xml:space="preserve"> development.</t>
    </r>
  </si>
  <si>
    <t>WT/TPR/S/296/Rev.1</t>
  </si>
  <si>
    <r>
      <t xml:space="preserve">Other aspects of the QNV include Qatar’s desire to play a larger role in the economics, politics, and culture of the GCC (Gulf Cooperation Council), the Arab League, and the Organization of Islamic Cooperation. It is also cognizant of maintaining a balance between development needs and protecting the </t>
    </r>
    <r>
      <rPr>
        <sz val="9"/>
        <color indexed="10"/>
        <rFont val="Verdana"/>
        <family val="2"/>
      </rPr>
      <t>environment</t>
    </r>
    <r>
      <rPr>
        <sz val="9"/>
        <color theme="1"/>
        <rFont val="Verdana"/>
        <family val="2"/>
      </rPr>
      <t>.</t>
    </r>
  </si>
  <si>
    <r>
      <t xml:space="preserve">The targeted objectives of the </t>
    </r>
    <r>
      <rPr>
        <sz val="9"/>
        <color indexed="10"/>
        <rFont val="Verdana"/>
        <family val="2"/>
      </rPr>
      <t>environment</t>
    </r>
    <r>
      <rPr>
        <sz val="9"/>
        <color rgb="FFFF0000"/>
        <rFont val="Verdana"/>
        <family val="2"/>
      </rPr>
      <t>al</t>
    </r>
    <r>
      <rPr>
        <sz val="9"/>
        <color theme="1"/>
        <rFont val="Verdana"/>
        <family val="2"/>
      </rPr>
      <t xml:space="preserve"> development pillar include a balance between development needs and protecting the</t>
    </r>
    <r>
      <rPr>
        <sz val="9"/>
        <color rgb="FFFF0000"/>
        <rFont val="Verdana"/>
        <family val="2"/>
      </rPr>
      <t xml:space="preserve"> </t>
    </r>
    <r>
      <rPr>
        <sz val="9"/>
        <color indexed="10"/>
        <rFont val="Verdana"/>
        <family val="2"/>
      </rPr>
      <t>environment</t>
    </r>
    <r>
      <rPr>
        <sz val="9"/>
        <color theme="1"/>
        <rFont val="Verdana"/>
        <family val="2"/>
      </rPr>
      <t xml:space="preserve"> through:
• A comprehensive urban development plan for Qatar that adopts a </t>
    </r>
    <r>
      <rPr>
        <sz val="9"/>
        <color indexed="10"/>
        <rFont val="Verdana"/>
        <family val="2"/>
      </rPr>
      <t>sustainable</t>
    </r>
    <r>
      <rPr>
        <sz val="9"/>
        <color theme="1"/>
        <rFont val="Verdana"/>
        <family val="2"/>
      </rPr>
      <t xml:space="preserve"> policy with regard to urban expansion and population distribution.
• Encouragement of regional cooperation with GCC states. 
• A proactive and significant regional role in assessing the impact of </t>
    </r>
    <r>
      <rPr>
        <sz val="9"/>
        <color indexed="10"/>
        <rFont val="Verdana"/>
        <family val="2"/>
      </rPr>
      <t>climate</t>
    </r>
    <r>
      <rPr>
        <sz val="9"/>
        <color theme="1"/>
        <rFont val="Verdana"/>
        <family val="2"/>
      </rPr>
      <t xml:space="preserve"> change and mitigating its negative impacts.</t>
    </r>
  </si>
  <si>
    <t>Environment; Sustainable; Climate</t>
  </si>
  <si>
    <t>G-I§17</t>
  </si>
  <si>
    <t>Environment; Preserve; Sustainable; Waste; Bio; Diversity; Green (house)</t>
  </si>
  <si>
    <r>
      <t xml:space="preserve">According to Qatar National Vision 2030, Qatar intends to pursue responsible exploitation of oil and gas. To this end, it plans to establish a balance between reserves and production, and between economic diversification and the degree of depletion. It also intends to pursue technological innovations and fully develop the gas industry to provide </t>
    </r>
    <r>
      <rPr>
        <sz val="9"/>
        <color indexed="10"/>
        <rFont val="Verdana"/>
        <family val="2"/>
      </rPr>
      <t>clean</t>
    </r>
    <r>
      <rPr>
        <sz val="9"/>
        <color theme="1"/>
        <rFont val="Verdana"/>
        <family val="2"/>
      </rPr>
      <t xml:space="preserve"> </t>
    </r>
    <r>
      <rPr>
        <sz val="9"/>
        <color indexed="10"/>
        <rFont val="Verdana"/>
        <family val="2"/>
      </rPr>
      <t>energy</t>
    </r>
    <r>
      <rPr>
        <sz val="9"/>
        <color theme="1"/>
        <rFont val="Verdana"/>
        <family val="2"/>
      </rPr>
      <t xml:space="preserve">. Long-term maintenance of its reserves is important for national security and </t>
    </r>
    <r>
      <rPr>
        <sz val="9"/>
        <color indexed="10"/>
        <rFont val="Verdana"/>
        <family val="2"/>
      </rPr>
      <t>sustainable</t>
    </r>
    <r>
      <rPr>
        <sz val="9"/>
        <color theme="1"/>
        <rFont val="Verdana"/>
        <family val="2"/>
      </rPr>
      <t xml:space="preserve"> development.</t>
    </r>
  </si>
  <si>
    <t>G-I§21</t>
  </si>
  <si>
    <t>G-III§6</t>
  </si>
  <si>
    <r>
      <t xml:space="preserve">Qatar seeks to define natural gas and its derivates as </t>
    </r>
    <r>
      <rPr>
        <sz val="9"/>
        <color indexed="10"/>
        <rFont val="Verdana"/>
        <family val="2"/>
      </rPr>
      <t>environment</t>
    </r>
    <r>
      <rPr>
        <sz val="9"/>
        <color theme="1"/>
        <rFont val="Verdana"/>
        <family val="2"/>
      </rPr>
      <t xml:space="preserve">al goods in the committee on Trade and </t>
    </r>
    <r>
      <rPr>
        <sz val="9"/>
        <color indexed="10"/>
        <rFont val="Verdana"/>
        <family val="2"/>
      </rPr>
      <t>Environment</t>
    </r>
    <r>
      <rPr>
        <sz val="9"/>
        <color theme="1"/>
        <rFont val="Verdana"/>
        <family val="2"/>
      </rPr>
      <t xml:space="preserve">.  To this respect, it has submitted documentation to the WTO Committee on Trade and </t>
    </r>
    <r>
      <rPr>
        <sz val="9"/>
        <color indexed="10"/>
        <rFont val="Verdana"/>
        <family val="2"/>
      </rPr>
      <t>Environment</t>
    </r>
    <r>
      <rPr>
        <sz val="9"/>
        <color theme="1"/>
        <rFont val="Verdana"/>
        <family val="2"/>
      </rPr>
      <t xml:space="preserve"> as well as the Negotiating Group of Market Access.   Defining natural gas an </t>
    </r>
    <r>
      <rPr>
        <sz val="9"/>
        <color indexed="10"/>
        <rFont val="Verdana"/>
        <family val="2"/>
      </rPr>
      <t>environment</t>
    </r>
    <r>
      <rPr>
        <sz val="9"/>
        <color theme="1"/>
        <rFont val="Verdana"/>
        <family val="2"/>
      </rPr>
      <t xml:space="preserve">al good would further expand and facilitate world trade, trigger cross-border investment and help address global </t>
    </r>
    <r>
      <rPr>
        <sz val="9"/>
        <color indexed="10"/>
        <rFont val="Verdana"/>
        <family val="2"/>
      </rPr>
      <t>environment</t>
    </r>
    <r>
      <rPr>
        <sz val="9"/>
        <color theme="1"/>
        <rFont val="Verdana"/>
        <family val="2"/>
      </rPr>
      <t xml:space="preserve">al challenges. Qatar attaches great importance to development challenges related to food security and, consequently, is of the view that food security concerns should override other “narrow commercial interests”. </t>
    </r>
  </si>
  <si>
    <t>S-III§12</t>
  </si>
  <si>
    <r>
      <t xml:space="preserve">The Customs Strategic plan for 2013-16 aims to improve performance, offer better services, protect society and the </t>
    </r>
    <r>
      <rPr>
        <sz val="9"/>
        <color indexed="10"/>
        <rFont val="Verdana"/>
        <family val="2"/>
      </rPr>
      <t>environment</t>
    </r>
    <r>
      <rPr>
        <sz val="9"/>
        <color theme="1"/>
        <rFont val="Verdana"/>
        <family val="2"/>
      </rPr>
      <t>, and combat fraud. Its goals are aligned with other government plans such as the National Development Strategy. Particular objectives include plans to develop electronic and paperless services, implement and expand customs agreements, develop customs legislation with a view to attracting investments, and apply appropriate legislation to prevent the violation of intellectual property rights.</t>
    </r>
  </si>
  <si>
    <r>
      <t xml:space="preserve">The QSTP (Qatar Science and Technology Park) was established in 2009 to execute applied research and deliver commercial technologies in </t>
    </r>
    <r>
      <rPr>
        <sz val="9"/>
        <color indexed="10"/>
        <rFont val="Verdana"/>
        <family val="2"/>
      </rPr>
      <t>energy</t>
    </r>
    <r>
      <rPr>
        <sz val="9"/>
        <color theme="1"/>
        <rFont val="Verdana"/>
        <family val="2"/>
      </rPr>
      <t xml:space="preserve">, </t>
    </r>
    <r>
      <rPr>
        <sz val="9"/>
        <color indexed="10"/>
        <rFont val="Verdana"/>
        <family val="2"/>
      </rPr>
      <t>environment</t>
    </r>
    <r>
      <rPr>
        <sz val="9"/>
        <color theme="1"/>
        <rFont val="Verdana"/>
        <family val="2"/>
      </rPr>
      <t>, health sciences, and information and communication technologies. It plans to diversify Qatar's economy by encouraging companies and research institutes to develop and commercialize their technology in Qatar. The QSTP offers: 100% foreign ownership; no taxes; duty-free imports of goods, equipment, and tools into the zone; ability to hire expatriate workers; unrestricted movement of capital and profits; and the possibility to operate as a local or as a branch of a foreign company.</t>
    </r>
  </si>
  <si>
    <r>
      <t xml:space="preserve">Table 4.2 Qatar GATS Commitments
Sectors (CPC Classification): 6. </t>
    </r>
    <r>
      <rPr>
        <sz val="9"/>
        <color indexed="10"/>
        <rFont val="Verdana"/>
        <family val="2"/>
      </rPr>
      <t>Environment</t>
    </r>
    <r>
      <rPr>
        <sz val="9"/>
        <color theme="1"/>
        <rFont val="Verdana"/>
        <family val="2"/>
      </rPr>
      <t>al services 
GATS Sectoral commitments (except as indicated in the horizontal commitments): Partial</t>
    </r>
  </si>
  <si>
    <r>
      <t xml:space="preserve">A national ICT plan was developed in 2011 in order to create a knowledge-based economy to drive </t>
    </r>
    <r>
      <rPr>
        <sz val="9"/>
        <color indexed="10"/>
        <rFont val="Verdana"/>
        <family val="2"/>
      </rPr>
      <t>sustainable</t>
    </r>
    <r>
      <rPr>
        <sz val="9"/>
        <color theme="1"/>
        <rFont val="Verdana"/>
        <family val="2"/>
      </rPr>
      <t xml:space="preserve"> development and societal benefits in five years. Its main elements are: improving connectivity, boosting capacity, fostering economic development, enhancing public services, and advancing benefits to society. The plan aims to double the ICT sector's contribution to GDP, double the ICT workforce, achieve high-speed broadband access, achieve mass ICT and internet adoption by society, and achieve wide accessibility of key government services.</t>
    </r>
  </si>
  <si>
    <r>
      <t xml:space="preserve">Table 4.14 Tourism licence obligations
Obligations of Tourism Licensees
6. Take necessary precautions to </t>
    </r>
    <r>
      <rPr>
        <sz val="9"/>
        <color indexed="10"/>
        <rFont val="Verdana"/>
        <family val="2"/>
      </rPr>
      <t>preserve</t>
    </r>
    <r>
      <rPr>
        <sz val="9"/>
        <color theme="1"/>
        <rFont val="Verdana"/>
        <family val="2"/>
      </rPr>
      <t xml:space="preserve"> the </t>
    </r>
    <r>
      <rPr>
        <sz val="9"/>
        <color indexed="10"/>
        <rFont val="Verdana"/>
        <family val="2"/>
      </rPr>
      <t>environment</t>
    </r>
  </si>
  <si>
    <t>S-IV§79</t>
  </si>
  <si>
    <r>
      <t>Building codes or rules in Qatar are specified in the Qatar National Building Specification, which provides rules on plot size, density, distance from boundaries, and height limits. In addition, the Qatar Construction Specifications provide</t>
    </r>
    <r>
      <rPr>
        <sz val="9"/>
        <color rgb="FFFF0000"/>
        <rFont val="Verdana"/>
        <family val="2"/>
      </rPr>
      <t xml:space="preserve"> standards for building materials</t>
    </r>
    <r>
      <rPr>
        <sz val="9"/>
        <color theme="1"/>
        <rFont val="Verdana"/>
        <family val="2"/>
      </rPr>
      <t xml:space="preserve"> and regulate the procedures for construction projects. It is not uncommon to have the incorporation of foreign building code provisions in the approved building permits of Qatar. Qatar is also in the process of adopting a number of provisions towards </t>
    </r>
    <r>
      <rPr>
        <sz val="9"/>
        <color indexed="10"/>
        <rFont val="Verdana"/>
        <family val="2"/>
      </rPr>
      <t>green</t>
    </r>
    <r>
      <rPr>
        <sz val="9"/>
        <color theme="1"/>
        <rFont val="Verdana"/>
        <family val="2"/>
      </rPr>
      <t xml:space="preserve"> building regulations.</t>
    </r>
  </si>
  <si>
    <r>
      <t xml:space="preserve">The importation of merchandise into the country includes an original commercial invoice with the shipper's letter head, stamp and signature. An attestation from the Chamber of Commerce must also accompany the cargo. All goods contained in the invoice must be identified by their HS Code which, in practice, implies that only authorized agents can clear consignments with the GCA. Emphasis was placed to protect the domestic market from products that are </t>
    </r>
    <r>
      <rPr>
        <sz val="9"/>
        <color rgb="FFFF0000"/>
        <rFont val="Verdana"/>
        <family val="2"/>
      </rPr>
      <t>hazardous</t>
    </r>
    <r>
      <rPr>
        <sz val="9"/>
        <color theme="1"/>
        <rFont val="Verdana"/>
        <family val="2"/>
      </rPr>
      <t>, non-compliant with standardized health norms and those found in violation of intellectual property rights.</t>
    </r>
  </si>
  <si>
    <r>
      <t xml:space="preserve">Table 3.11 State-owned enterprises
Enterprise: Qatar Solar Technologies 
Sector: </t>
    </r>
    <r>
      <rPr>
        <sz val="9"/>
        <color rgb="FFFF0000"/>
        <rFont val="Verdana"/>
        <family val="2"/>
      </rPr>
      <t>Solar energy</t>
    </r>
    <r>
      <rPr>
        <sz val="9"/>
        <color theme="1"/>
        <rFont val="Verdana"/>
        <family val="2"/>
      </rPr>
      <t xml:space="preserve">
Ownership level: 100%</t>
    </r>
  </si>
  <si>
    <t>WT/TPR/G/291</t>
  </si>
  <si>
    <t>G-VIII§1</t>
  </si>
  <si>
    <t>G-II§4</t>
  </si>
  <si>
    <t>G-IV§31</t>
  </si>
  <si>
    <r>
      <t xml:space="preserve">Reliance on imported fuel for power generation, subject to high transportation costs and price fluctuations, has been a major factor affecting both the competitiveness of local businesses and domestic consumers. The Tonga </t>
    </r>
    <r>
      <rPr>
        <sz val="9"/>
        <color indexed="10"/>
        <rFont val="Verdana"/>
        <family val="2"/>
      </rPr>
      <t>Energy</t>
    </r>
    <r>
      <rPr>
        <sz val="9"/>
        <color theme="1"/>
        <rFont val="Verdana"/>
        <family val="2"/>
      </rPr>
      <t xml:space="preserve"> Road Map (TERM) has set a target of 50%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by 2020. Projects to increase solar and </t>
    </r>
    <r>
      <rPr>
        <sz val="9"/>
        <color indexed="10"/>
        <rFont val="Verdana"/>
        <family val="2"/>
      </rPr>
      <t>bio</t>
    </r>
    <r>
      <rPr>
        <sz val="9"/>
        <color theme="1"/>
        <rFont val="Verdana"/>
        <family val="2"/>
      </rPr>
      <t xml:space="preserve">mass power generation are being pursued with development assistance from Japan and New Zealand. Wind power is also being considered.
 </t>
    </r>
  </si>
  <si>
    <r>
      <t xml:space="preserve">As a member of the Pacific Island Forum </t>
    </r>
    <r>
      <rPr>
        <sz val="9"/>
        <color indexed="10"/>
        <rFont val="Verdana"/>
        <family val="2"/>
      </rPr>
      <t>Fish</t>
    </r>
    <r>
      <rPr>
        <sz val="9"/>
        <color theme="1"/>
        <rFont val="Verdana"/>
        <family val="2"/>
      </rPr>
      <t xml:space="preserve">eries Agency (FFA), Tonga participates in work to establish a regional licensing arrangement that would enable Tongan vessels to </t>
    </r>
    <r>
      <rPr>
        <sz val="9"/>
        <color indexed="10"/>
        <rFont val="Verdana"/>
        <family val="2"/>
      </rPr>
      <t>fish</t>
    </r>
    <r>
      <rPr>
        <sz val="9"/>
        <color theme="1"/>
        <rFont val="Verdana"/>
        <family val="2"/>
      </rPr>
      <t xml:space="preserve"> in regional waters. The FFA advises its 17 members about relevant developments in international trade policy and economic cooperation frameworks. The FFA also administers the implementation of a Multilateral Treaty on </t>
    </r>
    <r>
      <rPr>
        <sz val="9"/>
        <color indexed="10"/>
        <rFont val="Verdana"/>
        <family val="2"/>
      </rPr>
      <t>Fish</t>
    </r>
    <r>
      <rPr>
        <sz val="9"/>
        <color theme="1"/>
        <rFont val="Verdana"/>
        <family val="2"/>
      </rPr>
      <t xml:space="preserve">eries Between Certain Governments of the Pacific Island States and the Government of the United States of America. The Treaty, concluded in 1987 and renewed twice, enables </t>
    </r>
    <r>
      <rPr>
        <sz val="9"/>
        <color rgb="FFFF0000"/>
        <rFont val="Verdana"/>
        <family val="2"/>
      </rPr>
      <t xml:space="preserve">purse seine </t>
    </r>
    <r>
      <rPr>
        <sz val="9"/>
        <color indexed="10"/>
        <rFont val="Verdana"/>
        <family val="2"/>
      </rPr>
      <t>fish</t>
    </r>
    <r>
      <rPr>
        <sz val="9"/>
        <color theme="1"/>
        <rFont val="Verdana"/>
        <family val="2"/>
      </rPr>
      <t xml:space="preserve">ing by U.S. vessels in the waters of the Pacific island participants. </t>
    </r>
  </si>
  <si>
    <r>
      <t xml:space="preserve">Notwithstanding some areas of medium-term weaknesses, overall growth is forecast to gradually strengthen over the next few years in certain key sectors, including:
• A gradual pick-up in growth in agriculture and </t>
    </r>
    <r>
      <rPr>
        <sz val="9"/>
        <color indexed="10"/>
        <rFont val="Verdana"/>
        <family val="2"/>
      </rPr>
      <t>fish</t>
    </r>
    <r>
      <rPr>
        <sz val="9"/>
        <color rgb="FFFF0000"/>
        <rFont val="Verdana"/>
        <family val="2"/>
      </rPr>
      <t>eries</t>
    </r>
    <r>
      <rPr>
        <sz val="9"/>
        <rFont val="Verdana"/>
        <family val="2"/>
      </rPr>
      <t xml:space="preserve">, following recent declines, and a medium-term stabilisation of </t>
    </r>
    <r>
      <rPr>
        <sz val="9"/>
        <color indexed="10"/>
        <rFont val="Verdana"/>
        <family val="2"/>
      </rPr>
      <t>forest</t>
    </r>
    <r>
      <rPr>
        <sz val="9"/>
        <color rgb="FFFF0000"/>
        <rFont val="Verdana"/>
        <family val="2"/>
      </rPr>
      <t>ry</t>
    </r>
    <r>
      <rPr>
        <sz val="9"/>
        <rFont val="Verdana"/>
        <family val="2"/>
      </rPr>
      <t xml:space="preserve"> growth, following the end of sandal</t>
    </r>
    <r>
      <rPr>
        <sz val="9"/>
        <color indexed="10"/>
        <rFont val="Verdana"/>
        <family val="2"/>
      </rPr>
      <t>wood</t>
    </r>
    <r>
      <rPr>
        <sz val="9"/>
        <rFont val="Verdana"/>
        <family val="2"/>
      </rPr>
      <t xml:space="preserve"> exports;</t>
    </r>
  </si>
  <si>
    <t>Preservation; Wood; Sustainable</t>
  </si>
  <si>
    <r>
      <t>Sandal</t>
    </r>
    <r>
      <rPr>
        <sz val="9"/>
        <color indexed="10"/>
        <rFont val="Verdana"/>
        <family val="2"/>
      </rPr>
      <t>wood</t>
    </r>
    <r>
      <rPr>
        <sz val="9"/>
        <color theme="1"/>
        <rFont val="Verdana"/>
        <family val="2"/>
      </rPr>
      <t xml:space="preserve">, a high valued export commodity and major resource for Tonga's </t>
    </r>
    <r>
      <rPr>
        <sz val="9"/>
        <color indexed="10"/>
        <rFont val="Verdana"/>
        <family val="2"/>
      </rPr>
      <t>forest</t>
    </r>
    <r>
      <rPr>
        <sz val="9"/>
        <color theme="1"/>
        <rFont val="Verdana"/>
        <family val="2"/>
      </rPr>
      <t xml:space="preserve">ry sector, was the basis for significant annual growth in the sector in 2010/11. However, due to unauthorised and unregulated cutting, production then dropped by 25.7% in 2011/12. The </t>
    </r>
    <r>
      <rPr>
        <sz val="9"/>
        <color indexed="10"/>
        <rFont val="Verdana"/>
        <family val="2"/>
      </rPr>
      <t>Forest</t>
    </r>
    <r>
      <rPr>
        <sz val="9"/>
        <color theme="1"/>
        <rFont val="Verdana"/>
        <family val="2"/>
      </rPr>
      <t xml:space="preserve">ry Division is developing a regulatory system for the </t>
    </r>
    <r>
      <rPr>
        <sz val="9"/>
        <color indexed="10"/>
        <rFont val="Verdana"/>
        <family val="2"/>
      </rPr>
      <t>sustainable</t>
    </r>
    <r>
      <rPr>
        <sz val="9"/>
        <color theme="1"/>
        <rFont val="Verdana"/>
        <family val="2"/>
      </rPr>
      <t xml:space="preserve"> harvesting and re-planting of sandal</t>
    </r>
    <r>
      <rPr>
        <sz val="9"/>
        <color indexed="10"/>
        <rFont val="Verdana"/>
        <family val="2"/>
      </rPr>
      <t>wood</t>
    </r>
    <r>
      <rPr>
        <sz val="9"/>
        <color theme="1"/>
        <rFont val="Verdana"/>
        <family val="2"/>
      </rPr>
      <t xml:space="preserve"> in Tonga with assistance by the Secretariat of the Pacific Community (SPC), the European Union (EU) funded Facility Agricultural Commodity Trade (FACT) Project and the Tasmania </t>
    </r>
    <r>
      <rPr>
        <sz val="9"/>
        <color indexed="10"/>
        <rFont val="Verdana"/>
        <family val="2"/>
      </rPr>
      <t>Forest</t>
    </r>
    <r>
      <rPr>
        <sz val="9"/>
        <color theme="1"/>
        <rFont val="Verdana"/>
        <family val="2"/>
      </rPr>
      <t xml:space="preserve"> Practices Authority.</t>
    </r>
  </si>
  <si>
    <t>G-VIII§3</t>
  </si>
  <si>
    <t>Sustainable; Climate; Renewable; Energy</t>
  </si>
  <si>
    <r>
      <t xml:space="preserve">Restricted activities:
Business activity Condition
- Tuna </t>
    </r>
    <r>
      <rPr>
        <sz val="9"/>
        <color indexed="10"/>
        <rFont val="Verdana"/>
        <family val="2"/>
      </rPr>
      <t>fish</t>
    </r>
    <r>
      <rPr>
        <sz val="9"/>
        <color theme="1"/>
        <rFont val="Verdana"/>
        <family val="2"/>
      </rPr>
      <t xml:space="preserve">ing
- Bottom </t>
    </r>
    <r>
      <rPr>
        <sz val="9"/>
        <color indexed="10"/>
        <rFont val="Verdana"/>
        <family val="2"/>
      </rPr>
      <t>fish</t>
    </r>
    <r>
      <rPr>
        <sz val="9"/>
        <color theme="1"/>
        <rFont val="Verdana"/>
        <family val="2"/>
      </rPr>
      <t xml:space="preserve">ing in water deeper than 500 m
- Other deep water </t>
    </r>
    <r>
      <rPr>
        <sz val="9"/>
        <color indexed="10"/>
        <rFont val="Verdana"/>
        <family val="2"/>
      </rPr>
      <t>fish</t>
    </r>
    <r>
      <rPr>
        <sz val="9"/>
        <color theme="1"/>
        <rFont val="Verdana"/>
        <family val="2"/>
      </rPr>
      <t xml:space="preserve">ing not less than 100 m
Commercial </t>
    </r>
    <r>
      <rPr>
        <sz val="9"/>
        <color indexed="10"/>
        <rFont val="Verdana"/>
        <family val="2"/>
      </rPr>
      <t>fish</t>
    </r>
    <r>
      <rPr>
        <sz val="9"/>
        <color theme="1"/>
        <rFont val="Verdana"/>
        <family val="2"/>
      </rPr>
      <t xml:space="preserve">ing comprising:
- Aquaculture Subject to their respective Resource Management Plan (administered by the Department of </t>
    </r>
    <r>
      <rPr>
        <sz val="9"/>
        <color indexed="10"/>
        <rFont val="Verdana"/>
        <family val="2"/>
      </rPr>
      <t>Fish</t>
    </r>
    <r>
      <rPr>
        <sz val="9"/>
        <color theme="1"/>
        <rFont val="Verdana"/>
        <family val="2"/>
      </rPr>
      <t xml:space="preserve">eries, MAFFF)
</t>
    </r>
  </si>
  <si>
    <r>
      <t xml:space="preserve">Tonga has an offshore </t>
    </r>
    <r>
      <rPr>
        <sz val="9"/>
        <color indexed="10"/>
        <rFont val="Verdana"/>
        <family val="2"/>
      </rPr>
      <t>fish</t>
    </r>
    <r>
      <rPr>
        <sz val="9"/>
        <color theme="1"/>
        <rFont val="Verdana"/>
        <family val="2"/>
      </rPr>
      <t xml:space="preserve">ery for snapper and grouper (deep-sea-bottom </t>
    </r>
    <r>
      <rPr>
        <sz val="9"/>
        <color indexed="10"/>
        <rFont val="Verdana"/>
        <family val="2"/>
      </rPr>
      <t>fish</t>
    </r>
    <r>
      <rPr>
        <sz val="9"/>
        <color theme="1"/>
        <rFont val="Verdana"/>
        <family val="2"/>
      </rPr>
      <t xml:space="preserve">ing), for which no total allowable catch has been established. According to the Foreign Investment Regulations 2002, "bottom </t>
    </r>
    <r>
      <rPr>
        <sz val="9"/>
        <color indexed="10"/>
        <rFont val="Verdana"/>
        <family val="2"/>
      </rPr>
      <t>fish</t>
    </r>
    <r>
      <rPr>
        <sz val="9"/>
        <color theme="1"/>
        <rFont val="Verdana"/>
        <family val="2"/>
      </rPr>
      <t>ing in water deeper than 500 m" is a restricted activity subject to the provisions of the Tonga National Snapper and Grouper Management Plan (Table 2.2).</t>
    </r>
  </si>
  <si>
    <t>Export quotas</t>
  </si>
  <si>
    <r>
      <t xml:space="preserve">Further export restrictions may be provided for in specific legislation. For example, out-of-season exports of sea cucumber are restricted for </t>
    </r>
    <r>
      <rPr>
        <sz val="9"/>
        <color indexed="10"/>
        <rFont val="Verdana"/>
        <family val="2"/>
      </rPr>
      <t>conserv</t>
    </r>
    <r>
      <rPr>
        <sz val="9"/>
        <color theme="1"/>
        <rFont val="Verdana"/>
        <family val="2"/>
      </rPr>
      <t xml:space="preserve">ation purposes under the </t>
    </r>
    <r>
      <rPr>
        <sz val="9"/>
        <color indexed="10"/>
        <rFont val="Verdana"/>
        <family val="2"/>
      </rPr>
      <t>Fish</t>
    </r>
    <r>
      <rPr>
        <sz val="9"/>
        <color theme="1"/>
        <rFont val="Verdana"/>
        <family val="2"/>
      </rPr>
      <t xml:space="preserve">eries Management Act. </t>
    </r>
  </si>
  <si>
    <r>
      <t xml:space="preserve">The processing and exportation of </t>
    </r>
    <r>
      <rPr>
        <sz val="9"/>
        <color indexed="10"/>
        <rFont val="Verdana"/>
        <family val="2"/>
      </rPr>
      <t>endangered</t>
    </r>
    <r>
      <rPr>
        <sz val="9"/>
        <color theme="1"/>
        <rFont val="Verdana"/>
        <family val="2"/>
      </rPr>
      <t xml:space="preserve"> </t>
    </r>
    <r>
      <rPr>
        <sz val="9"/>
        <color indexed="10"/>
        <rFont val="Verdana"/>
        <family val="2"/>
      </rPr>
      <t>species</t>
    </r>
    <r>
      <rPr>
        <sz val="9"/>
        <color theme="1"/>
        <rFont val="Verdana"/>
        <family val="2"/>
      </rPr>
      <t xml:space="preserve"> is prohibited under the Business Licences Act, Schedule 1. Other items are prohibited for export under the Customs and Excise Management Order (Table 3.6). </t>
    </r>
  </si>
  <si>
    <t>Endangered; Conserv(ation)</t>
  </si>
  <si>
    <r>
      <t xml:space="preserve">Business activities requiring the fulfilment of additional conditions:
Activity: Recycling operators
Additional requirement: Letter of approval from the </t>
    </r>
    <r>
      <rPr>
        <sz val="9"/>
        <color indexed="10"/>
        <rFont val="Verdana"/>
        <family val="2"/>
      </rPr>
      <t>Waste</t>
    </r>
    <r>
      <rPr>
        <sz val="9"/>
        <color theme="1"/>
        <rFont val="Verdana"/>
        <family val="2"/>
      </rPr>
      <t xml:space="preserve"> Authority</t>
    </r>
  </si>
  <si>
    <r>
      <t xml:space="preserve">The main challenges faced by the </t>
    </r>
    <r>
      <rPr>
        <sz val="9"/>
        <color indexed="10"/>
        <rFont val="Verdana"/>
        <family val="2"/>
      </rPr>
      <t>fish</t>
    </r>
    <r>
      <rPr>
        <sz val="9"/>
        <color theme="1"/>
        <rFont val="Verdana"/>
        <family val="2"/>
      </rPr>
      <t xml:space="preserve">eries sector include the need to effectively enforce and strengthen the implementation of management plans so as to address the </t>
    </r>
    <r>
      <rPr>
        <sz val="9"/>
        <color indexed="10"/>
        <rFont val="Verdana"/>
        <family val="2"/>
      </rPr>
      <t>sustainable</t>
    </r>
    <r>
      <rPr>
        <sz val="9"/>
        <color theme="1"/>
        <rFont val="Verdana"/>
        <family val="2"/>
      </rPr>
      <t xml:space="preserve"> development of </t>
    </r>
    <r>
      <rPr>
        <sz val="9"/>
        <color indexed="10"/>
        <rFont val="Verdana"/>
        <family val="2"/>
      </rPr>
      <t>fish</t>
    </r>
    <r>
      <rPr>
        <sz val="9"/>
        <color theme="1"/>
        <rFont val="Verdana"/>
        <family val="2"/>
      </rPr>
      <t xml:space="preserve">eries resources, lack of appropriate infrastructure (e.g. storage and handling), distance to overseas market destinations, inadequate production, limited resources for law enforcement and tight lending criteria which hinder access to funds for development of local </t>
    </r>
    <r>
      <rPr>
        <sz val="9"/>
        <color indexed="10"/>
        <rFont val="Verdana"/>
        <family val="2"/>
      </rPr>
      <t>fish</t>
    </r>
    <r>
      <rPr>
        <sz val="9"/>
        <color theme="1"/>
        <rFont val="Verdana"/>
        <family val="2"/>
      </rPr>
      <t xml:space="preserve">ing vessels. Despite these challenges, strong growth of 4.6% is projected for 2012/13, mainly attributable to anticipated significant increases in exports of tuna and seaweed.
</t>
    </r>
  </si>
  <si>
    <t>Fish; Endangered; Conserv(ation)</t>
  </si>
  <si>
    <r>
      <t xml:space="preserve">The Ministry of Agriculture, Food, </t>
    </r>
    <r>
      <rPr>
        <sz val="9"/>
        <color indexed="10"/>
        <rFont val="Verdana"/>
        <family val="2"/>
      </rPr>
      <t>Forest</t>
    </r>
    <r>
      <rPr>
        <sz val="9"/>
        <color theme="1"/>
        <rFont val="Verdana"/>
        <family val="2"/>
      </rPr>
      <t xml:space="preserve">s and </t>
    </r>
    <r>
      <rPr>
        <sz val="9"/>
        <color indexed="10"/>
        <rFont val="Verdana"/>
        <family val="2"/>
      </rPr>
      <t>Fish</t>
    </r>
    <r>
      <rPr>
        <sz val="9"/>
        <color theme="1"/>
        <rFont val="Verdana"/>
        <family val="2"/>
      </rPr>
      <t xml:space="preserve">eries (MAFFF) is responsible for the formulation and implementation of agricultural policy. While there is no formal strategy in force for the agriculture sector, the main policy objectives relate to export promotion, food security, and </t>
    </r>
    <r>
      <rPr>
        <sz val="9"/>
        <color indexed="10"/>
        <rFont val="Verdana"/>
        <family val="2"/>
      </rPr>
      <t>climate</t>
    </r>
    <r>
      <rPr>
        <sz val="9"/>
        <color theme="1"/>
        <rFont val="Verdana"/>
        <family val="2"/>
      </rPr>
      <t xml:space="preserve"> change, according to the authorities. Various projects, often donor-funded, are aimed at stimulating exports (e.g. water melons for export to New Zealand) or substituting imports, in order to contain the trade deficit in food.</t>
    </r>
  </si>
  <si>
    <t>S-IV§14</t>
  </si>
  <si>
    <r>
      <t xml:space="preserve">For tuna long-line </t>
    </r>
    <r>
      <rPr>
        <sz val="9"/>
        <color indexed="10"/>
        <rFont val="Verdana"/>
        <family val="2"/>
      </rPr>
      <t>fish</t>
    </r>
    <r>
      <rPr>
        <sz val="9"/>
        <color theme="1"/>
        <rFont val="Verdana"/>
        <family val="2"/>
      </rPr>
      <t xml:space="preserve">ery, the Tonga National Tuna Management and Development Plan 2012-2015 establishes a total allowable catch of 8,000 tonnes annually for all tuna </t>
    </r>
    <r>
      <rPr>
        <sz val="9"/>
        <color indexed="10"/>
        <rFont val="Verdana"/>
        <family val="2"/>
      </rPr>
      <t>species</t>
    </r>
    <r>
      <rPr>
        <sz val="9"/>
        <color theme="1"/>
        <rFont val="Verdana"/>
        <family val="2"/>
      </rPr>
      <t>. In practice, the quota has not been exhausted, with an annual tuna catch in the range of 600 to 1,900 tonnes in 2008-12. Most tuna is exported fresh or chilled to the United States (including American Samoa), Japan, and New Zealand.</t>
    </r>
  </si>
  <si>
    <r>
      <t xml:space="preserve">Business activities requiring the fulfilment of additional conditions:
Activity: Services involving the use of gases
Additional requirement: Letter of approval from the Department of </t>
    </r>
    <r>
      <rPr>
        <sz val="9"/>
        <color indexed="10"/>
        <rFont val="Verdana"/>
        <family val="2"/>
      </rPr>
      <t>Environment</t>
    </r>
  </si>
  <si>
    <r>
      <t xml:space="preserve">Tonga's intellectual property laws and regulations:
Geographical indications
Relevant legislation: Protection of Geographical Indications Act 2002 (Act No. 17 of 2002)
Brief description: The Act is designed to provide a system of protection for geographical indications that is uncomplicated and in compliance with international obligations. Geographical indications are applied to </t>
    </r>
    <r>
      <rPr>
        <sz val="9"/>
        <color indexed="10"/>
        <rFont val="Verdana"/>
        <family val="2"/>
      </rPr>
      <t>natural</t>
    </r>
    <r>
      <rPr>
        <sz val="9"/>
        <color theme="1"/>
        <rFont val="Verdana"/>
        <family val="2"/>
      </rPr>
      <t xml:space="preserve"> and agricultural products and to the products of handicraft and industry such as </t>
    </r>
    <r>
      <rPr>
        <sz val="9"/>
        <color indexed="10"/>
        <rFont val="Verdana"/>
        <family val="2"/>
      </rPr>
      <t>wood</t>
    </r>
    <r>
      <rPr>
        <sz val="9"/>
        <color theme="1"/>
        <rFont val="Verdana"/>
        <family val="2"/>
      </rPr>
      <t>, sugar, fruit, wine, coffee, tea, tobacco, textile goods, and woven goods.</t>
    </r>
  </si>
  <si>
    <t>Natural resources; Marking</t>
  </si>
  <si>
    <t>G-IV§34</t>
  </si>
  <si>
    <r>
      <t>The sector is currently small, contributing only 1% of GDP. Exploitation of seabed minerals and hydro</t>
    </r>
    <r>
      <rPr>
        <sz val="9"/>
        <color indexed="10"/>
        <rFont val="Verdana"/>
        <family val="2"/>
      </rPr>
      <t>carbon</t>
    </r>
    <r>
      <rPr>
        <sz val="9"/>
        <color theme="1"/>
        <rFont val="Verdana"/>
        <family val="2"/>
      </rPr>
      <t xml:space="preserve">s has been identified as an area for possible future activity, with commercial exploration already underway. Government is currently working on a Seabed Minerals Bill in order to provide an appropriate legal framework. The Bill will incorporate procedures for </t>
    </r>
    <r>
      <rPr>
        <sz val="9"/>
        <color indexed="10"/>
        <rFont val="Verdana"/>
        <family val="2"/>
      </rPr>
      <t>environment</t>
    </r>
    <r>
      <rPr>
        <sz val="9"/>
        <color theme="1"/>
        <rFont val="Verdana"/>
        <family val="2"/>
      </rPr>
      <t>al impact and safeguards.</t>
    </r>
  </si>
  <si>
    <t>G-IV§24</t>
  </si>
  <si>
    <r>
      <t>A fuel subsidy (</t>
    </r>
    <r>
      <rPr>
        <sz val="9"/>
        <color indexed="10"/>
        <rFont val="Verdana"/>
        <family val="2"/>
      </rPr>
      <t>fish</t>
    </r>
    <r>
      <rPr>
        <sz val="9"/>
        <color theme="1"/>
        <rFont val="Verdana"/>
        <family val="2"/>
      </rPr>
      <t xml:space="preserve">eries fuel concession scheme) was introduced in 2000 to support the development of </t>
    </r>
    <r>
      <rPr>
        <sz val="9"/>
        <color indexed="10"/>
        <rFont val="Verdana"/>
        <family val="2"/>
      </rPr>
      <t>fish</t>
    </r>
    <r>
      <rPr>
        <sz val="9"/>
        <color theme="1"/>
        <rFont val="Verdana"/>
        <family val="2"/>
      </rPr>
      <t xml:space="preserve">eries as a strategic industry (Table 4.2). Licenced </t>
    </r>
    <r>
      <rPr>
        <sz val="9"/>
        <color indexed="10"/>
        <rFont val="Verdana"/>
        <family val="2"/>
      </rPr>
      <t>fish</t>
    </r>
    <r>
      <rPr>
        <sz val="9"/>
        <color theme="1"/>
        <rFont val="Verdana"/>
        <family val="2"/>
      </rPr>
      <t xml:space="preserve">ers are thus exempted from the payment of excise taxes on motor fuels. The fuel concession is granted with respect to locally registered vessels, including foreign vessels registered in Tonga, as well as foreign </t>
    </r>
    <r>
      <rPr>
        <sz val="9"/>
        <color indexed="10"/>
        <rFont val="Verdana"/>
        <family val="2"/>
      </rPr>
      <t>fish</t>
    </r>
    <r>
      <rPr>
        <sz val="9"/>
        <color theme="1"/>
        <rFont val="Verdana"/>
        <family val="2"/>
      </rPr>
      <t xml:space="preserve">ing vessels that unload 50% of their catch in Tonga. The scheme is implemented by the Fuel Concession Committee of the </t>
    </r>
    <r>
      <rPr>
        <sz val="9"/>
        <color indexed="10"/>
        <rFont val="Verdana"/>
        <family val="2"/>
      </rPr>
      <t>Fish</t>
    </r>
    <r>
      <rPr>
        <sz val="9"/>
        <color theme="1"/>
        <rFont val="Verdana"/>
        <family val="2"/>
      </rPr>
      <t>eries Department, which issues refuel certificates.</t>
    </r>
  </si>
  <si>
    <t>Endangered; Species; Conserv(ation)</t>
  </si>
  <si>
    <t>G-V§10</t>
  </si>
  <si>
    <t>S-Summary§5</t>
  </si>
  <si>
    <r>
      <t xml:space="preserve">Although it is difficult to establish an exhaustive inventory of non-tariff measures applied by Tonga, trade restrictions appear to be motivated by the need to protect human, animal or plant life or health; public morals; national security; cultural heritage; the </t>
    </r>
    <r>
      <rPr>
        <sz val="9"/>
        <color indexed="10"/>
        <rFont val="Verdana"/>
        <family val="2"/>
      </rPr>
      <t>conserv</t>
    </r>
    <r>
      <rPr>
        <sz val="9"/>
        <color theme="1"/>
        <rFont val="Verdana"/>
        <family val="2"/>
      </rPr>
      <t xml:space="preserve">ation of exhaustible </t>
    </r>
    <r>
      <rPr>
        <sz val="9"/>
        <color indexed="10"/>
        <rFont val="Verdana"/>
        <family val="2"/>
      </rPr>
      <t>natural resources</t>
    </r>
    <r>
      <rPr>
        <sz val="9"/>
        <color theme="1"/>
        <rFont val="Verdana"/>
        <family val="2"/>
      </rPr>
      <t xml:space="preserve">; and to uphold intellectual property rights. Tonga does not levy export taxes on any goods. </t>
    </r>
  </si>
  <si>
    <t>S-II§40</t>
  </si>
  <si>
    <t>WT/TPR/G/307</t>
  </si>
  <si>
    <t>WT/TPR/S/307</t>
  </si>
  <si>
    <t>Environment; Tree</t>
  </si>
  <si>
    <t>G-III§4</t>
  </si>
  <si>
    <r>
      <t xml:space="preserve">Throughout 2013 and 2014, USTR has issued Federal Register Notices to solicit public comment and has held public hearings at USTR regarding a wide array of trade policy initiatives. Public comments received in response to Federal Register Notices are available for inspection online at http://www.regulations.gov. Some examples of trade policy initiatives for which USTR has sought public comment include those related to the Trade in Services Agreement (TiSA), the </t>
    </r>
    <r>
      <rPr>
        <sz val="9"/>
        <color indexed="10"/>
        <rFont val="Verdana"/>
        <family val="2"/>
      </rPr>
      <t>Environment</t>
    </r>
    <r>
      <rPr>
        <sz val="9"/>
        <color rgb="FFFF0000"/>
        <rFont val="Verdana"/>
        <family val="2"/>
      </rPr>
      <t>al Goods Agreement</t>
    </r>
    <r>
      <rPr>
        <sz val="9"/>
        <color theme="1"/>
        <rFont val="Verdana"/>
        <family val="2"/>
      </rPr>
      <t>, in addition to those related to the ongoing negotiations of the Transatlantic Trade and Investment Partnership Agreement (T-TIP) and the Trans-Pacific Partnership (TPP).</t>
    </r>
  </si>
  <si>
    <t>S-II§18</t>
  </si>
  <si>
    <t>Climate; Environment; Renewable; Clean; Energy</t>
  </si>
  <si>
    <t>S-II§14</t>
  </si>
  <si>
    <r>
      <t xml:space="preserve">Since the last U.S. Trade Policy Review, the United States has achieved significant results on trade and </t>
    </r>
    <r>
      <rPr>
        <sz val="9"/>
        <color indexed="10"/>
        <rFont val="Verdana"/>
        <family val="2"/>
      </rPr>
      <t>environment</t>
    </r>
    <r>
      <rPr>
        <sz val="9"/>
        <color theme="1"/>
        <rFont val="Verdana"/>
        <family val="2"/>
      </rPr>
      <t xml:space="preserve"> matters in multiple fora, including through regional and bilateral trade initiatives. In the TPP negotiations, the United States continued to press for commitments to address </t>
    </r>
    <r>
      <rPr>
        <sz val="9"/>
        <color indexed="10"/>
        <rFont val="Verdana"/>
        <family val="2"/>
      </rPr>
      <t>environment</t>
    </r>
    <r>
      <rPr>
        <sz val="9"/>
        <color theme="1"/>
        <rFont val="Verdana"/>
        <family val="2"/>
      </rPr>
      <t xml:space="preserve">al issues, including </t>
    </r>
    <r>
      <rPr>
        <sz val="9"/>
        <color indexed="10"/>
        <rFont val="Verdana"/>
        <family val="2"/>
      </rPr>
      <t>conservation</t>
    </r>
    <r>
      <rPr>
        <sz val="9"/>
        <color theme="1"/>
        <rFont val="Verdana"/>
        <family val="2"/>
      </rPr>
      <t xml:space="preserve"> challenges in the Asia Pacific region, such as combating </t>
    </r>
    <r>
      <rPr>
        <sz val="9"/>
        <color indexed="10"/>
        <rFont val="Verdana"/>
        <family val="2"/>
      </rPr>
      <t>wildlife</t>
    </r>
    <r>
      <rPr>
        <sz val="9"/>
        <color theme="1"/>
        <rFont val="Verdana"/>
        <family val="2"/>
      </rPr>
      <t xml:space="preserve"> trafficking and illegal logging and addressing marine </t>
    </r>
    <r>
      <rPr>
        <sz val="9"/>
        <color indexed="10"/>
        <rFont val="Verdana"/>
        <family val="2"/>
      </rPr>
      <t>fish</t>
    </r>
    <r>
      <rPr>
        <sz val="9"/>
        <color theme="1"/>
        <rFont val="Verdana"/>
        <family val="2"/>
      </rPr>
      <t xml:space="preserve">eries issues, as well as commitments to liberalize trade in </t>
    </r>
    <r>
      <rPr>
        <sz val="9"/>
        <color indexed="10"/>
        <rFont val="Verdana"/>
        <family val="2"/>
      </rPr>
      <t>environment</t>
    </r>
    <r>
      <rPr>
        <sz val="9"/>
        <color theme="1"/>
        <rFont val="Verdana"/>
        <family val="2"/>
      </rPr>
      <t xml:space="preserve">al goods and services. In the T-TIP negotiations, the Administration is seeking ambitious </t>
    </r>
    <r>
      <rPr>
        <sz val="9"/>
        <color indexed="10"/>
        <rFont val="Verdana"/>
        <family val="2"/>
      </rPr>
      <t>environment</t>
    </r>
    <r>
      <rPr>
        <sz val="9"/>
        <color theme="1"/>
        <rFont val="Verdana"/>
        <family val="2"/>
      </rPr>
      <t xml:space="preserve">al commitments including those relating to the protection and </t>
    </r>
    <r>
      <rPr>
        <sz val="9"/>
        <color indexed="10"/>
        <rFont val="Verdana"/>
        <family val="2"/>
      </rPr>
      <t>conservation</t>
    </r>
    <r>
      <rPr>
        <sz val="9"/>
        <color theme="1"/>
        <rFont val="Verdana"/>
        <family val="2"/>
      </rPr>
      <t xml:space="preserve"> of </t>
    </r>
    <r>
      <rPr>
        <sz val="9"/>
        <color indexed="10"/>
        <rFont val="Verdana"/>
        <family val="2"/>
      </rPr>
      <t>wildlife</t>
    </r>
    <r>
      <rPr>
        <sz val="9"/>
        <color theme="1"/>
        <rFont val="Verdana"/>
        <family val="2"/>
      </rPr>
      <t xml:space="preserve">, marine </t>
    </r>
    <r>
      <rPr>
        <sz val="9"/>
        <color indexed="10"/>
        <rFont val="Verdana"/>
        <family val="2"/>
      </rPr>
      <t>fish</t>
    </r>
    <r>
      <rPr>
        <sz val="9"/>
        <color theme="1"/>
        <rFont val="Verdana"/>
        <family val="2"/>
      </rPr>
      <t xml:space="preserve">eries, and </t>
    </r>
    <r>
      <rPr>
        <sz val="9"/>
        <color indexed="10"/>
        <rFont val="Verdana"/>
        <family val="2"/>
      </rPr>
      <t>forest</t>
    </r>
    <r>
      <rPr>
        <sz val="9"/>
        <color theme="1"/>
        <rFont val="Verdana"/>
        <family val="2"/>
      </rPr>
      <t xml:space="preserve"> resources. The Administration has also continued to prioritize implementation of the free trade agreements currently in force.</t>
    </r>
  </si>
  <si>
    <t>Environment; Conserv(ation); Wildlife; Fish; Forest</t>
  </si>
  <si>
    <r>
      <t xml:space="preserve">The TPP will address new and emerging trade issues and 21st-century challenges, including issues related to market access, non-tariff barriers, intellectual property, cross-border services, e commerce, investment, competition policy, state-owned enterprises, </t>
    </r>
    <r>
      <rPr>
        <sz val="9"/>
        <color indexed="10"/>
        <rFont val="Verdana"/>
        <family val="2"/>
      </rPr>
      <t>environment</t>
    </r>
    <r>
      <rPr>
        <sz val="9"/>
        <color theme="1"/>
        <rFont val="Verdana"/>
        <family val="2"/>
      </rPr>
      <t>, and labor. In addition, the TPP will cover cross-cutting issues not included in previous trade agreements, such as regulatory coherence.</t>
    </r>
  </si>
  <si>
    <r>
      <t xml:space="preserve">After signing NAFTA, the United States, Canada, and Mexico concluded supplemental agreements on labor and </t>
    </r>
    <r>
      <rPr>
        <sz val="9"/>
        <color indexed="10"/>
        <rFont val="Verdana"/>
        <family val="2"/>
      </rPr>
      <t>environment</t>
    </r>
    <r>
      <rPr>
        <sz val="9"/>
        <color theme="1"/>
        <rFont val="Verdana"/>
        <family val="2"/>
      </rPr>
      <t xml:space="preserve">. Under these agreements, the parties are, among other things, obligated to effectively enforce their </t>
    </r>
    <r>
      <rPr>
        <sz val="9"/>
        <color indexed="10"/>
        <rFont val="Verdana"/>
        <family val="2"/>
      </rPr>
      <t>environment</t>
    </r>
    <r>
      <rPr>
        <sz val="9"/>
        <color theme="1"/>
        <rFont val="Verdana"/>
        <family val="2"/>
      </rPr>
      <t xml:space="preserve">al and labor laws. The agreements also provide frameworks for cooperation among the parties on a wide variety of labor and </t>
    </r>
    <r>
      <rPr>
        <sz val="9"/>
        <color indexed="10"/>
        <rFont val="Verdana"/>
        <family val="2"/>
      </rPr>
      <t>environment</t>
    </r>
    <r>
      <rPr>
        <sz val="9"/>
        <color theme="1"/>
        <rFont val="Verdana"/>
        <family val="2"/>
      </rPr>
      <t xml:space="preserve">al issues. In connection with NAFTA, the United States and Mexico also agreed to fund a development bank to address </t>
    </r>
    <r>
      <rPr>
        <sz val="9"/>
        <color indexed="10"/>
        <rFont val="Verdana"/>
        <family val="2"/>
      </rPr>
      <t>environment</t>
    </r>
    <r>
      <rPr>
        <sz val="9"/>
        <color theme="1"/>
        <rFont val="Verdana"/>
        <family val="2"/>
      </rPr>
      <t>al infrastructure needs along the U.S.-Mexico border.</t>
    </r>
  </si>
  <si>
    <r>
      <t xml:space="preserve">The United States, together with Mexico and Canada, have continued efforts to ensure that trade liberalization and efforts to protect the </t>
    </r>
    <r>
      <rPr>
        <sz val="9"/>
        <color indexed="10"/>
        <rFont val="Verdana"/>
        <family val="2"/>
      </rPr>
      <t>environment</t>
    </r>
    <r>
      <rPr>
        <sz val="9"/>
        <color theme="1"/>
        <rFont val="Verdana"/>
        <family val="2"/>
      </rPr>
      <t xml:space="preserve"> are mutually supportive. In 2012, the NAFTA Free Trade Commission (FTC), NAFTA's central oversight body, approved a work plan to strengthen cooperation between the FTC and the North American Commission for </t>
    </r>
    <r>
      <rPr>
        <sz val="9"/>
        <color indexed="10"/>
        <rFont val="Verdana"/>
        <family val="2"/>
      </rPr>
      <t>Environment</t>
    </r>
    <r>
      <rPr>
        <sz val="9"/>
        <color theme="1"/>
        <rFont val="Verdana"/>
        <family val="2"/>
      </rPr>
      <t xml:space="preserve">al Cooperation (CEC). Trade officials from the three countries participated in the development of the CEC's 2013-14 work plan, which was formally adopted in July 2013. The work plan focuses on collaborative actions in three areas: </t>
    </r>
    <r>
      <rPr>
        <sz val="9"/>
        <color indexed="10"/>
        <rFont val="Verdana"/>
        <family val="2"/>
      </rPr>
      <t>green</t>
    </r>
    <r>
      <rPr>
        <sz val="9"/>
        <color theme="1"/>
        <rFont val="Verdana"/>
        <family val="2"/>
      </rPr>
      <t xml:space="preserve">ing transportation, tackling </t>
    </r>
    <r>
      <rPr>
        <sz val="9"/>
        <color indexed="10"/>
        <rFont val="Verdana"/>
        <family val="2"/>
      </rPr>
      <t>climate</t>
    </r>
    <r>
      <rPr>
        <sz val="9"/>
        <color theme="1"/>
        <rFont val="Verdana"/>
        <family val="2"/>
      </rPr>
      <t xml:space="preserve"> change while improving air quality, and addressing trade in electronic </t>
    </r>
    <r>
      <rPr>
        <sz val="9"/>
        <color indexed="10"/>
        <rFont val="Verdana"/>
        <family val="2"/>
      </rPr>
      <t>waste</t>
    </r>
    <r>
      <rPr>
        <sz val="9"/>
        <color theme="1"/>
        <rFont val="Verdana"/>
        <family val="2"/>
      </rPr>
      <t>.</t>
    </r>
  </si>
  <si>
    <t>Environment; Green (house); Climate; Waste</t>
  </si>
  <si>
    <r>
      <t>In May 2013 and April 2014, senior officials from the United States and the CAFTA DR (</t>
    </r>
    <r>
      <rPr>
        <sz val="9"/>
        <color rgb="FFFF0000"/>
        <rFont val="Verdana"/>
        <family val="2"/>
      </rPr>
      <t>Dominican Republic Central America United States Free Trade Agreement</t>
    </r>
    <r>
      <rPr>
        <sz val="9"/>
        <color theme="1"/>
        <rFont val="Verdana"/>
        <family val="2"/>
      </rPr>
      <t xml:space="preserve">) countries held meetings of the </t>
    </r>
    <r>
      <rPr>
        <sz val="9"/>
        <color indexed="10"/>
        <rFont val="Verdana"/>
        <family val="2"/>
      </rPr>
      <t>Environment</t>
    </r>
    <r>
      <rPr>
        <sz val="9"/>
        <color theme="1"/>
        <rFont val="Verdana"/>
        <family val="2"/>
      </rPr>
      <t xml:space="preserve">al Affairs Council established under the </t>
    </r>
    <r>
      <rPr>
        <sz val="9"/>
        <color indexed="10"/>
        <rFont val="Verdana"/>
        <family val="2"/>
      </rPr>
      <t>environment</t>
    </r>
    <r>
      <rPr>
        <sz val="9"/>
        <color theme="1"/>
        <rFont val="Verdana"/>
        <family val="2"/>
      </rPr>
      <t xml:space="preserve"> chapter of the FTA to oversee implementation of and review progress under the chapter and to consider the implementation of </t>
    </r>
    <r>
      <rPr>
        <sz val="9"/>
        <color indexed="10"/>
        <rFont val="Verdana"/>
        <family val="2"/>
      </rPr>
      <t>environment</t>
    </r>
    <r>
      <rPr>
        <sz val="9"/>
        <color theme="1"/>
        <rFont val="Verdana"/>
        <family val="2"/>
      </rPr>
      <t xml:space="preserve">al cooperation activities under the related </t>
    </r>
    <r>
      <rPr>
        <sz val="9"/>
        <color indexed="10"/>
        <rFont val="Verdana"/>
        <family val="2"/>
      </rPr>
      <t>Environment</t>
    </r>
    <r>
      <rPr>
        <sz val="9"/>
        <color theme="1"/>
        <rFont val="Verdana"/>
        <family val="2"/>
      </rPr>
      <t>al Cooperation Agreement. The Parties held a public session, which included participation from civil society, business, and members of the press.</t>
    </r>
  </si>
  <si>
    <r>
      <t xml:space="preserve">The central oversight body for the Agreement is the </t>
    </r>
    <r>
      <rPr>
        <sz val="9"/>
        <color rgb="FFFF0000"/>
        <rFont val="Verdana"/>
        <family val="2"/>
      </rPr>
      <t>United States-Bahrain Joint Committee</t>
    </r>
    <r>
      <rPr>
        <sz val="9"/>
        <color theme="1"/>
        <rFont val="Verdana"/>
        <family val="2"/>
      </rPr>
      <t xml:space="preserve"> (JC), chaired jointly by the Office of the U.S. Trade Representative and Bahrain's Ministry of Industry and Commerce. Dates for the third meeting of the JC have not yet been set, but when scheduled, officials of the two governments expect to discuss a broad range of trade issues, including efforts to increase bilateral trade and investment levels, possible cooperation in the broader MENA region, and additional cooperative efforts related to labor rights and </t>
    </r>
    <r>
      <rPr>
        <sz val="9"/>
        <color indexed="10"/>
        <rFont val="Verdana"/>
        <family val="2"/>
      </rPr>
      <t>environment</t>
    </r>
    <r>
      <rPr>
        <sz val="9"/>
        <color theme="1"/>
        <rFont val="Verdana"/>
        <family val="2"/>
      </rPr>
      <t>al protection.</t>
    </r>
  </si>
  <si>
    <t>G-IV§50</t>
  </si>
  <si>
    <r>
      <t xml:space="preserve">In January 2013, senior U.S. and Chilean officials held a meeting of the </t>
    </r>
    <r>
      <rPr>
        <sz val="9"/>
        <color indexed="10"/>
        <rFont val="Verdana"/>
        <family val="2"/>
      </rPr>
      <t>Environment</t>
    </r>
    <r>
      <rPr>
        <sz val="9"/>
        <color theme="1"/>
        <rFont val="Verdana"/>
        <family val="2"/>
      </rPr>
      <t xml:space="preserve">al Affairs Council (EAC) established under the </t>
    </r>
    <r>
      <rPr>
        <sz val="9"/>
        <color indexed="10"/>
        <rFont val="Verdana"/>
        <family val="2"/>
      </rPr>
      <t>environment</t>
    </r>
    <r>
      <rPr>
        <sz val="9"/>
        <color theme="1"/>
        <rFont val="Verdana"/>
        <family val="2"/>
      </rPr>
      <t xml:space="preserve"> chapter of the FTA and a meeting of the Joint Commission for </t>
    </r>
    <r>
      <rPr>
        <sz val="9"/>
        <color indexed="10"/>
        <rFont val="Verdana"/>
        <family val="2"/>
      </rPr>
      <t>Environment</t>
    </r>
    <r>
      <rPr>
        <sz val="9"/>
        <color theme="1"/>
        <rFont val="Verdana"/>
        <family val="2"/>
      </rPr>
      <t xml:space="preserve">al Cooperation established under the related </t>
    </r>
    <r>
      <rPr>
        <sz val="9"/>
        <color indexed="10"/>
        <rFont val="Verdana"/>
        <family val="2"/>
      </rPr>
      <t>Environment</t>
    </r>
    <r>
      <rPr>
        <sz val="9"/>
        <color theme="1"/>
        <rFont val="Verdana"/>
        <family val="2"/>
      </rPr>
      <t xml:space="preserve">al Cooperation Agreement. The EAC reviewed progress in implementing commitments under the </t>
    </r>
    <r>
      <rPr>
        <sz val="9"/>
        <color indexed="10"/>
        <rFont val="Verdana"/>
        <family val="2"/>
      </rPr>
      <t>environment</t>
    </r>
    <r>
      <rPr>
        <sz val="9"/>
        <color theme="1"/>
        <rFont val="Verdana"/>
        <family val="2"/>
      </rPr>
      <t xml:space="preserve"> chapter and the Joint Commission reviewed the implementation of </t>
    </r>
    <r>
      <rPr>
        <sz val="9"/>
        <color indexed="10"/>
        <rFont val="Verdana"/>
        <family val="2"/>
      </rPr>
      <t>environment</t>
    </r>
    <r>
      <rPr>
        <sz val="9"/>
        <color theme="1"/>
        <rFont val="Verdana"/>
        <family val="2"/>
      </rPr>
      <t>al cooperation activities. The Parties held a public session in connection with these meetings.</t>
    </r>
  </si>
  <si>
    <t>G-IV§53</t>
  </si>
  <si>
    <r>
      <t xml:space="preserve">In December 2013, both the </t>
    </r>
    <r>
      <rPr>
        <sz val="9"/>
        <color indexed="10"/>
        <rFont val="Verdana"/>
        <family val="2"/>
      </rPr>
      <t>Environment</t>
    </r>
    <r>
      <rPr>
        <sz val="9"/>
        <color theme="1"/>
        <rFont val="Verdana"/>
        <family val="2"/>
      </rPr>
      <t>al Affairs Council (EAC) under the CTPA (</t>
    </r>
    <r>
      <rPr>
        <sz val="9"/>
        <color rgb="FFFF0000"/>
        <rFont val="Verdana"/>
        <family val="2"/>
      </rPr>
      <t>United States-Colombia Trade Promotion Agreement</t>
    </r>
    <r>
      <rPr>
        <sz val="9"/>
        <color theme="1"/>
        <rFont val="Verdana"/>
        <family val="2"/>
      </rPr>
      <t xml:space="preserve">) and the </t>
    </r>
    <r>
      <rPr>
        <sz val="9"/>
        <color indexed="10"/>
        <rFont val="Verdana"/>
        <family val="2"/>
      </rPr>
      <t>Environment</t>
    </r>
    <r>
      <rPr>
        <sz val="9"/>
        <color theme="1"/>
        <rFont val="Verdana"/>
        <family val="2"/>
      </rPr>
      <t xml:space="preserve">al Cooperation Commission (ECC) under the United States-Colombia </t>
    </r>
    <r>
      <rPr>
        <sz val="9"/>
        <color indexed="10"/>
        <rFont val="Verdana"/>
        <family val="2"/>
      </rPr>
      <t>Environment</t>
    </r>
    <r>
      <rPr>
        <sz val="9"/>
        <color theme="1"/>
        <rFont val="Verdana"/>
        <family val="2"/>
      </rPr>
      <t xml:space="preserve">al Cooperation Agreement (ECA), which entered into force on 28 June 2013, met. The Council and Commission also held a public session pursuant to the CTPA </t>
    </r>
    <r>
      <rPr>
        <sz val="9"/>
        <color indexed="10"/>
        <rFont val="Verdana"/>
        <family val="2"/>
      </rPr>
      <t>environment</t>
    </r>
    <r>
      <rPr>
        <sz val="9"/>
        <color theme="1"/>
        <rFont val="Verdana"/>
        <family val="2"/>
      </rPr>
      <t xml:space="preserve"> chapter and the ECA. The EAC reviewed implementation of the </t>
    </r>
    <r>
      <rPr>
        <sz val="9"/>
        <color indexed="10"/>
        <rFont val="Verdana"/>
        <family val="2"/>
      </rPr>
      <t>Environment</t>
    </r>
    <r>
      <rPr>
        <sz val="9"/>
        <color theme="1"/>
        <rFont val="Verdana"/>
        <family val="2"/>
      </rPr>
      <t xml:space="preserve"> Chapter of the CTPA including actions taken by both countries to increase levels of </t>
    </r>
    <r>
      <rPr>
        <sz val="9"/>
        <color indexed="10"/>
        <rFont val="Verdana"/>
        <family val="2"/>
      </rPr>
      <t>environment</t>
    </r>
    <r>
      <rPr>
        <sz val="9"/>
        <color theme="1"/>
        <rFont val="Verdana"/>
        <family val="2"/>
      </rPr>
      <t xml:space="preserve">al protection, ensure effective enforcement of </t>
    </r>
    <r>
      <rPr>
        <sz val="9"/>
        <color indexed="10"/>
        <rFont val="Verdana"/>
        <family val="2"/>
      </rPr>
      <t>environment</t>
    </r>
    <r>
      <rPr>
        <sz val="9"/>
        <color theme="1"/>
        <rFont val="Verdana"/>
        <family val="2"/>
      </rPr>
      <t xml:space="preserve">al laws, and provide opportunities for public participation in </t>
    </r>
    <r>
      <rPr>
        <sz val="9"/>
        <color indexed="10"/>
        <rFont val="Verdana"/>
        <family val="2"/>
      </rPr>
      <t>environment</t>
    </r>
    <r>
      <rPr>
        <sz val="9"/>
        <color theme="1"/>
        <rFont val="Verdana"/>
        <family val="2"/>
      </rPr>
      <t xml:space="preserve">al governance and the trade policy-setting processes. The EAC also discussed the designation of a secretariat to receive and consider submissions on matters regarding enforcement of </t>
    </r>
    <r>
      <rPr>
        <sz val="9"/>
        <color indexed="10"/>
        <rFont val="Verdana"/>
        <family val="2"/>
      </rPr>
      <t>environment</t>
    </r>
    <r>
      <rPr>
        <sz val="9"/>
        <color theme="1"/>
        <rFont val="Verdana"/>
        <family val="2"/>
      </rPr>
      <t xml:space="preserve">al laws under the terms of the CTPA. The ECC reviewed ongoing </t>
    </r>
    <r>
      <rPr>
        <sz val="9"/>
        <color indexed="10"/>
        <rFont val="Verdana"/>
        <family val="2"/>
      </rPr>
      <t>environment</t>
    </r>
    <r>
      <rPr>
        <sz val="9"/>
        <color theme="1"/>
        <rFont val="Verdana"/>
        <family val="2"/>
      </rPr>
      <t xml:space="preserve">al cooperation activities and approved and signed the first United States-Colombia Work Program for </t>
    </r>
    <r>
      <rPr>
        <sz val="9"/>
        <color indexed="10"/>
        <rFont val="Verdana"/>
        <family val="2"/>
      </rPr>
      <t>Environment</t>
    </r>
    <r>
      <rPr>
        <sz val="9"/>
        <color theme="1"/>
        <rFont val="Verdana"/>
        <family val="2"/>
      </rPr>
      <t xml:space="preserve">al Cooperation under the ECA, which provides a robust framework for advancing </t>
    </r>
    <r>
      <rPr>
        <sz val="9"/>
        <color indexed="10"/>
        <rFont val="Verdana"/>
        <family val="2"/>
      </rPr>
      <t>environment</t>
    </r>
    <r>
      <rPr>
        <sz val="9"/>
        <color theme="1"/>
        <rFont val="Verdana"/>
        <family val="2"/>
      </rPr>
      <t>al cooperation in the coming years.</t>
    </r>
  </si>
  <si>
    <r>
      <t xml:space="preserve">In addition, the </t>
    </r>
    <r>
      <rPr>
        <sz val="9"/>
        <color indexed="10"/>
        <rFont val="Verdana"/>
        <family val="2"/>
      </rPr>
      <t>Environment</t>
    </r>
    <r>
      <rPr>
        <sz val="9"/>
        <color theme="1"/>
        <rFont val="Verdana"/>
        <family val="2"/>
      </rPr>
      <t xml:space="preserve">al Affairs Council (EAC) met in February 2013, and reviewed implementation of the </t>
    </r>
    <r>
      <rPr>
        <sz val="9"/>
        <color indexed="10"/>
        <rFont val="Verdana"/>
        <family val="2"/>
      </rPr>
      <t>Environment</t>
    </r>
    <r>
      <rPr>
        <sz val="9"/>
        <color theme="1"/>
        <rFont val="Verdana"/>
        <family val="2"/>
      </rPr>
      <t xml:space="preserve"> Chapter of the FTA. The </t>
    </r>
    <r>
      <rPr>
        <sz val="9"/>
        <color rgb="FFFF0000"/>
        <rFont val="Verdana"/>
        <family val="2"/>
      </rPr>
      <t>United States and Korea</t>
    </r>
    <r>
      <rPr>
        <sz val="9"/>
        <color theme="1"/>
        <rFont val="Verdana"/>
        <family val="2"/>
      </rPr>
      <t xml:space="preserve"> outlined actions they have taken to increase levels of </t>
    </r>
    <r>
      <rPr>
        <sz val="9"/>
        <color indexed="10"/>
        <rFont val="Verdana"/>
        <family val="2"/>
      </rPr>
      <t>environment</t>
    </r>
    <r>
      <rPr>
        <sz val="9"/>
        <color theme="1"/>
        <rFont val="Verdana"/>
        <family val="2"/>
      </rPr>
      <t xml:space="preserve">al protection, ensure effective enforcement of </t>
    </r>
    <r>
      <rPr>
        <sz val="9"/>
        <color indexed="10"/>
        <rFont val="Verdana"/>
        <family val="2"/>
      </rPr>
      <t>environment</t>
    </r>
    <r>
      <rPr>
        <sz val="9"/>
        <color theme="1"/>
        <rFont val="Verdana"/>
        <family val="2"/>
      </rPr>
      <t xml:space="preserve">al laws, and provide opportunities for public participation in </t>
    </r>
    <r>
      <rPr>
        <sz val="9"/>
        <color indexed="10"/>
        <rFont val="Verdana"/>
        <family val="2"/>
      </rPr>
      <t>environment</t>
    </r>
    <r>
      <rPr>
        <sz val="9"/>
        <color theme="1"/>
        <rFont val="Verdana"/>
        <family val="2"/>
      </rPr>
      <t>al governance and the trade policy-setting processes. They also discussed ways to further strengthen their cooperation in multilateral and regional fora, including APEC. They held a public session of the EAC, which included participation from civil society, business, and members of the press.</t>
    </r>
  </si>
  <si>
    <t>G-IV§69</t>
  </si>
  <si>
    <r>
      <t xml:space="preserve">In 2013, Morocco and the United States continued their cooperation on </t>
    </r>
    <r>
      <rPr>
        <sz val="9"/>
        <color indexed="10"/>
        <rFont val="Verdana"/>
        <family val="2"/>
      </rPr>
      <t>environment</t>
    </r>
    <r>
      <rPr>
        <sz val="9"/>
        <color theme="1"/>
        <rFont val="Verdana"/>
        <family val="2"/>
      </rPr>
      <t xml:space="preserve">al issues. The U.S. Department of the Interior helped Moroccan government authorities strengthen tools customs officers use to seize contraband </t>
    </r>
    <r>
      <rPr>
        <sz val="9"/>
        <color indexed="10"/>
        <rFont val="Verdana"/>
        <family val="2"/>
      </rPr>
      <t>wildlife</t>
    </r>
    <r>
      <rPr>
        <sz val="9"/>
        <color theme="1"/>
        <rFont val="Verdana"/>
        <family val="2"/>
      </rPr>
      <t xml:space="preserve"> products at ports of entry, and</t>
    </r>
    <r>
      <rPr>
        <sz val="9"/>
        <color rgb="FFFF0000"/>
        <rFont val="Verdana"/>
        <family val="2"/>
      </rPr>
      <t xml:space="preserve"> Morocco</t>
    </r>
    <r>
      <rPr>
        <sz val="9"/>
        <color theme="1"/>
        <rFont val="Verdana"/>
        <family val="2"/>
      </rPr>
      <t xml:space="preserve">'s </t>
    </r>
    <r>
      <rPr>
        <sz val="9"/>
        <color indexed="10"/>
        <rFont val="Verdana"/>
        <family val="2"/>
      </rPr>
      <t>CITES</t>
    </r>
    <r>
      <rPr>
        <sz val="9"/>
        <color theme="1"/>
        <rFont val="Verdana"/>
        <family val="2"/>
      </rPr>
      <t xml:space="preserve"> Management Authority to oversee legal trade in </t>
    </r>
    <r>
      <rPr>
        <sz val="9"/>
        <color indexed="10"/>
        <rFont val="Verdana"/>
        <family val="2"/>
      </rPr>
      <t>wildlife</t>
    </r>
    <r>
      <rPr>
        <sz val="9"/>
        <color theme="1"/>
        <rFont val="Verdana"/>
        <family val="2"/>
      </rPr>
      <t xml:space="preserve"> products. The U.S. </t>
    </r>
    <r>
      <rPr>
        <sz val="9"/>
        <color indexed="10"/>
        <rFont val="Verdana"/>
        <family val="2"/>
      </rPr>
      <t>Forest</t>
    </r>
    <r>
      <rPr>
        <sz val="9"/>
        <color theme="1"/>
        <rFont val="Verdana"/>
        <family val="2"/>
      </rPr>
      <t xml:space="preserve"> Service provided rangeland management training to Moroccan officials and supported the establishment of a Rangeland Management School to help protect Morocco's primary water source.</t>
    </r>
  </si>
  <si>
    <t>Environment; Wildlife; CITES; Forest</t>
  </si>
  <si>
    <t>G-IV§71</t>
  </si>
  <si>
    <r>
      <t xml:space="preserve">The central oversight body for the FTA is the United States-Oman Joint Committee, chaired jointly by USTR and </t>
    </r>
    <r>
      <rPr>
        <sz val="9"/>
        <color rgb="FFFF0000"/>
        <rFont val="Verdana"/>
        <family val="2"/>
      </rPr>
      <t>Oman</t>
    </r>
    <r>
      <rPr>
        <sz val="9"/>
        <color theme="1"/>
        <rFont val="Verdana"/>
        <family val="2"/>
      </rPr>
      <t xml:space="preserve">'s Ministry of Commerce and Industry. In September 2012, the two governments discussed a broad range of trade issues including efforts to increase bilateral trade and investment levels, possible cooperation in the broader Middle East and North Africa region, and additional cooperative efforts related to labor rights and </t>
    </r>
    <r>
      <rPr>
        <sz val="9"/>
        <color indexed="10"/>
        <rFont val="Verdana"/>
        <family val="2"/>
      </rPr>
      <t>environment</t>
    </r>
    <r>
      <rPr>
        <sz val="9"/>
        <color theme="1"/>
        <rFont val="Verdana"/>
        <family val="2"/>
      </rPr>
      <t xml:space="preserve">al protection. In June 2014, U.S. and Omani trade and </t>
    </r>
    <r>
      <rPr>
        <sz val="9"/>
        <color indexed="10"/>
        <rFont val="Verdana"/>
        <family val="2"/>
      </rPr>
      <t>environment</t>
    </r>
    <r>
      <rPr>
        <sz val="9"/>
        <color theme="1"/>
        <rFont val="Verdana"/>
        <family val="2"/>
      </rPr>
      <t xml:space="preserve"> officials met to discuss progress made to implement the </t>
    </r>
    <r>
      <rPr>
        <sz val="9"/>
        <color indexed="10"/>
        <rFont val="Verdana"/>
        <family val="2"/>
      </rPr>
      <t>environment</t>
    </r>
    <r>
      <rPr>
        <sz val="9"/>
        <color theme="1"/>
        <rFont val="Verdana"/>
        <family val="2"/>
      </rPr>
      <t xml:space="preserve"> chapter of the FTA. They also discussed ongoing </t>
    </r>
    <r>
      <rPr>
        <sz val="9"/>
        <color indexed="10"/>
        <rFont val="Verdana"/>
        <family val="2"/>
      </rPr>
      <t>environment</t>
    </r>
    <r>
      <rPr>
        <sz val="9"/>
        <color theme="1"/>
        <rFont val="Verdana"/>
        <family val="2"/>
      </rPr>
      <t xml:space="preserve">al cooperation activities and adopted an updated </t>
    </r>
    <r>
      <rPr>
        <sz val="9"/>
        <color indexed="10"/>
        <rFont val="Verdana"/>
        <family val="2"/>
      </rPr>
      <t>environment</t>
    </r>
    <r>
      <rPr>
        <sz val="9"/>
        <color theme="1"/>
        <rFont val="Verdana"/>
        <family val="2"/>
      </rPr>
      <t>al cooperation work program. They held a public session, which included participation from civil society, business, and members of the press.</t>
    </r>
  </si>
  <si>
    <t>G-IV§74</t>
  </si>
  <si>
    <r>
      <t xml:space="preserve">The Agreement establishes an </t>
    </r>
    <r>
      <rPr>
        <sz val="9"/>
        <color indexed="10"/>
        <rFont val="Verdana"/>
        <family val="2"/>
      </rPr>
      <t>Environment</t>
    </r>
    <r>
      <rPr>
        <sz val="9"/>
        <color theme="1"/>
        <rFont val="Verdana"/>
        <family val="2"/>
      </rPr>
      <t xml:space="preserve">al Affairs Council (EAC) under the </t>
    </r>
    <r>
      <rPr>
        <sz val="9"/>
        <color indexed="10"/>
        <rFont val="Verdana"/>
        <family val="2"/>
      </rPr>
      <t>environment</t>
    </r>
    <r>
      <rPr>
        <sz val="9"/>
        <color theme="1"/>
        <rFont val="Verdana"/>
        <family val="2"/>
      </rPr>
      <t xml:space="preserve"> chapter. In May 2012, the United States and Panama signed the </t>
    </r>
    <r>
      <rPr>
        <sz val="9"/>
        <color rgb="FFFF0000"/>
        <rFont val="Verdana"/>
        <family val="2"/>
      </rPr>
      <t>U.S.-Panama</t>
    </r>
    <r>
      <rPr>
        <sz val="9"/>
        <color theme="1"/>
        <rFont val="Verdana"/>
        <family val="2"/>
      </rPr>
      <t xml:space="preserve"> </t>
    </r>
    <r>
      <rPr>
        <sz val="9"/>
        <color indexed="10"/>
        <rFont val="Verdana"/>
        <family val="2"/>
      </rPr>
      <t>Environment</t>
    </r>
    <r>
      <rPr>
        <sz val="9"/>
        <color rgb="FFFF0000"/>
        <rFont val="Verdana"/>
        <family val="2"/>
      </rPr>
      <t xml:space="preserve">al Cooperation Agreement </t>
    </r>
    <r>
      <rPr>
        <sz val="9"/>
        <color theme="1"/>
        <rFont val="Verdana"/>
        <family val="2"/>
      </rPr>
      <t xml:space="preserve">(ECA), which the Panamanian National Assembly passed on 22 October 2013, and which entered into force on 7 December 2013. The ECA established an </t>
    </r>
    <r>
      <rPr>
        <sz val="9"/>
        <color indexed="10"/>
        <rFont val="Verdana"/>
        <family val="2"/>
      </rPr>
      <t>Environment</t>
    </r>
    <r>
      <rPr>
        <sz val="9"/>
        <color theme="1"/>
        <rFont val="Verdana"/>
        <family val="2"/>
      </rPr>
      <t xml:space="preserve">al Cooperation Commission (ECC). In January 2014, the EAC and the ECC both met in Panama City to discuss progress made to implement the </t>
    </r>
    <r>
      <rPr>
        <sz val="9"/>
        <color indexed="10"/>
        <rFont val="Verdana"/>
        <family val="2"/>
      </rPr>
      <t>environment</t>
    </r>
    <r>
      <rPr>
        <sz val="9"/>
        <color theme="1"/>
        <rFont val="Verdana"/>
        <family val="2"/>
      </rPr>
      <t xml:space="preserve"> chapter, including regarding the establishment of a secretariat for </t>
    </r>
    <r>
      <rPr>
        <sz val="9"/>
        <color indexed="10"/>
        <rFont val="Verdana"/>
        <family val="2"/>
      </rPr>
      <t>environment</t>
    </r>
    <r>
      <rPr>
        <sz val="9"/>
        <color theme="1"/>
        <rFont val="Verdana"/>
        <family val="2"/>
      </rPr>
      <t>al enforcement matters, and advancing progress on the ECA work program. A public session was held in connection with these meetings.</t>
    </r>
  </si>
  <si>
    <r>
      <t xml:space="preserve">Since the last review, the United States has worked in close collaboration with Peru to advance implementation of the Annex on </t>
    </r>
    <r>
      <rPr>
        <sz val="9"/>
        <color indexed="10"/>
        <rFont val="Verdana"/>
        <family val="2"/>
      </rPr>
      <t>Forest</t>
    </r>
    <r>
      <rPr>
        <sz val="9"/>
        <color theme="1"/>
        <rFont val="Verdana"/>
        <family val="2"/>
      </rPr>
      <t xml:space="preserve"> Sector Governance under the </t>
    </r>
    <r>
      <rPr>
        <sz val="9"/>
        <color rgb="FFFF0000"/>
        <rFont val="Verdana"/>
        <family val="2"/>
      </rPr>
      <t>United States-Peru Trade Promotion Agreement</t>
    </r>
    <r>
      <rPr>
        <sz val="9"/>
        <color theme="1"/>
        <rFont val="Verdana"/>
        <family val="2"/>
      </rPr>
      <t xml:space="preserve">. During the review period, the United States also met with officials from Central America and the Dominican Republic, Colombia, Chile, Korea, Oman, and Panama to discuss implementation of the </t>
    </r>
    <r>
      <rPr>
        <sz val="9"/>
        <color indexed="10"/>
        <rFont val="Verdana"/>
        <family val="2"/>
      </rPr>
      <t>environment</t>
    </r>
    <r>
      <rPr>
        <sz val="9"/>
        <color theme="1"/>
        <rFont val="Verdana"/>
        <family val="2"/>
      </rPr>
      <t xml:space="preserve"> chapters of our FTAs. </t>
    </r>
  </si>
  <si>
    <t>G-IV§77</t>
  </si>
  <si>
    <r>
      <t xml:space="preserve">The PTPA also established the United States-Peru </t>
    </r>
    <r>
      <rPr>
        <sz val="9"/>
        <color indexed="10"/>
        <rFont val="Verdana"/>
        <family val="2"/>
      </rPr>
      <t>Forest</t>
    </r>
    <r>
      <rPr>
        <sz val="9"/>
        <color theme="1"/>
        <rFont val="Verdana"/>
        <family val="2"/>
      </rPr>
      <t xml:space="preserve"> Sector Subcommittee and the </t>
    </r>
    <r>
      <rPr>
        <sz val="9"/>
        <color indexed="10"/>
        <rFont val="Verdana"/>
        <family val="2"/>
      </rPr>
      <t>Environment</t>
    </r>
    <r>
      <rPr>
        <sz val="9"/>
        <color theme="1"/>
        <rFont val="Verdana"/>
        <family val="2"/>
      </rPr>
      <t xml:space="preserve">al Affairs Council (EAC). The Subcommittee serves as a forum for the Parties to exchange views and share information on any matter arising under the PTPA's Annex on </t>
    </r>
    <r>
      <rPr>
        <sz val="9"/>
        <color indexed="10"/>
        <rFont val="Verdana"/>
        <family val="2"/>
      </rPr>
      <t>Forest</t>
    </r>
    <r>
      <rPr>
        <sz val="9"/>
        <color theme="1"/>
        <rFont val="Verdana"/>
        <family val="2"/>
      </rPr>
      <t xml:space="preserve"> Sector Governance, and through the EAC, the United States and Peru have had robust engagement concerning the implementation of the </t>
    </r>
    <r>
      <rPr>
        <sz val="9"/>
        <color indexed="10"/>
        <rFont val="Verdana"/>
        <family val="2"/>
      </rPr>
      <t>environment</t>
    </r>
    <r>
      <rPr>
        <sz val="9"/>
        <color theme="1"/>
        <rFont val="Verdana"/>
        <family val="2"/>
      </rPr>
      <t xml:space="preserve">al obligations under the PTPA </t>
    </r>
    <r>
      <rPr>
        <sz val="9"/>
        <color indexed="10"/>
        <rFont val="Verdana"/>
        <family val="2"/>
      </rPr>
      <t>Environment</t>
    </r>
    <r>
      <rPr>
        <sz val="9"/>
        <color theme="1"/>
        <rFont val="Verdana"/>
        <family val="2"/>
      </rPr>
      <t xml:space="preserve"> Chapter and the Annex on </t>
    </r>
    <r>
      <rPr>
        <sz val="9"/>
        <color indexed="10"/>
        <rFont val="Verdana"/>
        <family val="2"/>
      </rPr>
      <t>Forest</t>
    </r>
    <r>
      <rPr>
        <sz val="9"/>
        <color theme="1"/>
        <rFont val="Verdana"/>
        <family val="2"/>
      </rPr>
      <t xml:space="preserve"> Sector Governance. In January 2013, the Parties agreed to a five point Action Plan to strengthen implementation of the </t>
    </r>
    <r>
      <rPr>
        <sz val="9"/>
        <color indexed="10"/>
        <rFont val="Verdana"/>
        <family val="2"/>
      </rPr>
      <t>Forest</t>
    </r>
    <r>
      <rPr>
        <sz val="9"/>
        <color theme="1"/>
        <rFont val="Verdana"/>
        <family val="2"/>
      </rPr>
      <t xml:space="preserve"> Sector Annex and promote Peru's </t>
    </r>
    <r>
      <rPr>
        <sz val="9"/>
        <color indexed="10"/>
        <rFont val="Verdana"/>
        <family val="2"/>
      </rPr>
      <t>forest</t>
    </r>
    <r>
      <rPr>
        <sz val="9"/>
        <color theme="1"/>
        <rFont val="Verdana"/>
        <family val="2"/>
      </rPr>
      <t xml:space="preserve">ry sector reform efforts. The Action Plan identifies a targeted set of actions for Peru to undertake to address specific challenges in its </t>
    </r>
    <r>
      <rPr>
        <sz val="9"/>
        <color indexed="10"/>
        <rFont val="Verdana"/>
        <family val="2"/>
      </rPr>
      <t>forest</t>
    </r>
    <r>
      <rPr>
        <sz val="9"/>
        <color theme="1"/>
        <rFont val="Verdana"/>
        <family val="2"/>
      </rPr>
      <t xml:space="preserve">ry sector, including implementing anti-corruption measures, improving systems to track and verify the chain of custody of timber exports, ensuring timely criminal and administrative proceedings for </t>
    </r>
    <r>
      <rPr>
        <sz val="9"/>
        <color indexed="10"/>
        <rFont val="Verdana"/>
        <family val="2"/>
      </rPr>
      <t>forest</t>
    </r>
    <r>
      <rPr>
        <sz val="9"/>
        <color theme="1"/>
        <rFont val="Verdana"/>
        <family val="2"/>
      </rPr>
      <t>ry-related crimes and infractions, and strengthening development of accurate annual operating plans for timber producers.</t>
    </r>
  </si>
  <si>
    <t>G-IV§78</t>
  </si>
  <si>
    <r>
      <t xml:space="preserve">In April 2013, the </t>
    </r>
    <r>
      <rPr>
        <sz val="9"/>
        <color indexed="10"/>
        <rFont val="Verdana"/>
        <family val="2"/>
      </rPr>
      <t>Forest</t>
    </r>
    <r>
      <rPr>
        <sz val="9"/>
        <color theme="1"/>
        <rFont val="Verdana"/>
        <family val="2"/>
      </rPr>
      <t xml:space="preserve"> Sector Subcommittee and the </t>
    </r>
    <r>
      <rPr>
        <sz val="9"/>
        <color indexed="10"/>
        <rFont val="Verdana"/>
        <family val="2"/>
      </rPr>
      <t>Environment</t>
    </r>
    <r>
      <rPr>
        <sz val="9"/>
        <color theme="1"/>
        <rFont val="Verdana"/>
        <family val="2"/>
      </rPr>
      <t xml:space="preserve">al Cooperation Commission (ECC) met in Lima, Peru. The ECC is responsible for reviewing implementation of the United States-Peru </t>
    </r>
    <r>
      <rPr>
        <sz val="9"/>
        <color indexed="10"/>
        <rFont val="Verdana"/>
        <family val="2"/>
      </rPr>
      <t>Environment</t>
    </r>
    <r>
      <rPr>
        <sz val="9"/>
        <color theme="1"/>
        <rFont val="Verdana"/>
        <family val="2"/>
      </rPr>
      <t xml:space="preserve">al Cooperation Agreement, an agreement designed to enhance </t>
    </r>
    <r>
      <rPr>
        <sz val="9"/>
        <color indexed="10"/>
        <rFont val="Verdana"/>
        <family val="2"/>
      </rPr>
      <t>environment</t>
    </r>
    <r>
      <rPr>
        <sz val="9"/>
        <color theme="1"/>
        <rFont val="Verdana"/>
        <family val="2"/>
      </rPr>
      <t xml:space="preserve">al cooperation and build capacity between the United States and Peru. The </t>
    </r>
    <r>
      <rPr>
        <sz val="9"/>
        <color indexed="10"/>
        <rFont val="Verdana"/>
        <family val="2"/>
      </rPr>
      <t>Forest</t>
    </r>
    <r>
      <rPr>
        <sz val="9"/>
        <color theme="1"/>
        <rFont val="Verdana"/>
        <family val="2"/>
      </rPr>
      <t xml:space="preserve"> Sector Subcommittee reviewed progress under the </t>
    </r>
    <r>
      <rPr>
        <sz val="9"/>
        <color indexed="10"/>
        <rFont val="Verdana"/>
        <family val="2"/>
      </rPr>
      <t>Forest</t>
    </r>
    <r>
      <rPr>
        <sz val="9"/>
        <color theme="1"/>
        <rFont val="Verdana"/>
        <family val="2"/>
      </rPr>
      <t xml:space="preserve"> Sector Annex, including the development of a prototype for an information system that will track and verify the chain of custody for </t>
    </r>
    <r>
      <rPr>
        <sz val="9"/>
        <color indexed="10"/>
        <rFont val="Verdana"/>
        <family val="2"/>
      </rPr>
      <t>wood</t>
    </r>
    <r>
      <rPr>
        <sz val="9"/>
        <color theme="1"/>
        <rFont val="Verdana"/>
        <family val="2"/>
      </rPr>
      <t xml:space="preserve"> harvested in Peru's </t>
    </r>
    <r>
      <rPr>
        <sz val="9"/>
        <color indexed="10"/>
        <rFont val="Verdana"/>
        <family val="2"/>
      </rPr>
      <t>forest</t>
    </r>
    <r>
      <rPr>
        <sz val="9"/>
        <color theme="1"/>
        <rFont val="Verdana"/>
        <family val="2"/>
      </rPr>
      <t xml:space="preserve">s. In June 2013, the EAC met to review progress in implementing commitments under the </t>
    </r>
    <r>
      <rPr>
        <sz val="9"/>
        <color indexed="10"/>
        <rFont val="Verdana"/>
        <family val="2"/>
      </rPr>
      <t>environment</t>
    </r>
    <r>
      <rPr>
        <sz val="9"/>
        <color theme="1"/>
        <rFont val="Verdana"/>
        <family val="2"/>
      </rPr>
      <t xml:space="preserve"> chapter and the ECC reviewed the implementation of </t>
    </r>
    <r>
      <rPr>
        <sz val="9"/>
        <color indexed="10"/>
        <rFont val="Verdana"/>
        <family val="2"/>
      </rPr>
      <t>environment</t>
    </r>
    <r>
      <rPr>
        <sz val="9"/>
        <color theme="1"/>
        <rFont val="Verdana"/>
        <family val="2"/>
      </rPr>
      <t xml:space="preserve">al cooperation activities. The Parties held a public session in connection with these meetings. In August 2014, officials from USTR, the </t>
    </r>
    <r>
      <rPr>
        <sz val="9"/>
        <color indexed="10"/>
        <rFont val="Verdana"/>
        <family val="2"/>
      </rPr>
      <t>Environment</t>
    </r>
    <r>
      <rPr>
        <sz val="9"/>
        <color theme="1"/>
        <rFont val="Verdana"/>
        <family val="2"/>
      </rPr>
      <t xml:space="preserve">al Protection Agency, and the State Department travelled to Peru to engage with Peruvian government officials and civil society groups on recently enacted changes to Peru's laws. The United States continues to engage closely with Peru to discuss the changes and will monitor the implementation of the changes in light of Peru's </t>
    </r>
    <r>
      <rPr>
        <sz val="9"/>
        <color indexed="10"/>
        <rFont val="Verdana"/>
        <family val="2"/>
      </rPr>
      <t>environment</t>
    </r>
    <r>
      <rPr>
        <sz val="9"/>
        <color theme="1"/>
        <rFont val="Verdana"/>
        <family val="2"/>
      </rPr>
      <t>al and labor commitments in the PTPA.</t>
    </r>
  </si>
  <si>
    <t>G-IV§80</t>
  </si>
  <si>
    <r>
      <t xml:space="preserve">The United States continues to monitor implementation of the </t>
    </r>
    <r>
      <rPr>
        <sz val="9"/>
        <color rgb="FFFF0000"/>
        <rFont val="Verdana"/>
        <family val="2"/>
      </rPr>
      <t>United States Singapore FTA</t>
    </r>
    <r>
      <rPr>
        <sz val="9"/>
        <color theme="1"/>
        <rFont val="Verdana"/>
        <family val="2"/>
      </rPr>
      <t xml:space="preserve">, consulting regularly with Singapore. The two sides also continued to discuss trade in textiles and apparel, measures related to Singapore's imports of U.S. beef and pork, protection of intellectual property rights, concerns related to the geographical indications regime in the EU-Singapore FTA, cloud computing deployments in the financial services industry, requirements for pay television companies to cross carry content from competing providers, and continued </t>
    </r>
    <r>
      <rPr>
        <sz val="9"/>
        <color indexed="10"/>
        <rFont val="Verdana"/>
        <family val="2"/>
      </rPr>
      <t>environment</t>
    </r>
    <r>
      <rPr>
        <sz val="9"/>
        <color theme="1"/>
        <rFont val="Verdana"/>
        <family val="2"/>
      </rPr>
      <t xml:space="preserve">al and labor cooperation efforts. In April 2013, the United States and Singapore met to discuss </t>
    </r>
    <r>
      <rPr>
        <sz val="9"/>
        <color indexed="10"/>
        <rFont val="Verdana"/>
        <family val="2"/>
      </rPr>
      <t>environment</t>
    </r>
    <r>
      <rPr>
        <sz val="9"/>
        <color theme="1"/>
        <rFont val="Verdana"/>
        <family val="2"/>
      </rPr>
      <t xml:space="preserve">al cooperation and adopted a new Plan of Action for </t>
    </r>
    <r>
      <rPr>
        <sz val="9"/>
        <color indexed="10"/>
        <rFont val="Verdana"/>
        <family val="2"/>
      </rPr>
      <t>environment</t>
    </r>
    <r>
      <rPr>
        <sz val="9"/>
        <color theme="1"/>
        <rFont val="Verdana"/>
        <family val="2"/>
      </rPr>
      <t>al cooperation for 2013-14.</t>
    </r>
  </si>
  <si>
    <r>
      <t xml:space="preserve">In APEC, the United States continued to advance work on a range of </t>
    </r>
    <r>
      <rPr>
        <sz val="9"/>
        <color indexed="10"/>
        <rFont val="Verdana"/>
        <family val="2"/>
      </rPr>
      <t>environment</t>
    </r>
    <r>
      <rPr>
        <sz val="9"/>
        <color theme="1"/>
        <rFont val="Verdana"/>
        <family val="2"/>
      </rPr>
      <t xml:space="preserve">al matters. APEC held its first meeting of the Public-Private Partnership on </t>
    </r>
    <r>
      <rPr>
        <sz val="9"/>
        <color indexed="10"/>
        <rFont val="Verdana"/>
        <family val="2"/>
      </rPr>
      <t>Environment</t>
    </r>
    <r>
      <rPr>
        <sz val="9"/>
        <color theme="1"/>
        <rFont val="Verdana"/>
        <family val="2"/>
      </rPr>
      <t xml:space="preserve">al Goods and Services (PPEGS) in August 2014, which will contribute to APEC's work to address non-tariff barriers in this important sector. APEC economies also agreed to continue capacity building activities to assist economies with implementing their commitments regarding the APEC List of </t>
    </r>
    <r>
      <rPr>
        <sz val="9"/>
        <color indexed="10"/>
        <rFont val="Verdana"/>
        <family val="2"/>
      </rPr>
      <t>Environment</t>
    </r>
    <r>
      <rPr>
        <sz val="9"/>
        <color theme="1"/>
        <rFont val="Verdana"/>
        <family val="2"/>
      </rPr>
      <t xml:space="preserve">al Goods. The United States launched a work program on electronics stewardship in APEC to increase understanding of the </t>
    </r>
    <r>
      <rPr>
        <sz val="9"/>
        <color indexed="10"/>
        <rFont val="Verdana"/>
        <family val="2"/>
      </rPr>
      <t>environment</t>
    </r>
    <r>
      <rPr>
        <sz val="9"/>
        <color theme="1"/>
        <rFont val="Verdana"/>
        <family val="2"/>
      </rPr>
      <t xml:space="preserve">al, economic, and social impacts of trade in used electronics and to promote safe handling of used electronics. The APEC Experts Group on Illegal Logging and Associated Trade, which is charged with combating illegal logging and associated trade and promoting legal trade in </t>
    </r>
    <r>
      <rPr>
        <sz val="9"/>
        <color indexed="10"/>
        <rFont val="Verdana"/>
        <family val="2"/>
      </rPr>
      <t>forest</t>
    </r>
    <r>
      <rPr>
        <sz val="9"/>
        <color theme="1"/>
        <rFont val="Verdana"/>
        <family val="2"/>
      </rPr>
      <t xml:space="preserve"> products in the region, convened the first-ever public-private sector dialogue to discuss challenges, activities, and new technologies in the </t>
    </r>
    <r>
      <rPr>
        <sz val="9"/>
        <color indexed="10"/>
        <rFont val="Verdana"/>
        <family val="2"/>
      </rPr>
      <t>forest</t>
    </r>
    <r>
      <rPr>
        <sz val="9"/>
        <color theme="1"/>
        <rFont val="Verdana"/>
        <family val="2"/>
      </rPr>
      <t>ry sector, with participation from a broad range of business and civil society representatives. Additionally, the United States met with China and Indonesia under MOUs with each country on combating illegal logging and associated trade. The meetings provided an opportunity to share detailed information on our respective efforts to combat illegal logging and associated trade and on potential areas for collaboration.</t>
    </r>
  </si>
  <si>
    <r>
      <t xml:space="preserve">Work continued, as well, toward the implementation of APEC Leaders' ground-breaking 2011 commitment to reduce their tariffs on an agreed list of </t>
    </r>
    <r>
      <rPr>
        <sz val="9"/>
        <color indexed="10"/>
        <rFont val="Verdana"/>
        <family val="2"/>
      </rPr>
      <t>environment</t>
    </r>
    <r>
      <rPr>
        <sz val="9"/>
        <color theme="1"/>
        <rFont val="Verdana"/>
        <family val="2"/>
      </rPr>
      <t xml:space="preserve">al goods to 5% or less by 2015. The Public-Private Partnership on </t>
    </r>
    <r>
      <rPr>
        <sz val="9"/>
        <color indexed="10"/>
        <rFont val="Verdana"/>
        <family val="2"/>
      </rPr>
      <t>Environment</t>
    </r>
    <r>
      <rPr>
        <sz val="9"/>
        <color theme="1"/>
        <rFont val="Verdana"/>
        <family val="2"/>
      </rPr>
      <t xml:space="preserve">al Goods and Services (PPEGS), having been established by APEC Leaders at their meeting in 2013, met for the first time in August in Beijing. This is a forum where APEC governments and industry representatives collectively address critical issues impacting this sector, including addressing non-tariff barriers impacting trade in </t>
    </r>
    <r>
      <rPr>
        <sz val="9"/>
        <color indexed="10"/>
        <rFont val="Verdana"/>
        <family val="2"/>
      </rPr>
      <t>environment</t>
    </r>
    <r>
      <rPr>
        <sz val="9"/>
        <color theme="1"/>
        <rFont val="Verdana"/>
        <family val="2"/>
      </rPr>
      <t>al goods and services.</t>
    </r>
  </si>
  <si>
    <t>S-Summary§6</t>
  </si>
  <si>
    <r>
      <t xml:space="preserve">While there have been no major changes in the United States' main trade policy framework some initiatives have been put in place by the Administration to improve trade enforcement, through the Interagency Trade Enforcement Center, and to combat </t>
    </r>
    <r>
      <rPr>
        <sz val="9"/>
        <color indexed="10"/>
        <rFont val="Verdana"/>
        <family val="2"/>
      </rPr>
      <t>wildlife</t>
    </r>
    <r>
      <rPr>
        <sz val="9"/>
        <color theme="1"/>
        <rFont val="Verdana"/>
        <family val="2"/>
      </rPr>
      <t xml:space="preserve"> trafficking and </t>
    </r>
    <r>
      <rPr>
        <sz val="9"/>
        <color indexed="10"/>
        <rFont val="Verdana"/>
        <family val="2"/>
      </rPr>
      <t>fish</t>
    </r>
    <r>
      <rPr>
        <sz val="9"/>
        <color theme="1"/>
        <rFont val="Verdana"/>
        <family val="2"/>
      </rPr>
      <t>ing fraud, through the establishment of task forces and related policies or strategies. Trade promotion authority remains lapsed, since 2007. Although Congress made some efforts during the review period to reauthorize it, no legislation has been enacted to date.</t>
    </r>
  </si>
  <si>
    <t>Wildlife; Fish</t>
  </si>
  <si>
    <t>Endangered; Species; Fish; Wildlife</t>
  </si>
  <si>
    <r>
      <t xml:space="preserve">Table 3.9 Items subject to export restrictions, controls, or licensing
Product category: </t>
    </r>
    <r>
      <rPr>
        <sz val="9"/>
        <color indexed="10"/>
        <rFont val="Verdana"/>
        <family val="2"/>
      </rPr>
      <t>Fish</t>
    </r>
    <r>
      <rPr>
        <sz val="9"/>
        <color theme="1"/>
        <rFont val="Verdana"/>
        <family val="2"/>
      </rPr>
      <t xml:space="preserve"> and </t>
    </r>
    <r>
      <rPr>
        <sz val="9"/>
        <color indexed="10"/>
        <rFont val="Verdana"/>
        <family val="2"/>
      </rPr>
      <t>wildlife</t>
    </r>
    <r>
      <rPr>
        <sz val="9"/>
        <color theme="1"/>
        <rFont val="Verdana"/>
        <family val="2"/>
      </rPr>
      <t xml:space="preserve">, including </t>
    </r>
    <r>
      <rPr>
        <sz val="9"/>
        <color indexed="10"/>
        <rFont val="Verdana"/>
        <family val="2"/>
      </rPr>
      <t>endangered</t>
    </r>
    <r>
      <rPr>
        <sz val="9"/>
        <color theme="1"/>
        <rFont val="Verdana"/>
        <family val="2"/>
      </rPr>
      <t xml:space="preserve"> </t>
    </r>
    <r>
      <rPr>
        <sz val="9"/>
        <color indexed="10"/>
        <rFont val="Verdana"/>
        <family val="2"/>
      </rPr>
      <t>species</t>
    </r>
    <r>
      <rPr>
        <sz val="9"/>
        <color theme="1"/>
        <rFont val="Verdana"/>
        <family val="2"/>
      </rPr>
      <t xml:space="preserve"> 
Responsible agency: Department of the Interior 
Legal reference: 50 CFR Part 14</t>
    </r>
  </si>
  <si>
    <t>Fish; Wildlife; Endangered; Species</t>
  </si>
  <si>
    <r>
      <t xml:space="preserve">The United States continues to rely on its trade advisory committee system as an integral part of its efforts to ensure that U.S. trade policy and trade negotiating objectives adequately reflect U.S. public and private sector interests. The trade advisory committee system consists of 28 advisory committees, with a total membership of over 500 advisors. It includes committees representing sectors of industry, small business, and agriculture; labor, </t>
    </r>
    <r>
      <rPr>
        <sz val="9"/>
        <color indexed="10"/>
        <rFont val="Verdana"/>
        <family val="2"/>
      </rPr>
      <t>environment</t>
    </r>
    <r>
      <rPr>
        <sz val="9"/>
        <color theme="1"/>
        <rFont val="Verdana"/>
        <family val="2"/>
      </rPr>
      <t xml:space="preserve">, consumer, and health organizations; as well as state and local interests. The system is arranged in three tiers: the President's Advisory Committee for Trade Policy and Negotiations (ACTPN); five policy advisory committees dealing with </t>
    </r>
    <r>
      <rPr>
        <sz val="9"/>
        <color indexed="10"/>
        <rFont val="Verdana"/>
        <family val="2"/>
      </rPr>
      <t>environment</t>
    </r>
    <r>
      <rPr>
        <sz val="9"/>
        <color theme="1"/>
        <rFont val="Verdana"/>
        <family val="2"/>
      </rPr>
      <t>, labor, agriculture, Africa, and state and local issues; and 22 technical advisory committees in the areas of industry and agriculture.</t>
    </r>
  </si>
  <si>
    <t>S-II§7</t>
  </si>
  <si>
    <r>
      <t xml:space="preserve">The United States has a long history of involving the private sector in trade policy advice. In 1974, a USTR-led trade advisory committee system was created, to enable public- and private sector input in the formulation and implementation of U.S. trade policies. There are currently 28 trade advisory committees covering, inter alia, agricultural, intergovernmental, labour, </t>
    </r>
    <r>
      <rPr>
        <sz val="9"/>
        <color indexed="10"/>
        <rFont val="Verdana"/>
        <family val="2"/>
      </rPr>
      <t>environment</t>
    </r>
    <r>
      <rPr>
        <sz val="9"/>
        <color theme="1"/>
        <rFont val="Verdana"/>
        <family val="2"/>
      </rPr>
      <t>al, and U.S.-Africa issues. There is also a system of committees on industry trade, which includes 16 industry trade advisory committees (ITACs)--thirteen industrial sectors, three functional on intellectual property, customs matters, and standards and technical barriers; and an ITAC Committee of Chairs (Table 2.1).</t>
    </r>
  </si>
  <si>
    <r>
      <t xml:space="preserve">Table 2.1 Overview of the Trade Advisory Committee System 
Policy advisory committees
Type and Name: Trade and </t>
    </r>
    <r>
      <rPr>
        <sz val="9"/>
        <color indexed="10"/>
        <rFont val="Verdana"/>
        <family val="2"/>
      </rPr>
      <t>Environment</t>
    </r>
    <r>
      <rPr>
        <sz val="9"/>
        <color theme="1"/>
        <rFont val="Verdana"/>
        <family val="2"/>
      </rPr>
      <t xml:space="preserve"> Policy Advisory Committee (TEPAC) 
Maximum or approximate number of membersa: 35 
Appointments by: USTR 
Subject: Trade and </t>
    </r>
    <r>
      <rPr>
        <sz val="9"/>
        <color indexed="10"/>
        <rFont val="Verdana"/>
        <family val="2"/>
      </rPr>
      <t>environment</t>
    </r>
    <r>
      <rPr>
        <sz val="9"/>
        <color theme="1"/>
        <rFont val="Verdana"/>
        <family val="2"/>
      </rPr>
      <t>al policy issues</t>
    </r>
  </si>
  <si>
    <r>
      <t xml:space="preserve">Pursuant to a number of laws or regulations, CBP (U.S. Customs and Border Protection) collects a number of agricultural fees on behalf of the Department of Agriculture (Table 3.4). The main agriculture fees, the Agriculture Quarantine and Inspection (AQI) fees vary according to the type of carrier, and are instituted to protect U.S. agriculture and the </t>
    </r>
    <r>
      <rPr>
        <sz val="9"/>
        <color indexed="10"/>
        <rFont val="Verdana"/>
        <family val="2"/>
      </rPr>
      <t>environment</t>
    </r>
    <r>
      <rPr>
        <sz val="9"/>
        <color theme="1"/>
        <rFont val="Verdana"/>
        <family val="2"/>
      </rPr>
      <t xml:space="preserve"> against the risks of invasive diseases and pests. The other fees concern services and lab fees for veterinary imports, and assessments on a number of products for research and promotion activities. These fees remain unchanged since the last review.</t>
    </r>
  </si>
  <si>
    <r>
      <t xml:space="preserve">Table 3.5 Federal Excise Taxes
Trust funds
Fund/Subject: Land and Water </t>
    </r>
    <r>
      <rPr>
        <sz val="9"/>
        <color indexed="10"/>
        <rFont val="Verdana"/>
        <family val="2"/>
      </rPr>
      <t>Conservation</t>
    </r>
    <r>
      <rPr>
        <sz val="9"/>
        <color theme="1"/>
        <rFont val="Verdana"/>
        <family val="2"/>
      </rPr>
      <t xml:space="preserve"> Fund 
Products: Bows and arrows, regular firearms and ammunition, motorboat fuel</t>
    </r>
  </si>
  <si>
    <r>
      <t xml:space="preserve">Table 3.5 Federal Excise Taxes
General funds
Fund/Subject: </t>
    </r>
    <r>
      <rPr>
        <sz val="9"/>
        <color indexed="10"/>
        <rFont val="Verdana"/>
        <family val="2"/>
      </rPr>
      <t>Ozone</t>
    </r>
    <r>
      <rPr>
        <sz val="9"/>
        <color theme="1"/>
        <rFont val="Verdana"/>
        <family val="2"/>
      </rPr>
      <t>-depleting chemicals 
Products: Certain CFC and related chemicals</t>
    </r>
  </si>
  <si>
    <r>
      <t xml:space="preserve">The </t>
    </r>
    <r>
      <rPr>
        <sz val="9"/>
        <color indexed="10"/>
        <rFont val="Verdana"/>
        <family val="2"/>
      </rPr>
      <t>Environment</t>
    </r>
    <r>
      <rPr>
        <sz val="9"/>
        <color theme="1"/>
        <rFont val="Verdana"/>
        <family val="2"/>
      </rPr>
      <t>al Protection Agency (EPA) is responsible, inter alia, for registering pesticides (including herbicides and fungicides) for use in the United States, and establishing maximum residue limits (MRLs) for pesticides on food, known as "tolerances" in the United States. The EPA is required to conduct a risk assessment to study the potential health and ecological effects of a pesticide before it can enter the U.S. market. Since 2012, the EPA has established 897 tolerances for pesticides on food, 827 of which are new trade facilitating tolerances, according to the authorities; the remainder are revised tolerances.</t>
    </r>
  </si>
  <si>
    <t>S-III§128</t>
  </si>
  <si>
    <r>
      <t>The American Taxpayer Relief Act of 2012 signed into law in January 2013 further extended the 50% first-year bonus depreciation for qualified property acquired and placed in service from 1 January 2013 through 31 December 2013. It also provided one-year extensions for several tax credits, including: c</t>
    </r>
    <r>
      <rPr>
        <sz val="9"/>
        <color rgb="FFFF0000"/>
        <rFont val="Verdana"/>
        <family val="2"/>
      </rPr>
      <t>redit for alternative-fuel vehicle refuelling property; alternative fuels excise tax credits; extension and modification of cellulosic bio</t>
    </r>
    <r>
      <rPr>
        <sz val="9"/>
        <color theme="1"/>
        <rFont val="Verdana"/>
        <family val="2"/>
      </rPr>
      <t xml:space="preserve">fuel producer credit; incentives for </t>
    </r>
    <r>
      <rPr>
        <sz val="9"/>
        <color rgb="FFFF0000"/>
        <rFont val="Verdana"/>
        <family val="2"/>
      </rPr>
      <t>biodiesel and renewable diesel; and special allowance for cellulosic biofuel plant property</t>
    </r>
    <r>
      <rPr>
        <sz val="9"/>
        <color theme="1"/>
        <rFont val="Verdana"/>
        <family val="2"/>
      </rPr>
      <t>.</t>
    </r>
  </si>
  <si>
    <t>S-III§134</t>
  </si>
  <si>
    <t>Grants and direct payments; Tax concessions; Loans and financing</t>
  </si>
  <si>
    <r>
      <t xml:space="preserve">State-level legislatures have also focused on providing investment incentives to businesses through grants, tax credits, loans, and corporate income tax abatement with the aim of promoting, inter alia, job creation (New Jersey, Oregon), </t>
    </r>
    <r>
      <rPr>
        <sz val="9"/>
        <color indexed="10"/>
        <rFont val="Verdana"/>
        <family val="2"/>
      </rPr>
      <t>clean</t>
    </r>
    <r>
      <rPr>
        <sz val="9"/>
        <color rgb="FFFF0000"/>
        <rFont val="Verdana"/>
        <family val="2"/>
      </rPr>
      <t xml:space="preserve"> technology</t>
    </r>
    <r>
      <rPr>
        <sz val="9"/>
        <color theme="1"/>
        <rFont val="Verdana"/>
        <family val="2"/>
      </rPr>
      <t xml:space="preserve"> (New Mexico, Wyoming), and development activities (Colorado). </t>
    </r>
  </si>
  <si>
    <t>S-III§197</t>
  </si>
  <si>
    <t>Climate; Green (house)</t>
  </si>
  <si>
    <r>
      <t xml:space="preserve">The "miscellaneous" title of the 2014 Farm Bill contains a variety of measures, including SPS or TBT measures (e.g. country-of-origin labelling), and the Non-insured Crop </t>
    </r>
    <r>
      <rPr>
        <sz val="9"/>
        <color rgb="FFFF0000"/>
        <rFont val="Verdana"/>
        <family val="2"/>
      </rPr>
      <t>Disaster</t>
    </r>
    <r>
      <rPr>
        <sz val="9"/>
        <color theme="1"/>
        <rFont val="Verdana"/>
        <family val="2"/>
      </rPr>
      <t xml:space="preserve"> Assistance programme, which was notified in the </t>
    </r>
    <r>
      <rPr>
        <sz val="9"/>
        <color rgb="FFFF0000"/>
        <rFont val="Verdana"/>
        <family val="2"/>
      </rPr>
      <t>natural disaster</t>
    </r>
    <r>
      <rPr>
        <sz val="9"/>
        <color theme="1"/>
        <rFont val="Verdana"/>
        <family val="2"/>
      </rPr>
      <t xml:space="preserve"> relief category of the</t>
    </r>
    <r>
      <rPr>
        <sz val="9"/>
        <rFont val="Verdana"/>
        <family val="2"/>
      </rPr>
      <t xml:space="preserve"> Green</t>
    </r>
    <r>
      <rPr>
        <sz val="9"/>
        <color theme="1"/>
        <rFont val="Verdana"/>
        <family val="2"/>
      </rPr>
      <t xml:space="preserve"> Box (US$262 million in FY2011). </t>
    </r>
  </si>
  <si>
    <r>
      <t xml:space="preserve">Participation in </t>
    </r>
    <r>
      <rPr>
        <sz val="9"/>
        <color indexed="10"/>
        <rFont val="Verdana"/>
        <family val="2"/>
      </rPr>
      <t>conservation</t>
    </r>
    <r>
      <rPr>
        <sz val="9"/>
        <color theme="1"/>
        <rFont val="Verdana"/>
        <family val="2"/>
      </rPr>
      <t xml:space="preserve"> programmes is voluntary, although a number of farm programme benefits are tied to </t>
    </r>
    <r>
      <rPr>
        <sz val="9"/>
        <color indexed="10"/>
        <rFont val="Verdana"/>
        <family val="2"/>
      </rPr>
      <t>conservation</t>
    </r>
    <r>
      <rPr>
        <sz val="9"/>
        <color theme="1"/>
        <rFont val="Verdana"/>
        <family val="2"/>
      </rPr>
      <t xml:space="preserve"> compliance requirements, notably the requirement to implement an approved </t>
    </r>
    <r>
      <rPr>
        <sz val="9"/>
        <color indexed="10"/>
        <rFont val="Verdana"/>
        <family val="2"/>
      </rPr>
      <t>soil</t>
    </r>
    <r>
      <rPr>
        <sz val="9"/>
        <color theme="1"/>
        <rFont val="Verdana"/>
        <family val="2"/>
      </rPr>
      <t xml:space="preserve"> </t>
    </r>
    <r>
      <rPr>
        <sz val="9"/>
        <color indexed="10"/>
        <rFont val="Verdana"/>
        <family val="2"/>
      </rPr>
      <t>conservation</t>
    </r>
    <r>
      <rPr>
        <sz val="9"/>
        <color theme="1"/>
        <rFont val="Verdana"/>
        <family val="2"/>
      </rPr>
      <t xml:space="preserve"> system on highly erodible land. The new Farm Bill adds premium subsidies under the crop insurance programme to the list of benefits (marketing loan programme, PLC, ARC, and disaster payments) that farmers risk losing in case of non-compliance (P.L. 113-79, Sec. 1118 and Sec. 2611).</t>
    </r>
  </si>
  <si>
    <r>
      <t xml:space="preserve">The value of preferential interest rates (relative to commercial interest rates) for direct ownership and operating loans, as well as the value of FSA (USDA Farm Service Agency) guarantees of commercial ownership and operating loans are reported in the </t>
    </r>
    <r>
      <rPr>
        <sz val="9"/>
        <color indexed="10"/>
        <rFont val="Verdana"/>
        <family val="2"/>
      </rPr>
      <t>Green</t>
    </r>
    <r>
      <rPr>
        <sz val="9"/>
        <color theme="1"/>
        <rFont val="Verdana"/>
        <family val="2"/>
      </rPr>
      <t xml:space="preserve"> Box under "structural adjustment assistance provided through investment aids" (US$150 million in FY2011). The value of lower than commercial interest rates for FSA emergency loans are notified under "payments for relief from </t>
    </r>
    <r>
      <rPr>
        <sz val="9"/>
        <color rgb="FFFF0000"/>
        <rFont val="Verdana"/>
        <family val="2"/>
      </rPr>
      <t>natural disasters</t>
    </r>
    <r>
      <rPr>
        <sz val="9"/>
        <color theme="1"/>
        <rFont val="Verdana"/>
        <family val="2"/>
      </rPr>
      <t xml:space="preserve">" (US$2 million in FY2011). </t>
    </r>
  </si>
  <si>
    <t>Green (house); Conserv(ation)</t>
  </si>
  <si>
    <r>
      <t xml:space="preserve">The </t>
    </r>
    <r>
      <rPr>
        <sz val="9"/>
        <color indexed="10"/>
        <rFont val="Verdana"/>
        <family val="2"/>
      </rPr>
      <t>energy</t>
    </r>
    <r>
      <rPr>
        <sz val="9"/>
        <color theme="1"/>
        <rFont val="Verdana"/>
        <family val="2"/>
      </rPr>
      <t xml:space="preserve"> title of the 2014 Farm Bill deals with various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programmes that provide incentives for research, development, and production of </t>
    </r>
    <r>
      <rPr>
        <sz val="9"/>
        <color indexed="10"/>
        <rFont val="Verdana"/>
        <family val="2"/>
      </rPr>
      <t>bio</t>
    </r>
    <r>
      <rPr>
        <sz val="9"/>
        <color theme="1"/>
        <rFont val="Verdana"/>
        <family val="2"/>
      </rPr>
      <t xml:space="preserve">-fuels. </t>
    </r>
  </si>
  <si>
    <r>
      <t xml:space="preserve">The </t>
    </r>
    <r>
      <rPr>
        <sz val="9"/>
        <color indexed="10"/>
        <rFont val="Verdana"/>
        <family val="2"/>
      </rPr>
      <t>Bio</t>
    </r>
    <r>
      <rPr>
        <sz val="9"/>
        <color theme="1"/>
        <rFont val="Verdana"/>
        <family val="2"/>
      </rPr>
      <t xml:space="preserve">mass Crop Assistance Program (P.L. 113-79, Sec. 9010) was established under the 2008 Farm Bill to meet the target of the Federal </t>
    </r>
    <r>
      <rPr>
        <sz val="9"/>
        <color indexed="10"/>
        <rFont val="Verdana"/>
        <family val="2"/>
      </rPr>
      <t>Renewable</t>
    </r>
    <r>
      <rPr>
        <sz val="9"/>
        <color theme="1"/>
        <rFont val="Verdana"/>
        <family val="2"/>
      </rPr>
      <t xml:space="preserve"> Fuels Standards II , which demands a shift from mainly corn-based </t>
    </r>
    <r>
      <rPr>
        <sz val="9"/>
        <color indexed="10"/>
        <rFont val="Verdana"/>
        <family val="2"/>
      </rPr>
      <t>bio</t>
    </r>
    <r>
      <rPr>
        <sz val="9"/>
        <color theme="1"/>
        <rFont val="Verdana"/>
        <family val="2"/>
      </rPr>
      <t xml:space="preserve">-fuels towards new non-food </t>
    </r>
    <r>
      <rPr>
        <sz val="9"/>
        <color indexed="10"/>
        <rFont val="Verdana"/>
        <family val="2"/>
      </rPr>
      <t>energy</t>
    </r>
    <r>
      <rPr>
        <sz val="9"/>
        <color theme="1"/>
        <rFont val="Verdana"/>
        <family val="2"/>
      </rPr>
      <t xml:space="preserve"> crops. The USDA FSA provides three types of incentives for the production of perennial </t>
    </r>
    <r>
      <rPr>
        <sz val="9"/>
        <color indexed="10"/>
        <rFont val="Verdana"/>
        <family val="2"/>
      </rPr>
      <t>bio</t>
    </r>
    <r>
      <rPr>
        <sz val="9"/>
        <color theme="1"/>
        <rFont val="Verdana"/>
        <family val="2"/>
      </rPr>
      <t>-</t>
    </r>
    <r>
      <rPr>
        <sz val="9"/>
        <color indexed="10"/>
        <rFont val="Verdana"/>
        <family val="2"/>
      </rPr>
      <t>energy</t>
    </r>
    <r>
      <rPr>
        <sz val="9"/>
        <color theme="1"/>
        <rFont val="Verdana"/>
        <family val="2"/>
      </rPr>
      <t xml:space="preserve"> crops and </t>
    </r>
    <r>
      <rPr>
        <sz val="9"/>
        <color indexed="10"/>
        <rFont val="Verdana"/>
        <family val="2"/>
      </rPr>
      <t>wood</t>
    </r>
    <r>
      <rPr>
        <sz val="9"/>
        <color theme="1"/>
        <rFont val="Verdana"/>
        <family val="2"/>
      </rPr>
      <t xml:space="preserve">y </t>
    </r>
    <r>
      <rPr>
        <sz val="9"/>
        <color indexed="10"/>
        <rFont val="Verdana"/>
        <family val="2"/>
      </rPr>
      <t>bio</t>
    </r>
    <r>
      <rPr>
        <sz val="9"/>
        <color theme="1"/>
        <rFont val="Verdana"/>
        <family val="2"/>
      </rPr>
      <t xml:space="preserve">mass on eligible and FSA designated land: payments of up to 50% of the cost of establishing the perennial crops (75% under the 2008 Farm Bill), with a cap of US$500 per acre or US$750 per acre for socially disadvantaged farmers; annual rental payments for up to 5 years for herbaceous perennial crops and up to 15 years for </t>
    </r>
    <r>
      <rPr>
        <sz val="9"/>
        <color indexed="10"/>
        <rFont val="Verdana"/>
        <family val="2"/>
      </rPr>
      <t>wood</t>
    </r>
    <r>
      <rPr>
        <sz val="9"/>
        <color theme="1"/>
        <rFont val="Verdana"/>
        <family val="2"/>
      </rPr>
      <t xml:space="preserve"> perennial crops; and a matching payment of up to US$20 per dry ton (US$45/t under the 2008 Farm Bill) to mitigate the cost of collecting, harvesting, storing, and transporting the crop to designated </t>
    </r>
    <r>
      <rPr>
        <sz val="9"/>
        <color indexed="10"/>
        <rFont val="Verdana"/>
        <family val="2"/>
      </rPr>
      <t>bio</t>
    </r>
    <r>
      <rPr>
        <sz val="9"/>
        <color theme="1"/>
        <rFont val="Verdana"/>
        <family val="2"/>
      </rPr>
      <t xml:space="preserve">mass conversion plants. The United States has notified expenditures for the programme component "collection, harvest, storage and transportation" in terms of non-product-specific support. As of 2014, 48,000 acres were enrolled in </t>
    </r>
    <r>
      <rPr>
        <sz val="9"/>
        <color indexed="10"/>
        <rFont val="Verdana"/>
        <family val="2"/>
      </rPr>
      <t>Bio</t>
    </r>
    <r>
      <rPr>
        <sz val="9"/>
        <color theme="1"/>
        <rFont val="Verdana"/>
        <family val="2"/>
      </rPr>
      <t xml:space="preserve">mass Crop Assistance Program. The programme funding was reduced in recent years (US$432 million FY2010, US$112 million in FY2011, and US$17 million in FY2012). Under the 2014 Farm Bill, the </t>
    </r>
    <r>
      <rPr>
        <sz val="9"/>
        <color indexed="10"/>
        <rFont val="Verdana"/>
        <family val="2"/>
      </rPr>
      <t>Bio</t>
    </r>
    <r>
      <rPr>
        <sz val="9"/>
        <color theme="1"/>
        <rFont val="Verdana"/>
        <family val="2"/>
      </rPr>
      <t>mass Crop Assistance Program has a mandatory funding level of US$25 million per FY until 2018.</t>
    </r>
  </si>
  <si>
    <t>Bio; Renewable; Energy; Wood</t>
  </si>
  <si>
    <r>
      <t>The Federal crop insurance programme is permanently authorized under the Federal Crop Insurance Act of 1980, as amended, inter alia, by subsequent Farm Bills. The new Farm Bill retains the federal crop insurance programme, albeit with a number of amendments and increased spending for subsidized crop insurance. Most of the increase is due to two new insurance plans: for cotton (Stacked Income Protection Plan for producers of upland cotton), and for other crops (Supplemental Coverage Option). New insurance plans will also be made available for peanuts (peanut revenue insurance) and</t>
    </r>
    <r>
      <rPr>
        <sz val="9"/>
        <color rgb="FFFF0000"/>
        <rFont val="Verdana"/>
        <family val="2"/>
      </rPr>
      <t xml:space="preserve"> </t>
    </r>
    <r>
      <rPr>
        <sz val="9"/>
        <color indexed="10"/>
        <rFont val="Verdana"/>
        <family val="2"/>
      </rPr>
      <t>bio</t>
    </r>
    <r>
      <rPr>
        <sz val="9"/>
        <color rgb="FFFF0000"/>
        <rFont val="Verdana"/>
        <family val="2"/>
      </rPr>
      <t>-</t>
    </r>
    <r>
      <rPr>
        <sz val="9"/>
        <color indexed="10"/>
        <rFont val="Verdana"/>
        <family val="2"/>
      </rPr>
      <t>energy</t>
    </r>
    <r>
      <rPr>
        <sz val="9"/>
        <color theme="1"/>
        <rFont val="Verdana"/>
        <family val="2"/>
      </rPr>
      <t xml:space="preserve"> crops, amongst others.</t>
    </r>
  </si>
  <si>
    <r>
      <t xml:space="preserve">The Rural </t>
    </r>
    <r>
      <rPr>
        <sz val="9"/>
        <color indexed="10"/>
        <rFont val="Verdana"/>
        <family val="2"/>
      </rPr>
      <t>Energy</t>
    </r>
    <r>
      <rPr>
        <sz val="9"/>
        <color theme="1"/>
        <rFont val="Verdana"/>
        <family val="2"/>
      </rPr>
      <t xml:space="preserve"> for America Program (P.L. 113-79, Sec. 9007) provides financial assistance in the form of grants, loans, and loan guarantees to eligible applicants (including agricultural producers) to purchase </t>
    </r>
    <r>
      <rPr>
        <sz val="9"/>
        <color indexed="10"/>
        <rFont val="Verdana"/>
        <family val="2"/>
      </rPr>
      <t>renewable</t>
    </r>
    <r>
      <rPr>
        <sz val="9"/>
        <color theme="1"/>
        <rFont val="Verdana"/>
        <family val="2"/>
      </rPr>
      <t xml:space="preserve"> </t>
    </r>
    <r>
      <rPr>
        <sz val="9"/>
        <color indexed="10"/>
        <rFont val="Verdana"/>
        <family val="2"/>
      </rPr>
      <t>energy</t>
    </r>
    <r>
      <rPr>
        <sz val="9"/>
        <color theme="1"/>
        <rFont val="Verdana"/>
        <family val="2"/>
      </rPr>
      <t xml:space="preserve"> systems and make </t>
    </r>
    <r>
      <rPr>
        <sz val="9"/>
        <color indexed="10"/>
        <rFont val="Verdana"/>
        <family val="2"/>
      </rPr>
      <t>energy</t>
    </r>
    <r>
      <rPr>
        <sz val="9"/>
        <color rgb="FFFF0000"/>
        <rFont val="Verdana"/>
        <family val="2"/>
      </rPr>
      <t xml:space="preserve"> efficiency improvements. </t>
    </r>
    <r>
      <rPr>
        <sz val="9"/>
        <color theme="1"/>
        <rFont val="Verdana"/>
        <family val="2"/>
      </rPr>
      <t>The new Farm Bill reduces the funding of the programme (mandatory funding of US$50 million per FY plus discretionary funding of US$20 per FY). The programme was notified as non-product-specific support.</t>
    </r>
  </si>
  <si>
    <t>S-IV§56</t>
  </si>
  <si>
    <t>S-IV§139</t>
  </si>
  <si>
    <r>
      <t>Table 3.6 Prohibitions, restrictions, or other special requirements
Product: Household appliances
Prohibition, restriction, or requirement:</t>
    </r>
    <r>
      <rPr>
        <sz val="9"/>
        <color rgb="FFFF0000"/>
        <rFont val="Verdana"/>
        <family val="2"/>
      </rPr>
      <t xml:space="preserve"> Energy standards to be met, and labeled</t>
    </r>
    <r>
      <rPr>
        <sz val="9"/>
        <color theme="1"/>
        <rFont val="Verdana"/>
        <family val="2"/>
      </rPr>
      <t xml:space="preserve"> to indicate expected energy consumption or</t>
    </r>
    <r>
      <rPr>
        <sz val="9"/>
        <color rgb="FFFF0000"/>
        <rFont val="Verdana"/>
        <family val="2"/>
      </rPr>
      <t xml:space="preserve"> efficiency </t>
    </r>
  </si>
  <si>
    <r>
      <t xml:space="preserve">Table 3.6 Prohibitions, restrictions, or other special requirements
Product: Commercial and industrial equipment
Prohibition, restriction, or requirement: </t>
    </r>
    <r>
      <rPr>
        <sz val="9"/>
        <color rgb="FFFF0000"/>
        <rFont val="Verdana"/>
        <family val="2"/>
      </rPr>
      <t>Energy performance standards to be met</t>
    </r>
    <r>
      <rPr>
        <sz val="9"/>
        <color theme="1"/>
        <rFont val="Verdana"/>
        <family val="2"/>
      </rPr>
      <t xml:space="preserve"> </t>
    </r>
  </si>
  <si>
    <r>
      <t xml:space="preserve">Table 3.6 Prohibitions, restrictions, or other special requirements
Product: Refrigerants
Prohibition, restriction, or requirement: The EPA regulates the importation of </t>
    </r>
    <r>
      <rPr>
        <sz val="9"/>
        <color rgb="FFFF0000"/>
        <rFont val="Verdana"/>
        <family val="2"/>
      </rPr>
      <t>ozone</t>
    </r>
    <r>
      <rPr>
        <sz val="9"/>
        <color theme="1"/>
        <rFont val="Verdana"/>
        <family val="2"/>
      </rPr>
      <t xml:space="preserve">-depleting substances </t>
    </r>
  </si>
  <si>
    <t>Various investment incentives are in place for foreign and domestic investors, including tax exemptions and subsidized electricity, water, natural gas, and land use (section 2.6).</t>
  </si>
  <si>
    <t>(…) The islands are also located in a region prone to natural disasters (mainly hurricanes).</t>
  </si>
  <si>
    <t>Table 3.6 Prohibited imports, 2014
Product: 2. Java sparrows; Reason for prohibition: CITES
Product: 10. Shark products; Reason for prohibition: Food security and environment</t>
  </si>
  <si>
    <t>To achieve these objectives, the government has been adopting measures in: first, setting up a comprehensive regulatory framework such as on the implementation of the "Greenhouse Gas Emissions Reduction Act", and the "Renewable Energy Development Act", and formulating the "Regulations on Energy Tax" to reflect the external cost of energy consumption, amending the "Energy Management Act" to promote energy saving measures; and second, providing cleaner energy supply by developing carbon-free renewable energy, and rationalizing energy demand, by reforming the industries towards a low-energy intensive structure.</t>
  </si>
  <si>
    <t>According to the authorities, the main incentives in the agricultural sector concern: exemptions from fuel tax for fishing; gifts of seed and equipment through agricultural associations and cooperatives; and supplying livestock farmers with free medicine and treatment for their cattle. The authorities also intend to open input shops in agricultural areas, with the assistance of the FAO.</t>
  </si>
  <si>
    <t xml:space="preserve">The Ministry of Commerce maintains a list of prohibited imports; any changes to the list are reviewed by the Directorate of Trade of the Ministry of Commerce. Under Section 18 of the Sea Customs Act, import prohibitions apply to, inter alia: counterfeit currency and coins; pornographic material; all kinds of narcotic drugs and psychotropic substances; playing cards; goods bearing the imprint or reproduction of the flag of Myanmar; goods bearing the emblem of Buddha and pagodas of Myanmar; arms and ammunition; antiques and archeologically valuable items; and wildlife and endangered species. </t>
  </si>
  <si>
    <t>A licence is required for exports of frozen lobsters (HS 0306.12.00), as well as live, fresh or chilled, and prepared or preserved lobsters, and fresh or chilled conch; the relevant licence fees are: lobster, EC$1 per 2.2kg; and conch EC$0.5 per unit. Export licensing requirements are also in place for endangered plant species, wildlife (birds, animals, and products thereof), and bananas. The granting of export licences is administered by the competent departments of the Ministry of Agriculture, Industry, Forestry, Fisheries and Rural Transformation. According to the authorities, seasonal bans on the hunting or harvesting of certain birds (wild pigeons, doves, etc.), turtles, and oysters remain in place, but do not constitute export prohibitions.</t>
  </si>
  <si>
    <t>(…) In May 2013, Panama experienced a crisis which led to the adoption of energy saving measures and the importation of electricity from the Central American regional market; moreover, in April 2014 measures were taken to reduce energy consumption and prevent a crisis. (…)</t>
  </si>
  <si>
    <t>The NAP (Non-insured Crop Disaster Assistance programme) is administered by the USDA FSA for producers of crops that are not eligible under crop insurance programmes (administered by the RMA). Prior to the 2014 Farm Bill, the NAP coverage was similar to the Catastrophic Coverage (CAT) crop insurance, and covered losses due to drought, flood, or other natural disasters, as determined by the Secretary of Agriculture. Payments were made to producers if the FSA determined that there was a yield loss greater than 50% of the historical yield for the individual farm; the payment rate was 55% of the average market price. The 2014 Farm Bill makes a number of amendments to the programme (P.L. 113 79, Sec. 12305): additional "buy-up" coverage above the catastrophic level (50%), ranging up to 65% of historical yields and 100% payment rate, for a fee and premium charge; changes the definition (eligibility) from "industrial crops" to "sweet sorghum, biomass sorghum, and industrial crops (including those grown expressly for the purpose of producing a feedstock for renewable biofuel, renewable electricity, or biobased product"); and increases the annual payment limit from US$100,000 to US$125,000 per person.</t>
  </si>
  <si>
    <t>Percentage (Number)</t>
  </si>
  <si>
    <t>Percentage (Text)</t>
  </si>
  <si>
    <t>Package</t>
  </si>
  <si>
    <t>Climate change mitigation and adaptation; MEAs implementation and compliance</t>
  </si>
  <si>
    <t>Climate change mitigation and adaptation; Energy conservation and efficiency</t>
  </si>
  <si>
    <t>Energy conservation and efficiency; Climate change mitigation and adaptation</t>
  </si>
  <si>
    <t>Sustainable forestry management; Climate change mitigation and adaptation</t>
  </si>
  <si>
    <t>Chemical, toxic and hazardous substances management; Air pollution reduction; Climate change mitigation and adaptation</t>
  </si>
  <si>
    <t>Climate change mitigation and adaptation; Energy conservation and efficiency; Environmental goods and services promotion</t>
  </si>
  <si>
    <t>Air pollution reduction; Alternative and renewable energy; Climate change mitigation and adaptation; Energy conservation and efficiency</t>
  </si>
  <si>
    <t>Alternative and renewable energy; Climate change mitigation and adaptation</t>
  </si>
  <si>
    <t>Nepal</t>
  </si>
  <si>
    <t>The Government‘s vision is to "develop a sustainable, people-centred, high-yield, and innovative tourism industry". The Government considers that "sustainability depends, to a large extent, on engaging the community. As such, for tourism to be truly sustainable, it must put the Barbadian people at the epicentre of the industry's development. (…)".</t>
  </si>
  <si>
    <t>(…) Loans are provided for refurbishing and upgrading hotels of 200 rooms or less and facilities for historical, cultural, and natural heritage attractions through the Tourism Loan Fund with an interest rate of 7.5%. The Government set up this fund with an initial contribution of BDS$30 million (US$15 million) and confirm that funding is available equally to citizens, residents, and foreigners.</t>
  </si>
  <si>
    <t>Income tax concessions and exemptions from import duties, VAT and the environmental levy are also available to owners or operators of tourism products. In addition, investors (including persons providing loans) are eligible for an investment tax credit to be offset against tax payable. (…)</t>
  </si>
  <si>
    <t>Table 4.3 Agricultural incentive schemes, 2014
- Incentive scheme: Scotland District Investment and Development Fund 
- Description: (…)
Orchard development subsidy to promote the production of approved fruit trees and the overall afforestation of the District (BDS$5 per tree for a maximum of 1,000 trees per farmer). 
- Eligibility: Agricultural and agri-related projects in the Scotland District.</t>
  </si>
  <si>
    <t>The authorities are cognizant of the challenges facing the fisheries sector. These include: overfishing, pollution, degradation of habitat and impact of climate change. (…)</t>
  </si>
  <si>
    <t>Under the Vision 2035, Brunei Darussalam has identified 8 strategies with reference to different dimensions of development, conceptualised as follows:
(…)
• Security strategy is to safeguard political stability and sovereignty as a nation and link our defence and diplomatic capabilities and our capacity to respond to threats from disease and natural catastrophe.
(…)
• Environment strategy is to ensure the proper conservation of our natural environment and cultural habitat. It will provide health and safety in line with the highest international practices.</t>
  </si>
  <si>
    <t>As the signatories to the Trans-Pacific Strategic Economic Partnership Agreement, Brunei is involved in the negotiations for the Trans-Pacific Partnership (TPP) Agreement, together with Australia, Canada, Japan, Malaysia, Mexico, Peru, the United States of America and Viet Nam. The TPP is aimed at achieving a plurilateral ‘21st century’ free trade agreement that will further liberalise and integrate the economies of the Asia-Pacific. The TPP involves disciplines on areas such as the Environment, Government Procurement and Labour, amongst others. (…)</t>
  </si>
  <si>
    <t>Tourism Development Department, Ministry of Industry and Primary Resources (TDD) is responsible for developing tourism industry and position the country as distinct tourism destination in the region – while upholding the nation’s philosophy of Malay, Islamic, Monarchy and supporting the national inclusiveness, sustainability and green growth agenda . (…)</t>
  </si>
  <si>
    <t>(…) In 2012, the Brunei Research Incentive Scheme (BRISc) was launched by the BEDB to support R&amp;D. Bruneian-owned and foreign companies engaged in energy, environment, health, food security, and ICT, are eligible under the scheme. BRISc is a cost-sharing grant with a maximum allocation of B$5 million per project. BRISc offers three levels of financing: 80% of the cost of the project is financed by BEDB for projects developed by Bruneian owned enterprises; 70% for projects developed by foreign enterprises in collaboration with IHLs or governmental agencies; and 50% for projects developed by foreign enterprises. Projects must not exceed three years. .</t>
  </si>
  <si>
    <t>Brunei has the lowest electricity rate and the highest energy intensity of all ASEAN countries. The Government spends some B$40 million per year on its electricity subsidy, out of a total annual energy subsidy of about B$1 billion. Steps are being taken to reduce 45% of its energy intensity by 2035 and improve efficiency. (…)</t>
  </si>
  <si>
    <t>(…) To address this, Brunei is taking steps to reduce 45% its energy intensity by 2035 (with 2005 as base year) and improve efficiency. (…)</t>
  </si>
  <si>
    <t>(…) Imports of a number of plants and materials from specific regions or countries may be prohibited to prevent entry of dangerous pests and diseases. All plant imports are subject to inspection by the DOAA on arrival in Brunei. Imports of soil (including attached to plant roots), are prohibited. Phytosanitary certificates for exports of agricultural materials may be obtained from the DOAA.</t>
  </si>
  <si>
    <t>During the review period, Brunei created three grant schemes to support start-ups and innovation: (…) (ii) Local Enterprise Application and Product (LEAP) grant covers up to B$150,000 per project of local SMEs and students and staff from institutes of higher learning (IHLs) for the development of innovative products and applications with commercial and export potential in a broad range of clusters (e.g. ICT, robotics, engineering, nano technology, bio-tech, agriculture and aquaculture, and green technology) (…)</t>
  </si>
  <si>
    <t xml:space="preserve">(…) In addition, economic contribution of forest resources may be enhanced through nature tourism which has developed strongly and is one of Brunei's top tourism products. </t>
  </si>
  <si>
    <t>(…) Logging in Reserved Forests requires a license from the Department of Forestry. Royalties are levied on forest products.</t>
  </si>
  <si>
    <t>(…) The Government is developing a "Feed-in-Tariff" policy to accelerate the use of renewable energy.</t>
  </si>
  <si>
    <t>China's overall main trade policy objective is to accelerate its opening up to the outside world. The Third Plenary Session of the 18th National Congress of the Communist Party of China (CPC) held in November 2013 approved a Decision on Major Issues Concerning Comprehensively Deepening Reforms. (…) In addition, during the session it was decided to set up a monitoring system to promote ecological progress and fight environmental pollution and improve the use of natural resources. (…)</t>
  </si>
  <si>
    <t>Verification consists in the examination of the investment project. It is carried out by the NDRC (National Development and Reform Commission) for projects at the national level, or by the corresponding provincial DRCs for projects at the provincial level or under a certain threshold (section 2.5.2.2). A number of conditions need to be met, including those related to the environmental effect of the project, and land use. (…)</t>
  </si>
  <si>
    <t>The NDRC (or its local branches) examines and verifies FDI applications against, inter alia, the following provisions: (…), and environmental protection policies; (…)</t>
  </si>
  <si>
    <t>(…) The main responsibility and role of the Government is to maintain the stability of the macro-economy, improve public services, safeguard fair competition, strengthen oversight of the market, maintain market order, promote sustainable development and common prosperity, and intervene in situations where market failure occurs.</t>
  </si>
  <si>
    <t>Agriculture is a key industry in terms of expanding domestic demand and adjusting economic structure. It is of great significance for the long-term stability and sustainable development of China's economy and society. (…)</t>
  </si>
  <si>
    <t>Fiscal expenditure continued to favor weakly funded areas that would help promote people's livelihood, energy conservation, emission reduction, and ecological environment and so forth. (…)</t>
  </si>
  <si>
    <t>At present, priorities of public investment arranged in the central budget of China include low-income housing, infrastructure in the areas of agriculture, water conservancy, and railway, people's livelihood projects such as those in social services, and also energy conservation, emission reduction, and ecological environment. (…)</t>
  </si>
  <si>
    <t xml:space="preserve">(…) The Chinese Government has focused on promoting the development of emerging industries such as energy conservation and environment protection, and endeavored to strengthen a policy and institutional environment conducive to the development of the service sector. </t>
  </si>
  <si>
    <t>(…) The strategic emerging sectors mentioned in the twelfth Five-Year Plan (2011-2015) are: energy conservation and environmental protection industries; new-generation IT industry; biological industry; high-end equipment manufacturing industry; new energy industry, which focus on the development of new-generation nuclear energy and solar utilization, photovoltaic and photo-thermal power generation, and intelligent power grids and biomass energy; new material industry; and new-energy automobile industry. (…)</t>
  </si>
  <si>
    <t>(…) China raised market access criteria for certain industries, and strengthened compliance enforcement with regard to industrial standards for admittance into technology, energy consumption, environment protection and safety. (…)</t>
  </si>
  <si>
    <t>The authorities noted that despite this generally positive assessment, some risks to future growth and development persist. First, they point to: the fact that the basis of global economic recovery is not yet solid; considerable excess capacity in some industries; the tension between economic development, resources constraint and environmental protection; and potential risks in the financial sector. (…)</t>
  </si>
  <si>
    <t>On 10 June 2013, the Catalogue for the Guidance of the Advantageous Industries in Central and Western Regions for Foreign Investment (2013 Amendment)（hereinafter "the Verification Catalogue"）came into force, which was the third amendment since its first promulgation in 2000. (…) The new Catalogue encourages foreign investors to invest in labor-intensive industries complying with environmental protection requirements in central and western China, and to promote the initiatives of saving and comprehensive utilization of resources and improve the development of the service sector.</t>
  </si>
  <si>
    <t>Import licensing, restrictions and prohibitions are maintained on grounds of state security; public morality; human, animal and plant health; environmental protection; balance of payment reasons; and to comply with international commitments. (…)</t>
  </si>
  <si>
    <t xml:space="preserve">(…) These Catalogues include 394 tariff lines (in HS 2007 at the 8-digit level) that are subject to import prohibition under processing trade. These products include: mineral products; organic chemicals (e.g. anthracite, bituminous coking coal and lignite); fertilizers (e.g. urea, animal and vegetable fertilizers other than guano); new hides and skins; iron and steel; machines and electric equipment; waste and used scrap metal; and used mechanical and electrical products. According to the authorities, imports of these products are prohibited under processing trade for reasons of national security, environmental protection, or human, animal and plant health and safety concerns. </t>
  </si>
  <si>
    <t>(…) FDI has been encouraged in areas such as high-end manufacturing, high-tech industries, service industries, new energy and energy-saving environmental protection industries. (…)</t>
  </si>
  <si>
    <t xml:space="preserve">(…) FDI has been encouraged in areas such as high-end manufacturing, high-tech industries, service industries, new energy and energy-saving environmental protection industries. The authorities have noted that China actively guides foreign investment in the central and western regions. </t>
  </si>
  <si>
    <t>China's "subsidy policy" aims, according to the authorities, at, inter alia: upgrading the industrial base through the use of scientific and technological innovation; promoting regional development; and encouraging energy conservation and the reduction of emissions. The authorities indicated that support in China is granted through tax preferences and direct transfers, and that local preferences should be relatively limited and in line with those granted at the central level (Table A3.3). (…)</t>
  </si>
  <si>
    <t>Table 2.4 Incentives in the form of preferential tax treatment under the Enterprise 
Income Tax Law 
Type of enterprise: All enterprises
Conditions of eligibility: Income derived from one of the following: (…) • Qualified projects related to environmental protection, energy and water conservation
Form of the incentive: Deduction/exemption from income tax</t>
  </si>
  <si>
    <t>The administrative rules are contained in the Procedures for the Administration of China (Shanghai) Pilot Free Trade Zone, promulgated by Decree No. 7 of the Shanghai Municipal People's Government on 29 September 2013. The Procedures established the China (Shanghai) Pilot Free Trade Zone Administrative Committee to specifically carry out reforms in the CSPFTZ, and undertake overall management and coordination of the relevant administrative affairs in the zone. The Administrative Committee, more specifically, has responsibility for: (…) greening and city appearance, environmental protection, (…)</t>
  </si>
  <si>
    <t>A number of imported and domestically-produced goods are also subject to the consumption (excise) tax. Consumption tax in China is levied on different categories of products: products that could be harmful to health, social order and the environment (such as tobacco, alcohol, and fireworks); luxury goods (jewellery and cosmetics); and high-energy consumption and high-end products (passenger cars and motorcycles), and non-renewable and non-replaceable petroleum products (such as gasoline and diesel oil). (…)</t>
  </si>
  <si>
    <t>Restricted goods are administered through non-automatic licences and/or quotas. Import restrictions are maintained because of public security and welfare, and to protect exhaustible natural resources. (…)</t>
  </si>
  <si>
    <t xml:space="preserve">(…) In addition, since 1 October 2012, in order to improve energy efficiency and to protect the environment China has banned imports of incandescent lighting. </t>
  </si>
  <si>
    <t xml:space="preserve">(…) The majority of the technical regulations notified were applied to regulate the market and to protect human health, safety and the environment. (…) </t>
  </si>
  <si>
    <t>There is an additional catalogue, the Catalogue of Import Commodities Subject to Safety and Quality Permits, that stipulates the general standards for goods that are highly sensitive in terms of safety, sanitation and environmental protection. (…)</t>
  </si>
  <si>
    <t>The State may restrict or forbid the exportation of any product to: maintain national security and public morality; protect human, animal and plant health; protect the environment; protect exhaustible natural resources that are in short supply or require "effective protection"; and organize "export business management"; or under any other circumstance as provided for in any law or administrative regulation. (…)</t>
  </si>
  <si>
    <t>(…) Export prohibitions applied, inter alia, to bones, ivory, natural sands (HS Chapter 25) asbestos, halogenated derivatives of hydrocarbons, organic chemicals (HS Chapter 29), unprocessed wood and some platinum products. (…)</t>
  </si>
  <si>
    <t xml:space="preserve">(…) imports of waste, which can be used as raw materials, must be inspected before loading to prevent harmful waste from entering Chinese territory. </t>
  </si>
  <si>
    <t>(…) Export licences may be required for goods subject to export restrictions. These measures are in place mainly to protect the environment and to preserve natural resources. However, it would appear that, in practice, these and other measures affecting exports have been used as policy instruments to encourage or discourage exports as necessary to meet industrial development goals.</t>
  </si>
  <si>
    <t>In the context of the current Review, the authorities noted that, to narrow the investment consumption imbalance, the Chinese Government has continued to promote consumption expansion through specific programmes, such as sales of home appliances, vehicles and motorcycles in the countryside. These programmes, in place since 2009, and which the authorities consider to be important measures to improve people's livelihood and stimulate consumption, were scheduled to be terminated by 31 January 2013, but were rolled over for another year, until 31 January 2014, when they were concluded. Other programmes applied include the subsidy for purchasing agricultural machines, and programmes for the promotion of energy-saving products and autos using new energy. (…)</t>
  </si>
  <si>
    <t>Under the Foreign Trade Law (2004), the State may subject certain goods to state trading. The reasons for maintaining state trading for certain products in China seem to have remained unchanged since the last Review; these include: ensuring stable supply and prices of the products concerned; safeguarding China's food security; and protecting exhaustible and non-recyclable natural resources and the environment. (…)</t>
  </si>
  <si>
    <t>The Government Procurement Law (Order of the President of the People's Republic of China No. 68 of 29 June 2002, in effect since 1 January 2003), states that government procurement must be conducted in such a manner as to facilitate achievement of the goals designed by State policies for economic and social development including, but not limited to, environmental protection, assistance to under-developed or ethnic-minority areas, and promotion of small and medium-sized enterprises. (…)</t>
  </si>
  <si>
    <t>(…) The purpose of issuing the Administrative Measures on Prioritized Examination of Invention Patent Applications, which were implemented as from 1 August 2012, is to establish a fast track for patent examination and approval in the case of patent applications linked to strategic emerging industries and to green technologies with significant economic and social impact and a high degree of invention. (…)</t>
  </si>
  <si>
    <t>(…) the rate of rebate for highly processed chicken and duck meats is 13% and there is no rebate for products from endangered animals or plants.</t>
  </si>
  <si>
    <t>(…) In response to concerns raised by other WTO Members about de facto technology transfer requirements on foreign investment projects, e.g. in the new-energy automotive sector , the authorities stated that such concerns are not consistent with the facts, as China encourages the development of new-energy automobiles through independent innovation and applies the same certification requirements to national companies or joint ventures.</t>
  </si>
  <si>
    <t>Importers (and exporters) need to comply with the inspection and quarantine requirements of Customs and the General Administration of Quality Supervision, Inspection and Quarantine (AQSIQ), as stipulated by law and in the Catalogue of Import and Export Commodities Subject to Compulsory Inspection. The Catalogue is amended every year to add or subtract commodities as required for the protection of human, animal or plant health and the environment (…)</t>
  </si>
  <si>
    <t>China has set up several funds to support agriculture. Some of these funds date back to 2001 and they are aimed at, inter alia, promoting innovation in the sector (2001); supporting the use of technology in the sector (2004); and financing interest payments on loans for irrigation projects aimed at saving water (2005). (…)</t>
  </si>
  <si>
    <t>Table 4.5 Support to agriculture and forestry
Description: Preferential tax policies for: 
(a) relief grain and disaster relief grain,
(b) compensation grain for returning cultivated land to forests and to grassland, (…)
Starting year: (a) 1999; (b) 2001
Form of subsidy: Preferential tax treatment
Legal background: MOF Circular Cai Shui Zi No. 198 of 1999; SAT Circular Guo Shui Fa No. 131 of 2001</t>
  </si>
  <si>
    <t>(…) In addition to efforts associated with the DDA negotiations, we have also been active in negotiations on the Agreement on Government Procurement (GPA), the expansion of the Information Technology Agreement (ITA), the plurilateral Trade in Services Agreement (TiSA) and the liberalization of trade in environmental goods. (…)</t>
  </si>
  <si>
    <t>In order to join the collective efforts to promote global trade in environmental goods, the Separate Customs Territory of Taiwan, Penghu, Kinmen and Matsu worked with 13 other WTO members in issuing a joint statement in Davos, Switzerland on January 24, 2014, announcing the joint intent to launch negotiations aimed at pursuing further liberalization for trade in environmental goods in the WTO. (…)</t>
  </si>
  <si>
    <t>The Office of Trade Negotiations (OTN) was established in March 2007 to serve as a coordination office among the relevant agencies to develop government positions and strategies for trade negotiations. (…) Consisting of a trade policy team and a legal team, OTN's mission consists of: (i) participating in WTO-related negotiations , namely the Doha round, Chinese Taipei's accession to the Government Procurement Agreement, and expansion of the Information Technology Agreement, and preparations for negotiating trade in environmental goods; (…)</t>
  </si>
  <si>
    <t>(…) Based on the APEC initiative, the Separate Customs Territory of Taiwan, Penghu, Kinmen and Matsu would like to work with like-minded WTO members to explore for tariff liberalization a broader range of additional products that can also directly and positively contribute to green growth and sustainable development.</t>
  </si>
  <si>
    <t>During the review period, the government continued to pursue structural reform as a means of increasing the efficiency and competitiveness of the domestic economy. In order to adjust its industrial structure, in 2009 the government selected a number of industries as the main focus for economic development. These included the so-called six emerging industries (including biotechnology, green energy, cultural and creative industries), the four intelligent industries (including cloud computing and electric vehicles), and the ten major service industries (including international medical care services and international logistics services). (…)</t>
  </si>
  <si>
    <t>(…) The government has therefore continuously supported and provided various kinds of trade assistance projects to further enhance the balanced and sustainable development of LDCs.</t>
  </si>
  <si>
    <t>In order to improve the investment climate, the government abandoned the use of a permitted investments list in favour of a negative list of industries, closed to foreign investment for security, environmental and health protection. Further reforms in this direction were undertaken during the review period. (…)</t>
  </si>
  <si>
    <t>(…) Section 12(2) of Act No. 26 of 2009, which amends the Consumer Protection Act, stipulates that "if a good is or contains a living modified organism the approved standards applied to it shall comply with any standards or conditions set by the National Biosafety Committee".</t>
  </si>
  <si>
    <t>A number of articles in the Foreign Trade Act were amended in 2010 and 2011, in order to comply with the requirement for clarity of legal authorization, the requirements of international conventions such as CITES, as well as to incorporate labour unions as applicants for investigation of import relief. (…)</t>
  </si>
  <si>
    <t>Regarding export measures, the government continues to maintain prohibitions and licensing requirements for certain exports mainly on grounds of security, public safety and environmental protection. (…)</t>
  </si>
  <si>
    <t>(…) The government procurement regime also contains secondary policy goals, such as to encourage the procurement of environment-friendly green products; to support indigenous suppliers; and to give priority to the goods and services produced and provided by people with disabilities.</t>
  </si>
  <si>
    <t xml:space="preserve">In order to avoid overfishing, the FA has been providing grants to fishermen to reduce their fishing capacities (Table 4.7). (…) In September 2002, the government introduced a reward system for closing the fishing season; according to the authorities, the number of fishing vessels participating in this programme has grown gradually, and totalled 9,830 in 2012. In order to improve the social security and welfare of fishermen, the government provides marine insurance subsidies for small-scale and artisanal fishing vessels weighing less than 100 tons. </t>
  </si>
  <si>
    <t>The Fisheries Agency (FA) under the COA (Council of Agriculture) regulates the fishing sector. The core fishing policy is to maintain the sustainability of fishery resources, and to improve the livelihood and welfare of fishermen. (…)</t>
  </si>
  <si>
    <t>(…) In fisheries, grants are provided for programmes for buy-back of fishing vessels, reduction of fishing vessels, closing the fishery season, water-recirculation devices used in aquaculture, marine insurance for fishing vessels, and fish market (price) stabilization, as well as aquaculture facilities subsidized by loan programmes (section 4.1.1.4).</t>
  </si>
  <si>
    <t>(…) Although thermal energy remains the biggest source for electricity generation, electricity generated by renewable energy, in particular solar and wind power, has increased rapidly. This reflects partly the government's efforts to increase domestic energy supply to reduce Chinese Taipei's reliance on imported energy.</t>
  </si>
  <si>
    <t>In 2012 the government launched the "Three Industries, Four Reforms" programme to accelerate the adjustment of the industrial structure. (…) The main strategies include incorporating service elements into the manufacturing sector, "technologizing" and "internationalizing" service industries, and adding innovative, aesthetic, and green elements into traditional industries, to create distinctive products.</t>
  </si>
  <si>
    <t>Djibouti has significant agricultural, fishing and livestock resources although it continually faces the challenges of a harsh climate, drought and food insecurity. The development strategy for the primary sector seeks to create conditions for sustainable food security and to contribute to poverty reduction, economic development and the country's regional integration. The main objectives of development in the primary sector target the following priorities:
(…)
• promotion of the rational exploitation of fishery resources; and
(…)</t>
  </si>
  <si>
    <t>(…) The role of government in creating employment and reducing social vulnerability is reflected in the Fisheries Master Plan as part of an approach that develops existing potential and reduces food dependency through:
• proposals for new methods of fisheries management;
• new approaches for the local market;
• more active methods of social organization, while consolidating the progress made so far; and
• protection of an environment that is still fragile.</t>
  </si>
  <si>
    <t>In order to protect biodiversity, trade (as well as the hunting and capture) of all wild species, their carcasses, skins and trophies remains prohibited in Djibouti. (…)</t>
  </si>
  <si>
    <t xml:space="preserve">(…) Animals listed in Annex I to the CITES or their products must be covered by a CITES export permit issued by the country of origin of the animals/products and by a CITES import permit issued by the country of destination. </t>
  </si>
  <si>
    <t>(…) The main incentives in the agricultural sector concern: exemptions from fuel tax for fishing; (…)</t>
  </si>
  <si>
    <t>The National Tourist Board (ONDT) in Djibouti is responsible for the promotion of tourism. Its goal is to make tourism a tool for reducing poverty, while ensuring the protection of the environment. (…)</t>
  </si>
  <si>
    <t>A private-public Coordinating Committee, including yam exporters, was established for the strategy's management and implementation. Several workshops were held in Ghana in 2012 bringing together farmers, exporters, local and international buyers, processors, customs officials, donors, bankers, government representatives and research centres. The aim was to identify and prioritize the yam sector's problems, taking into consideration gender aspects, the environment and rural development. (…)</t>
  </si>
  <si>
    <t>(…) In addition, foreign investors have to prove the transfer of the required capital, and submit information on the proposed investment project, including equity structure, major activities, employment, and environmental impact.</t>
  </si>
  <si>
    <t>Import prohibitions are maintained by the Ghanaian authorities on, inter alia, security, technical, sanitary, phytosanitary, and environmental grounds. (…)</t>
  </si>
  <si>
    <t xml:space="preserve">(…) Ghana also controls or restricts trade under treaties and international conventions to which it is a signatory, such as CITES, the Montreal Protocol, and the Basel Convention on Hazardous Waste. These prohibitions are listed in the Tariff of 2012. Ghana is a member of the Kimberley Process and applies import prohibitions, according to origin, on rough diamonds. Trade and economic sanctions may also be imposed, in accordance with United Nations Security Council resolutions. </t>
  </si>
  <si>
    <t>The Imports and Exports (Prohibited Goods) Regulations of 1994 prohibit commercial imports of used or second-hand: handkerchiefs; underpants; mattresses; and sanitary ware. Importation of used LPG cylinders, toxic waste, turkey tails, foreign soil, and medical soap containing mercuric iodine is also prohibited. (…)</t>
  </si>
  <si>
    <t>(…) Large investments are needed to restore growth in the fishing sector, affected by illegal fishing practices, and the absence of vessel registration and a proper licensing framework. In principle, foreign participation in the fishing sector is required in the form of joint ventures with local partners; in practice, most of the fishing industry is foreign-owned.</t>
  </si>
  <si>
    <t>(…) the performance of forestry and logging has been strongly negative in recent years, particularly in 2011 and 2012 following measures to restrict illegal activities and attempts to stem the rate of deforestation. (…)</t>
  </si>
  <si>
    <t>Ever since the 1992 National Environmental Policy of Ghana, protecting the environment has been a stated policy objective of the Government. As such environmental protection and sustainable development have featured in several development plans of the country, including the recent Medium-Term National Development Policy Framework, Ghana Shared Growth and Development Agenda: 2010-2013. (…)</t>
  </si>
  <si>
    <t>Ghana disposes of a large idle sawmills capacity, due to depletion of its traditional timber resources. (…)</t>
  </si>
  <si>
    <t>Indeed, the Government in the past subsidized consumption of fuel products with a view to redistributing income and smoothing-out price fluctuations. In recent years, the Government has been increasing ex-refinery prices of petroleum products so as to align them with import costs, thus reducing the extent of the subsidy considerably. Total petroleum subsidies amounted to less than 0.4% of GDP in 2013. Cross-subsidies are maintained, whereby higher prices of gasoline are charged to finance larger subsidies for kerosene (lighting for rural areas), and for premix (for fishing boats). (…)</t>
  </si>
  <si>
    <t>(…) HKC is a party to the WTO Information Technology Agreement and the revised Government Procurement Agreement (GPA), and participates in other plurilateral initiatives such as the negotiations on the Trade in Services Agreement (TISA) and the recently-launched talks on environmental goods among WTO Members. (…)</t>
  </si>
  <si>
    <t>(…) HKC is also rapidly developing a number of industries in which we enjoy distinct advantages, to further diversify HKC's economy and secure continued prosperity. They include innovation and technology, cultural and creative industries, testing and certification, environmental industries, intellectual property trading, and wine trading and distribution.</t>
  </si>
  <si>
    <t>The CEP (Closer Economic Partnership) Agreement with New Zealand covers trade in services with a negative-list approach for services in modes 1 to 3, while a positive list is provided for services in mode 4. (…) HKC offered New Zealand further liberalization in distribution, education, and environmental services, which are not covered by its GATS commitments.</t>
  </si>
  <si>
    <t>A negative-list approach is adopted for the commitments on trade in services; therefore, all service sectors are deemed to be liberalized except those under reservations. HKC has access to EFTA member states' markets for, inter alia, telecommunications services, financial services, business services, education services, environmental services, and testing and certification services. (…)</t>
  </si>
  <si>
    <t>Hong Kong, China–Chile FTA was signed on 7 September 2012 (…) Apart from trade in goods and services, the FTA contains provisions to promote competition, facilitate access to each other's government procurement market, protect intellectual property, enhance cooperation in customs procedures, and protect the environment through trade initiatives.</t>
  </si>
  <si>
    <t>HKC maintains a simple tax structure, with low tax rates. Nevertheless, several tax incentives are offered, including for the purchase of environmentally friendly commercial vehicles and for IPR-related expenditures. (…)</t>
  </si>
  <si>
    <t>(…) During the review period, first registration tax rates on private cars increased by 5 to 15 percentage points in a bid to relieve traffic congestion (Table A3.2). For environmental reasons, electric vehicles and environment-friendly vehicles continue to benefit from exemptions and reductions from this tax, respectively (section 3.4.1.2). The first registration tax accounted for about 2.9% of total tax revenue in fiscal year 2013/14.</t>
  </si>
  <si>
    <t>(…) Non-tariff border measures are few, and import prohibitions and licensing are maintained mostly on the grounds of health, safety and environmental protection, and for the administration of excise duties. (…)</t>
  </si>
  <si>
    <t>Non-tariff measures are few, and import prohibitions and licensing are applied mostly on safety, health, and environmental grounds or to comply with international obligations. (…)</t>
  </si>
  <si>
    <t>The application of import licensing in HKC is mainly for reasons of health, safety, environmental protection, public security, compliance with international obligations, and administration of excise duties collection (Table 3.4). (…)</t>
  </si>
  <si>
    <t>Table 3.4 Import licensing schemes, 2013 
Goods: Non-pesticide hazardous chemicals
Licensing authority: Environmental Protection Department
Rationale: To protect human health and the environment in accordance with, inter alia, the principles of the Stockholm Convention and the Rotterdam Convention
(…)</t>
  </si>
  <si>
    <t xml:space="preserve">(…) The authorities note that these technical requirements are imposed for safety, health, and environmental protection reasons (Table A3.3). </t>
  </si>
  <si>
    <t>St Kitts and Nevis has introduced the Animals (National and International Movement and Prescribed Diseases Prevention) Act of 2012 (Act No. 7 of 2012) and the Biosafety Act of 2012. (…) The Biosafety Act, 2012 regulates the registration and licensing of GMOs. There are licences for intentional introduction of GMOs in the environment, for domestic use, for contained use, for imports, and for exports. A Biosafety Board was established to implement the provisions of the Act. (…)</t>
  </si>
  <si>
    <t>Table 3.5 Export licensing schemes, 2013
Goods: Genetically modified organisms (intended for release into environment)
Licensing authority: Agriculture, Fisheries and Conservation Department
Rationale: International obligation under the Cartagena Protocol on Biosafety to the Convention on Biological Diversity
(…)</t>
  </si>
  <si>
    <t>Table 3.4 Import licensing schemes, 2013 
Goods: Genetically modified organisms (intended for release into environment)
Licensing authority: Agriculture, Fisheries and Conservation Department
Rationale: Biosafety; conservation of local biodiversity; international obligation under the Cartagena Protocol on Biosafety to the Convention on Biological Diversity
(…)</t>
  </si>
  <si>
    <t xml:space="preserve">(…) Imports of live animals and poultry are subject to a special permit from the Agriculture, Fisheries and Conservation Department (AFCD) (section 3.1.6.2) except imports of non-CITES animals and poultry from Mainland China. </t>
  </si>
  <si>
    <t>Table 3.4 Import licensing schemes, 2013 
Goods: Endangered species of animals and plants 
Licensing authority: Agriculture, Fisheries and Conservation Department
Rationale: International obligation under CITES
(…)</t>
  </si>
  <si>
    <t>Table 3.4 Import licensing schemes, 2013
Goods: Ozone-depleting substances 
Licensing authority: Trade and Industry Department 
Rationale: International obligation under the Montreal Protocol
(…)</t>
  </si>
  <si>
    <t>HKC does not impose export taxes. In general, export prohibitions and licensing apply to the same goods as those subject to import licences, and are applied mainly to protect the environment, public health, and safety; comply with international obligations; and enforce intellectual property rights (IPRs). (…)</t>
  </si>
  <si>
    <t>Table 3.5 Export licensing schemes, 2013
Goods: Ozone-depleting substances
Licensing authority: Trade and Industry Department
Rationale: International obligation
(…)</t>
  </si>
  <si>
    <t>Table 3.5 Export licensing schemes, 2013
Goods: Pesticides 
Licensing authority: Trade and Industry Department (for pesticide containing methyl bromide);
Agriculture, Fisheries and Conservation Department (for pesticide other than methyl bromide)
Rationale: International obligation
(…)</t>
  </si>
  <si>
    <t>Table 3.5 Export licensing schemes, 2013
Goods: Endangered species of animals and plants 
Licensing authority: Agriculture, Fisheries and Conservation Department
Rationale: International obligation
(…)</t>
  </si>
  <si>
    <t>Table 3.5 Export licensing schemes, 2013
(…)
Goods: Non-pesticide hazardous chemical
Licensing authority: Environmental Protection Department 
Rationale: To protect human health and the environment in accordance with, inter alia, the principles of the Stockholm Convention and the Rotterdam Convention</t>
  </si>
  <si>
    <t>(…) There are also specific deductions of capital expenditures on machinery and plant related to manufacturing and environmental protection. Depreciation allowances or write-offs on certain capital expenditures is to encourage businesses to upgrade production, protect the environment or enhance operations by making capital investment.</t>
  </si>
  <si>
    <t>In addition, a number of incentives regarding profits tax were granted during the review period. These include: a 100% profits tax write-off in the first year of purchase of environment-friendly commercial vehicles; (…)</t>
  </si>
  <si>
    <t>Other tax incentives include: a waiver of first registration tax for electric vehicles; concessions for environment-friendly vehicles; (…)</t>
  </si>
  <si>
    <t xml:space="preserve">(…) To gain a competitive edge on quality, local farmers have been turning to organic agriculture in recent years; conversion is supported by AFCD's technical advice. At end 2013, there were 225 organic farms, producing some 5.5 tonnes of organic vegetables a day. </t>
  </si>
  <si>
    <t>The AFCD provides basic infrastructure, technical advice, liaison services, marketing, and training to assist fishermen and encourage conversion to sustainable fisheries. (…) In addition, the AFCD operates a voluntary Accredited Fish Farm Scheme to monitor the hygiene standards of fish farms and the quality of cultured fish, a fish health management programme, and a good aquaculture practices programme.</t>
  </si>
  <si>
    <t>(…) Amendments to the Fisheries Protection Ordinance in 2012 included measures to further enhance the conservation and management of fisheries resources.</t>
  </si>
  <si>
    <t>The electricity tariffs charged by the companies cover operating costs and fuel charges and include the permitted return for providing the service. Under the current SCAs (Scheme of Control Agreements), the permitted rate of return on the average net fixed assets of the power companies is 9.99%; fixed assets for renewable energy permitted a higher rate of return of 11%. (…)</t>
  </si>
  <si>
    <t>Box 4.16 Regulatory framework for construction services
Professional qualification requirements and procedures
For private building projects
Building professionals are required to be registered under the Buildings Ordinance before they are qualified to perform duties and functions under the Buildings Ordinance so as to ensure compliance with the statutory safety, health and environmental standards for private building works and street works. (…)</t>
  </si>
  <si>
    <t>Table 4.18 Regulatory regimes of distribution services
Zoning/urbanism legislation 
Town Planning Ordinance, Cap 131 (link to Cap 131 attached below).
The areas covered by an Outline Zoning Plan are in general zoned for uses such as residential, commercial, industrial, green-belt, government/institution/community uses or other specified uses and a Schedule of (…) When considering a planning application, the Town Planning Board would take into account the planning intention for the zone and other relevant planning considerations such as land use compatibility and the impacts in terms of traffic, environment, landscape, urban design, etc., generated by the proposal. (…)</t>
  </si>
  <si>
    <t>Table 3.4 Import licensing schemes, 2013 
(…)
Goods: Waste
Licensing authority: Environmental Protection Department 
Rationale: To fulfil international obligations under the Basel Convention and to ensure environmentally sound management of waste</t>
  </si>
  <si>
    <t>Imports of ozone-depleting substances, including methyl bromide are banned unless they are under the Montreal Protocol. (…)</t>
  </si>
  <si>
    <t xml:space="preserve">(…) Imports of ozone-depleting substances under the Montreal Protocol are subject to licensing requirements (section 3.2.6.2). </t>
  </si>
  <si>
    <t>Imports licences for ozone-depleting substances under the Montreal Protocol are issued by the Trade and Industry Department on individual consignments. (…)</t>
  </si>
  <si>
    <t>Table 3.4 Import licensing schemes, 2013 
Goods: Ozone-depleting substances 
Licensing authority: Trade and Industry Department 
Rationale: International obligation under the Montreal Protocol
(…)</t>
  </si>
  <si>
    <t>(…) Import quotas are applied to hydrochlorofluorocarbons (HCFCs); the quota is determined annually according to the requirements of the Montreal Protocol. Part of the quota (normal quotas) is allocated to registered importers based on their performance in the past year; the remainder (free quotas) is allocated on a first-come first-served basis. A common ceiling amount of quota is assigned to each importer applying for free quota; the ceiling is subject to change and review in accordance with the market situation. Following the phase-out schedule in the Montreal Protocol, all imports of HCFCs will be banned in January 2020.</t>
  </si>
  <si>
    <t>(…) Equitable and sustainable growth depends on implementing diversification and improved total factor productivity - enhancing structural reforms especially those aimed at addressing fiscal consolidation, tax reform and expenditure rationalization concerns. These and related reforms would increase the flexibility of the Malaysian economy and its ability to respond to growing external competition.</t>
  </si>
  <si>
    <t>(…) The NEAC produced the New Economic Model for Malaysia (NEM) in 2010, which concluded that in order for Malaysia to achieve economic growth (with an income per capita target of US$15,000-20,000) on an inclusive and sustainable basis, an economic, social, and governmental transformation was required. (…)</t>
  </si>
  <si>
    <t>(…) The economy continued to undergo a significant external rebalancing due to a decline in external surpluses, while policies continue to ensure sustainable and inclusive growth in order to turn Malaysia into a high income country by 2020. (…)</t>
  </si>
  <si>
    <t xml:space="preserve">(…) The four pillars of national transformation aims to propel Malaysia to become a high income nation which is both inclusiveness and sustainable. </t>
  </si>
  <si>
    <t>(…) Following the CG Blueprint, a Malaysian Code on Corporate Governance 2012 (MCCG 2012) entered into force on 31 December 2012 superseding the 2007 Code. (…) Main principles included roles and responsibilities of leaders, moving towards sustainability, protecting company and social ethical standards, fostering independence, and commitments.(…)</t>
  </si>
  <si>
    <t>Import prohibitions are maintained mostly for national security, religious, and environmental reasons. (…)</t>
  </si>
  <si>
    <t>(…) With regard to labelling, an approach of positive labelling is set out in the amended Act, i.e. food and food-additive ingredients that contain/are derived from GMOs must be listed.</t>
  </si>
  <si>
    <t>(…) Malaysia seeks to gradually restructure the foundation and the drivers of growth, in order to occupy a higher position in the global value chain by shifting from low-end manufacturing toward activities that better leverage its strengths and natural advantages (e.g. agriculture, agri-based industries, and biotechnology) to take advantage of its fertile bio-resources. (…)</t>
  </si>
  <si>
    <t>(…) The new agricultural policy supports the development of the agri-food industry with emphasis being placed, inter alia, on promoting biotechnology as well as high value agriculture. (…)</t>
  </si>
  <si>
    <t xml:space="preserve">(…) Food security remains an important objective under the policy, although no self-sufficiency targets are set. The self-sufficiency ratio for major agricultural products remained largely stable during the review period, while an increase of self-sufficiency in fruit production is possibly due to the use of higher quality plant strains and biotechnological investments (Table 4.1). </t>
  </si>
  <si>
    <t>(…) In 2013, activities benefiting from customized tax incentive schemes (pioneer, ITA or other) included food production and distribution, specialized machinery and equipment, automotive, aviation and aerospace, biotechnology, energy conservation, environmental protection (green incentives), R&amp;D, Islamic finance, commodity trading (as from 2011 under the Global Incentive for Trading(GIFT)), shipping, regional business operations, and tourism.   (…)</t>
  </si>
  <si>
    <t xml:space="preserve">(…)  Main features of new RTAs, 2010-13   
BILATERAL RTAs
Malaysia New Zealand Free Trade Agreement (MNZFTA)
(…)  Selected features: Services (section 4.7); competition; environment; investment; intellectual property rights; labour; bilateral safeguard (…)  </t>
  </si>
  <si>
    <t>(…)  Main features of new RTAs, 2010-13   
BILATERAL RTAs
Malaysia Australia Free Trade Agreement (MAFTA)
(…)  Selected features: Services (see section 4.7); competition; electronic commerce; environment; intellectual property rights; investment; labour; bilateral safeguard (…)</t>
  </si>
  <si>
    <t xml:space="preserve">Smuggling remains a concern and is due to various reasons including duties or tax evasion, circumvention of prohibitions, infringement of intellectual property rights, and the release of a large proportion of cargo traffic following risk-management evaluation without document examination or physical inspection. (…) Smuggling of certain subsidized essential goods under price controls (e.g. sugar, fuels (sections 3.4.2.2 and 3.4.4.2)), and endangered wildlife (e.g. ivory, reptiles) appears to remain important. </t>
  </si>
  <si>
    <t>No major changes have been made to Malaysia's import licensing regime, which affects about a quarter of Malaysia's tariff lines. Since 2010, 55 tariff lines (e.g. sugar, saccharin, ractopamine, multicolour copy machines, automatic cassette/cartridge loaders) have been removed, and 28 tariff lines (e.g. agricultural products, timber products, tyres, aluminium products, CITES items) added to those subject to import licensing requirements. (…)</t>
  </si>
  <si>
    <t>Malaysian standards (MS) are voluntary unless referred to in legislation (including specific technical regulations). (…) MSs are implemented in product certification, quality management systems, and environmental management systems certification; they are reviewed every five years or whenever required to keep current with the latest technological developments.</t>
  </si>
  <si>
    <t>Malaysia participates in voluntary mutual recognition arrangements under: the Asia Pacific Laboratory Accreditation Cooperation and International Laboratory Accreditation Cooperation (APLAC/ILAC) MRA for testing and calibration; and the Pacific Accreditation Cooperation and the International Accreditation Forum Multilateral Recognition Agreement (PAC/IAF MLA) for the quality management system (QMS) and the environmental management system (EMS) and product certification (PC). (…)</t>
  </si>
  <si>
    <t>(…) According to the authorities, the main objective of these taxes is to promote the use of locally produced commodities in domestic downstream industries as well as to conserve the environment; export taxes on timber allow them to better apply sustainable forest management practices. (…)</t>
  </si>
  <si>
    <t>Measures involving grants, tax concessions, and low-interest loans continue to support production and trade of various agricultural and manufactured products, and encourage SMEs, R&amp;D, and environmental-protection activities. (…)</t>
  </si>
  <si>
    <t>(…) Fish production targets have been largely exceeded, despite the use of precautionary measures, such as the limitation on licences issue. A fisheries input control regime and certain resource enhancement and environmental sustainability measures are in place. (…)</t>
  </si>
  <si>
    <t>(…) Fish production targets have been largely exceeded despite the use of precautionary measures, such as the limitation on licences issued; a fisheries input control regime and certain resource enhancement and environmental sustainability measures are in place. (…)</t>
  </si>
  <si>
    <t>(…) The development of coastal fisheries will be largely guided by sustainable fisheries principles, including through the use of environmentally-friendly fishing gear, Ecosystem Approach to Fisheries Management, establishment of artificial reefs, fisheries refugia, and other conservation measures. Contribution from the deep sea fisheries is expected to be increased from 29% in 2010 to 35% by 2020.</t>
  </si>
  <si>
    <t>(…) To promote sustainable and good aquaculture practice, Malaysia has applied an Aquaculture Certification Scheme since 1999. (…)</t>
  </si>
  <si>
    <t>(…) Malaysia requires an environmental impact assessment (EIA) for aquaculture projects involving areas of 50 acres and more located in environmentally sensitive areas (e.g. mangrove areas). (…)</t>
  </si>
  <si>
    <t>Under the Fisheries Act 1985, fishing licences are only issued to local fishing vessels; thus far, there has been no foreign investment in offshore and coastal fishing in Malaysia. Under the same Act, fishing in Malaysian waters by foreign fishing vessel is subject to international fishery agreements between the Governments of Malaysia and the country concerned. (…)</t>
  </si>
  <si>
    <t xml:space="preserve">(…) Domestic support for fisheries has included additional diesel fuel subsidies (until end May 2011 for trawlers above 70 GRT). </t>
  </si>
  <si>
    <t>The sector's development remains guided mainly by the 2009 Second National Mineral Policy (NMP2), aimed at ensuring the sustainable development and optimum use of minerals in an environmentally sound and responsible manner. (…)</t>
  </si>
  <si>
    <t>During the review period, efforts were made to reduce Malaysia's dependence on oil and gas and to cope with rising energy demand by increasing the share of renewable sources in the total primary energy supply. However, in spite of these efforts, the contribution of renewable energy remains negligible.(…)</t>
  </si>
  <si>
    <t>(…) The policy envisages: rationalizing energy pricing gradually to match market prices; more strategic development of energy supply by diversifying energy resources (including renewable energy resources and nuclear energy); accelerating the implementation of energy efficiency initiatives; improving governance to support the transition to market pricing; and ensuring policy implementation based on an integrated, scheduled approach to achieve security of energy supply.(…)</t>
  </si>
  <si>
    <t>Malaysia's depleted natural gas and oil reserves and increasing demand for energy, have shifted the focus on renewable energy from an "option" to an "immediate and high priority energy solution", although the Government has intended to expand into renewable energy sources since 2001. Nevertheless, the contribution of renewable energy to the national grid has so far been negligible.   (…)</t>
  </si>
  <si>
    <t>(…) Malaysia's 2009 Renewable Energy (RE) policy aims at: increasing RE contribution in the national power generation mix; facilitating the growth of the RE industry; ensuring reasonable RE generation costs; conserving the environment for future generations; and enhancing awareness of the role and importance of RE. This policy set a target for RE to attain an installed capacity of 985 MW (2,080 MW in 2020) covering 6% (11% in 2020) of the power mix by 2015. Relevant guidelines, standards, and laws were introduced to ensure the efficient use of energy, and to reduce greenhouse gas emissions. (…) Under the 2010 New Energy Policy Study, emphasis was to be placed on the use of renewable energy and increasing energy efficiency through the introduction of a feed-in tariff (FiT) for RE based power, and a Renewable Energy Fund, set in December 2011 and financed by 1% charge on all users, except for those consuming less than 300 kilowatt-hours (kWh) or RM 77.00 in a month, to encourage the implementation of renewable energy projects. (…) A 2011 Renewable Energy Act allows private producers of electricity generated using RE to feed power into the national grid, and establishes FiT rates for fixed periods. (…)</t>
  </si>
  <si>
    <t>(…) A Sustainable Energy Development Authority (SEDA) was established in September 2011 to, inter alia, make recommendations on policies, laws, and actions, and to promote and implement RE and sustainable energy actions, including the FiT system.</t>
  </si>
  <si>
    <t>(…) Price and supply controls over essential goods and services were reinforced, while sugar price subsidies were abolished and those on petrol were reduced. (…)</t>
  </si>
  <si>
    <t>The Malaysian economy remains one of the most highly subsidized in the region and the world. In 2013, almost RM 47 billion were allocated for various types of subsidies, incentives, and assistance, including subsidies for petroleum products (53% of the amount), food, health, agriculture and fisheries, utilities, tolls, as well as welfare and education. (…)</t>
  </si>
  <si>
    <t>Malaysia's 2006 National Automotive Policy (NAP), which was reviewed in 2009, aims at inter alia: (…) NAP 2013 was also aimed at turning Malaysia into a hub for energy efficient vehicle (EEV) production through strategic FDI and DDI, in line with the aspiration of becoming a regional leader in the green automotive industry. NAP was launched in January 2014.</t>
  </si>
  <si>
    <t>(…) As from June 2011, imports of used parts/components have been prohibited, and imports of used commercial vehicles are to be prohibited from 2016 onwards in line with the NAP 2009, to ensure consumer safety and environmental protection. A vehicle type approval (VTA) process has prevented the import and sale of "sub-standard" vehicles, parts, and components since January 2009. (…)</t>
  </si>
  <si>
    <t>(…) In 2012, the Government commenced implementation of partial or complete lifting of foreign equity restrictions in 17 services subsectors under six sectors (professional services; communications services; distribution services; educational services; environmental services; and health related and social services), and formalized the market-access status quo in accountancy services where full foreign equity participation was already permitted (Box 4.1). (…)</t>
  </si>
  <si>
    <t>(…) The Government has continued to autonomously liberalize foreign equity restrictions in a swathe of services sectors; in 2012 it commenced implementation of partial or complete lifting of foreign equity restrictions in 17 services subsectors, under 6 sectors: professional services; communications services; distribution services; educational services; environmental services; and health-related and social services. (…)</t>
  </si>
  <si>
    <t>(…) The Government has continued to autonomously liberalize foreign equity restrictions in a swathe of services sectors; in 2012, it commenced implementation of partial or complete lifting of foreign equity restrictions in 17 services subsectors, under 6 sectors: professional services; communications services; distribution services; educational services; environmental services; and health related and social services. (…)</t>
  </si>
  <si>
    <t>(…) In 2012, the Government also commissioned a study on domestic regulations for the services sector, covering healthcare travel, private higher education, technical and vocational education and training, and environmental services. (…)</t>
  </si>
  <si>
    <t xml:space="preserve">In promoting free trade and business incentives, the government has established five economic growth corridors to further develop Malaysia's strategic investments regions. Malaysia's five corridors had their very own clear and concise visions, focus and own authority to oversee the developments in their specified region. The five economic regions are:
(…)
v. Sarawak Corridor of Renewable Energy (SCORE).
</t>
  </si>
  <si>
    <t>(…) The country is moving from resource-based economy to high technology, knowledge-based and capital-intensive industries such as medical devices and green technologies.(…)</t>
  </si>
  <si>
    <t>(…) ETP (Economic Transformation Programme) has identified manufacturing related NKEAs (National Key Economic Areas) that require focused development and support. It aims to build up higher value-added subsectors such as LED lighting, solar panels and generic drug manufacturing.</t>
  </si>
  <si>
    <t>(…) The MEUFTA (Malaysia-European Free Trade Agreement) negotiations which commenced on 6 Dec 2010 is a comprehensive FTA covering 13 working groups which include market access for goods, services, investment, competition policy, intellectual property rights, government procurement as well as sustainable development issues covering labour and environment.</t>
  </si>
  <si>
    <t xml:space="preserve"> The Tenth Malaysia Plan (10th MP) with the theme "Towards Economic Prosperity and Social Justice" contains the new policy directions, strategies and programmes for the period between 2011 and 2015. The Plan allocates a total of RM 230 billion for development expenditure for the five-year period that would enable Malaysia to emerge as a high income nation. The Plan outlined five key strategic thrusts as follows: 
(…)
v. build an environment that enhances quality of life.
</t>
  </si>
  <si>
    <t>To further improve the business environment, APEC has identified priority areas for regulatory reforms based on the World Bank Ease of Doing Business indicators. These include starting a business, access to credit, trading across borders, enforcing contracts and dealing with permits. Malaysia also participated actively in the finalization of the Environmental Goods List and is committed to implementing the commitment by 2015. (…)</t>
  </si>
  <si>
    <t>To further modernise the Sir Seewoosagur Ramgoolam International Airport the following projects are expected to be implemented by 2014-2015:
(…)
• development of an airport environment strategy to map out the environmental measures relative to, inter alia, air quality, water quality, wastewater management, noise, solid waste, hazardous waste, biodiversity, energy consumption and the community environment.</t>
  </si>
  <si>
    <t>The aim of the Maurice Ile Durable (MID) concept was to establish the foundation for energy self-sufficiency and improve energy security. The MID concept has recently been enlarged to include: energy, environment, education, equity, and employment/economy. A MID Policy Strategy and Action Plan approved by Government in June 2013 comprises four priority programmes: energy; a cleaner, greener, pollution-free Mauritius; a green economy; and an ocean, economy. (…)</t>
  </si>
  <si>
    <t>Mauritius' trade policies may be viewed within the overall context of its national economic strategy, articulated in the Government Programme for 2012-2015. This sets out a road map to drive forward Mauritius' transformation from a middle-income to a high-income economy, with an emphasis on integrating economic growth with social development and environmental enhancement. (…)</t>
  </si>
  <si>
    <t>(…) (1) CO2 Levy or CO2 Rebate scheme based on the CO2 emission of motor cars (2011), (…)</t>
  </si>
  <si>
    <t>(…) excise duty based on energy efficiency index of electrical apparatus and appliances (2013) have been introduced for environment protection. (…)</t>
  </si>
  <si>
    <t>(…) To support the challenges ahead in the development of an ocean economy, the regulatory framework is being reviewed to (i) accommodate new activities, (ii) improve governance and ensure effective fisheries management, and (iii) conserve marine eco-systems.</t>
  </si>
  <si>
    <t>As a small island developing state, Mauritius is vulnerable due to the exiguity of its market, geographical isolation, its proneness to natural disasters, among others and its exposure to trade shocks. In this regard, Mauritius has been at the fore regarding the elaboration of a Work Programme for Small Economies in accordance with Paragraph 35 of the Doha Ministerial Declaration.. (…)</t>
  </si>
  <si>
    <t>The challenges faced by the Mauritian non-sugar agricultural sector are multi-fold and comprise of pressures on land resources, climate change and climatic uncertainties, rising costs of imported inputs, increased exposure to pests, (…)</t>
  </si>
  <si>
    <t>The Mauritian agriculture, which plays an important role in the socio-economic context, is being called upon to face increasing challenges both within the country and on the international front. (…) In this connection, issues like food security, quality management, and sustainability have to be embraced to better confront oncoming challenges. To this effect it is imperative to identify the appropriate vehicles that would provide an innovative and constructive way of carrying forward these themes.</t>
  </si>
  <si>
    <t>Permit requirements for controlled imports under the Consumer Protection (Control of Imports) Regulations affect 307 tariff lines, and are issued by the Ministry of Industry, Commerce and Consumer Protection. According to the authorities, these are in place for reasons of health, safety, security, sensitivity, environmental protection, and strategy. Over the review period, several permit requirements have been removed from the list of controlled items. These are: (…) diagnostic materials of biological origin; plastic bags; life jackets; used pneumatic tyres of rubber; syringes with or without needles; sutures and ligatures; sirolimus and other drug-eluting stents and brooms. (…)</t>
  </si>
  <si>
    <t>Technical regulations are prepared and issued by ministries, government departments, and regulators within their respective areas of responsibility. According to the authorities, the entities most active in this area are those responsible for commerce, industry, health, agri-industry, energy, and the environment. (…)</t>
  </si>
  <si>
    <t>Box 4.2 Food Security Strategic Plan 2013-2015, key areas of intervention
(…)
R&amp;D activities for the development of sustainable agricultural practices based on resource conservation technologies and best management practices to optimize use of natural resources, crop varieties, livestock breeds, feed resources, and to improve productivity of livestock and crops such as potato, onion, pulses, garlic, maize, mushroom, and local fruits, and protect the natural environment
(…)</t>
  </si>
  <si>
    <t>(…) Due to limited land resources and an increasing population, timber exploitation in Mauritius is expected to be gradually phased out. Therefore the focus of policy is on conservation and sustainable forest management.</t>
  </si>
  <si>
    <t>(…) A new focus of energy policy is to reduce reliance on imported fossil fuels by making greater use of renewable energy and utilizing energy resources in a much more efficient manner.</t>
  </si>
  <si>
    <t>(…) Mauritius' dependence on imported fossil fuels, and its vulnerability to fluctuations in their prices, has recently galvanized the Government to make greater use of renewable energy and to utilize energy resources in a much more efficient manner. This policy change was first articulated in the Maurice Ile Durable Vision, announced by the Prime Minister in 2008, and set out in the Government's Long term Energy Strategy 2009 2025.</t>
  </si>
  <si>
    <t>(…) Incentives offered to promote the use of green energy include subsidies for the purchase of solar water heaters (…)</t>
  </si>
  <si>
    <t>(…) Incentives offered to promote the use of green energy include (…) a 50% reduction of the registration duty for electric cars (introduced in the 2009 Budget).</t>
  </si>
  <si>
    <t>Table A2. 1 Summary of the institutional framework of Mauritius
Non-judicial complaint- handling bodies:
(…)
Environment Appeal Tribunal: addresses appeals relating to environmental maters
(…)</t>
  </si>
  <si>
    <t>(…) Exported goods and services are zero-rated for VAT as are goods and services supplied to businesses operating in freeports; electricity and wastewater management services; (…)</t>
  </si>
  <si>
    <t>Box 4.1 Multi-Annual Adaption Strategy 2006-2015, key areas of intervention
(…) Managing 5,000 hectares of difficult areas under sugar cane through support measures to maintain sugar cultivation, and converting the remaining areas to forests, other agricultural uses, and Integrated Resort Schemes (IRS).</t>
  </si>
  <si>
    <t xml:space="preserve">(…) Currently the export tax on male and female camel wool and wood, sawn has been continuously implemented in order to protect forest wood and to retain camel wool, which is main raw material to make rope which encircles the ger (nomadic herder home). </t>
  </si>
  <si>
    <t>As a result of Parliamentary election in 2012, the Government set key economic policy objectives to reduce dependency on the mining sector, achieve a long term sustainable development and create a competitive and diversified economy. In order to enhance economic development, promote sustainable growth, actions regarding infrastructure, urban development are included in the Government programs. (…)</t>
  </si>
  <si>
    <t xml:space="preserve">(…) The Genetically Modified Organisms Act 2004 (only partially enacted, see below), will require GMOs to be labelled (the labelling part is not yet proclaimed). </t>
  </si>
  <si>
    <t>In 2003, the Government adopted the "Food and Agriculture Policy" until the year 2015, which aims to create a better economic and business environment, increase production capacity and capability, ensure stable development and growth of livestock, crop and food sectors, produce a more ecologically clean and safe foodstuffs and improve their quality and distribution. (…)</t>
  </si>
  <si>
    <t>The Invest Mongolia Agency, under the Ministry of Economic Development, is responsible for promoting and regulating investment in Mongolia, including issuing tax stabilization certificates. (…) A qualifying investment must also create employment and introduce new technology, and must have completed an environmental impact assessment if required by law.</t>
  </si>
  <si>
    <t>(…) Since Mongolia's previous review in 2005, cedar nuts have been added to the list of goods subject to export prohibition in accordance with the Law on Environment and Plants, and certain works of art, collectors' pieces, and antiques have been added to the list of goods subject to export licence.</t>
  </si>
  <si>
    <t>(…) Local taxes include personal income tax, real estate tax, stamp duty tax, payment for the use of natural resources, tax on auto vehicles and some other vehicles, licence fee for the use of natural resources (except mineral resources), land payment, and gun tax.</t>
  </si>
  <si>
    <t>The Ministry of Energy is responsible for developing and implementing policies and laws on electricity. The Energy Regulatory Commission is responsible for regulating the sector;(…); and the National Renewable Energy Center promotes renewable energy technologies.</t>
  </si>
  <si>
    <t>In addition to the laws affecting electricity generation, transmission, and distribution, Government policy is set out in a number of programmes including the Program on Integrated Power Energy System to integrate the regional networks into a national grid; and the National Renewable Energy Program. (…)</t>
  </si>
  <si>
    <t>In response the authorities noted that the main priorities for the Government are to create the institutional framework for private sector participation, to improve the efficiency of the energy sector, to facilitate the development of renewable energy, to improve economic and financial performance of state-owned energy companies, and to promote competition in the sector. (…)</t>
  </si>
  <si>
    <t>The principle legislation governing the energy sector is set out in several laws, including:
(…)
- the Renewable Energy Law of 2007, which sets out the licensing requirements for producers of electricity from renewable sources (including hydro). It also sets out a range of possible tariffs that the Energy Regulatory Commission may apply to buyers of electricity from generators connected to the grid and the regulatory boards of aimags and Ulaanbaatar for stand-alone power sources (Table 4.14); (…)</t>
  </si>
  <si>
    <t>Mongolia offers a number of attractions ranging from the landscape to historical sites, with considerable potential for further development, particularly adventure-based holidays, ecological excursions, and winter activities. (…)</t>
  </si>
  <si>
    <t>(…) Other Government programmes, such as the National Development Strategy and the Green Development Programme also include agriculture.</t>
  </si>
  <si>
    <t>(…) Other legislation affecting petroleum exploration and exploitation includes the Constitution, Land Law, Subsoil Law, Environmental Protection Law, and National Security Law.</t>
  </si>
  <si>
    <t>In order to ensure continued strong, sustainable and inclusive growth, Myanmar faces a number of economic policy challenges, many of which are inter-related. These include: (…) ensuring that growth is not detrimental to the environment. (…)</t>
  </si>
  <si>
    <t>(…) At the same time, however, ensuring that the fruits of economic growth are fairly shared, thereby contributing to social harmony, and that growth is not detrimental to the environment are major challenges. (…)</t>
  </si>
  <si>
    <t>The GOM (Government of Myanmar) is committed to protecting Myanmar's biodiversity, conserving natural forests, greening the 17 mountain ranges in the dry zone, encouraging people to get involved in environmental conservation and management, and extracting natural resources sustainably. (…) Accordingly, the Environmental Conservation Law, enacted on 30 March 2012, provides for the detailed development of environmental rules and regulations, mandatory compliance of environmental impact assessments in development projects, upgrading and standardization of environmental assessments, and joint undertakings with NGOs on broad-based public awareness campaigns. (…)</t>
  </si>
  <si>
    <t>(…) The GOM (Government of Myanmar) also attaches the highest importance to its commitment to international cooperation on climate change, while adopting new technologies for bio-diesel and other clean energy as well as actively educating the public about sustainable development. (…)</t>
  </si>
  <si>
    <t>(…) As regards forestry, it is also critical that timber and other forest products be extracted sustainably with proper technology. Therefore, the GOM (Government of Myanmar) will encourage better use of new technology and foreign investment in processing value-added forest products for future exports. It will also promote participatory projects of community forestry in the previously deforested areas while strengthening laws and regulations in prohibiting encroachment in the protected forest areas. The GOM will also consider promoting eco-tourism services in the designated areas.</t>
  </si>
  <si>
    <t>(…) Myanmar is one of few countries in the world with natural teak forests and continuous efforts are deployed to preserve this unique endowment. Systematic forest management in Myanmar was first initiated in 1856 and was further consolidated into guiding principles in forest management in 1894. These principles are enshrined in the Myanmar Forest Policy of 1995.</t>
  </si>
  <si>
    <t>Table 3.7 Export permit
Commodity: Teak scantlings and forest products 
Ministry/Department: Ministry of Environmental Conservation and Forestry
(…)</t>
  </si>
  <si>
    <t>(…) The Foreign Investment Law also contains social and environmental protection provisions.</t>
  </si>
  <si>
    <t>Accordingly, the GOM (Government of Myanmar) attaches the highest priority to drawing up the necessary procedures as well as environmental and social guidelines for foreign investment in accordance with the new Foreign Investment Law (FIL) promulgated in November 2012. (…)</t>
  </si>
  <si>
    <t xml:space="preserve">Under the new FIL (Foreign Investment Law), foreign investment is to be approved if it: supports the objectives of the national development plan, activities lacking money and technology, and those still not exercisable by the citizens; develops job opportunities; promotes and expands exports; produces import substitution goods; facilitates technology development; supports projects requiring large investment; encourages energy saving, and the exploration and extraction of new energy, as well as sustainable energy development (such as new bio-based energy); develops modern industry; conserves the environment; (…) and meets the short- and long-term domestic utilization of state energy resources. </t>
  </si>
  <si>
    <t xml:space="preserve">(…) Imports of GMOs are not permitted. </t>
  </si>
  <si>
    <t>Table 2.4 Sectors reserved for Myanmar citizens
Groups: Schedule 1
Sectors: Manufacturing and services sectors reserved for Myanmar citizens only:
Manufacturing: Administration and maintenance of natural forest
(…)</t>
  </si>
  <si>
    <t>Table 2.5 FDI prohibitions/restrictions
Prohibited sectors: 21 types of activities including: Defence; electricity trading; natural forest management; small to medium-scale mining and extraction; exploration and production of jade/gem stones; exploitation of minerals including gold in the water way; air control management service; navigation service; printing and broadcasting; and certain environmentally hazardous activities
(…)</t>
  </si>
  <si>
    <t>Table 2.5 FDI prohibitions/restrictions
(…)
Businesses requiring Environmental Impact Assessment: 34 activities requiring an Environmental Impact Assessment from the Ministry of Environmental Conservation and Forestry</t>
  </si>
  <si>
    <t>In the case of mining, for example, the GOM (Government of Myanmar) is implementing measures, such as environmental and social impact assessments, to protect the environment from degradation that may result from mining and related operations. (…)</t>
  </si>
  <si>
    <t>Table A2. 1 Major trade-related legislation
Subject: Sanitary and phytosanitary requirements
Legislation: Protection of Wildlife, Wild Plants and Conservation of Natural Areas Law 1994
(…)</t>
  </si>
  <si>
    <t>(…) The Antigua and Barbuda Food and Nutrition Security Policy, issued in 2012, identifies the sector's constraints: low productivity; short-term land tenures; inadequate water supply; credit constraints; loss of arable land to housing construction; lack of storage facilities; high energy and labour costs; and over-exploitation of marine food sources . The sector also faces significant risks from natural disasters such as hurricanes. (…)</t>
  </si>
  <si>
    <t xml:space="preserve">(…) The Treaty establishes the OECS Economic Union, a single financial and economic space within which goods, people and capital move freely, monetary and fiscal policies are harmonized and countries continue to adopt a common approach to trade, health, education and environment, as well as to sectoral development in agriculture, tourism and energy. The Revised Treaty of Basseterre has been ratified by all OECS WTO Members; it came into force in January 2011 and replaces the original OECS Treaty of 1981. </t>
  </si>
  <si>
    <t>The Economic Partnership Agreement (EPA) between the EU and 15 Caribbean States in the CARIFORUM group, including Antigua and Barbuda, was signed in 2008. (…) The agreement also covers trade in services, public procurement, intellectual property rights, and environmental protection.</t>
  </si>
  <si>
    <t xml:space="preserve">(…) Schedule 3 of the Pesticides and Toxic Chemicals Act of 2008 lists prohibited pesticides and chemicals. </t>
  </si>
  <si>
    <t>(…) Imports of refrigerators, motor vehicles, air conditioning units, and other goods are banned if they contain ozone-depleting substances. Imports of vehicles using freon in their air-conditioning system are prohibited. (…)</t>
  </si>
  <si>
    <t>(…) Non-automatic licensing is applied on products subject to tariffication under Article 164 of the revised Treaty of Chaguaramas (aerated beverages, beer, stout, ale, porter, pasta, candles, solar water heaters, oxygen in cylinder, carbon dioxide in cylinder, acetylene in cylinder, chairs and other seats of wood and upholstered fabric, other furniture of wood and upholstered fabric, mops); imports of animals, poultry, livestock, and poultry products; plants and plant products; pesticides; drugs and antibiotics; firearms, fireworks, arms and ammunition; and chemicals controlled by the Montreal Protocol). For all other products, licences are granted on request. The import licensing regime is administered by the Ministry of Finance and the Economy.</t>
  </si>
  <si>
    <t xml:space="preserve">(…) Also, the export of wild birds or of any live or dead wildlife or parts, is prohibited in accordance with the CITES. </t>
  </si>
  <si>
    <t>Priorities set in this document make poverty reduction the direct focus of the Government's economic and social policy. Government regards the pursuit of sustained strong economic growth to be the main strategy to alleviate poverty.
(…)
The main objectives of the GSPS include:
(…)
• The attainment of sustainable growth and development.
• A reduction in vulnerability to shocks – economic and natural disasters.
(…)</t>
  </si>
  <si>
    <t>Pursuant to the Solid Waste Management Act 2002, an environmental surcharge applies to most imported goods at a specific or an ad valorem rate, depending on the item (Table 3.3). (…)</t>
  </si>
  <si>
    <t>(…) Eco-tourism, agro-industries, niche-focused agriculture, water, and the quarrying of sand and aggregate are some of the natural resource based industries which Dominica enjoys some comparative advantage and have great potential to generate employment and income growth opportunities. (…)</t>
  </si>
  <si>
    <t>The first Round of the CARICOM-Canada Trade Negotiations commenced on 10 November 2009; to date there have been Five (5) successive rounds of negotiations; the Sixth Round is now in progress. This Agreement when concluded will by all indications be very comprehensive indeed since it will embrace Services, Investment, Labour and Environment issues (…)</t>
  </si>
  <si>
    <t>The Ministry of Economic Development, Planning Trade and Cooperatives also coordinates the work of the Cabinet appointed National Trade Policy Coordinating Committee (NTPCC), which comprises representatives of Ministries and Departments with a bearing on trade policy, as well as representatives of the Private Sector and Civil Society. The NTPCC informs the development of trade policy and adopts positions for trade negotiations with respect to market access for goods and services, government procurement, intellectual property rights, investment, labour market mobility, trade and labour, trade and environment, trade facilitation, dispute settlement, among others. (…)</t>
  </si>
  <si>
    <t>The Strategy highlights the following key areas for Aid for Trade interventions at the CARICOM level:
(…)
4) Caribbean Renewable and Alternative Energy Roadmap: Developing a regional bio energy strategy, implementing a strategy for promoting solar cooling technology, and establishing a financing mechanism for micro, small and medium sized enterprises;</t>
  </si>
  <si>
    <t>As a Small, Open, Vulnerable Economy, Grenada is constrained in its development by a number of factors, which taken together challenge the country in implementing its WTO obligations, particularly as it relates to the creation of new institutions and in competing effectively in a liberalized trade environment. These include: susceptibility to natural disasters; (…)</t>
  </si>
  <si>
    <t>In 2011, Grenada developed an investment-generation strategy with the goal of increasing private investment in some selected sectors. Five sectors were identified as transformational, and some niches have been identified: 
• agri-business: production of organic fruits, vegetables, spices and herbs; 
(…)
• energy development: the manufacturing, installation and servicing of solar water heaters and solar-powered products.</t>
  </si>
  <si>
    <t>(…) Under the Investment Promotion Act, incentives may be granted only to qualifying enterprises that meet at least one of the following criteria:
• priority investment project: to qualify as a priority investment project, the project has to be valued at least at EC$500,000 or employ more than 20 Grenadians, and contribute to the economy in one of the following areas: (…) sustainable use of domestic raw materials; (…)</t>
  </si>
  <si>
    <t>(…) The Department (of Agriculture)'s stated mission is "to be a high quality provider of leadership and support in non-sugar agriculture; to secure food self-sufficiency and satisfy export markets towards sustainable development in St. Kitts and Nevis".\</t>
  </si>
  <si>
    <t xml:space="preserve">(…) The Minister, on the recommendation of the Authority, may prohibit the importation of any animal or animal-related item where the importation would result in the introduction or spread of any vector, disease or toxic substance, or is not done in accordance with established international standards and guidelines issued by the WTO and other international organizations. </t>
  </si>
  <si>
    <t>(…) Exports of wild birds are forbidden, in accordance with the CITES, and exports of narcotic drugs and psychotropic substances, as well as goods bearing the coat of arms or flag of St. Kitts and Nevis are restricted.</t>
  </si>
  <si>
    <t>(…) The Government's strategy is to focus on high quality products, trying to keep reasonable prices. In this respect, the authorities have shown concern about the high cost of energy, which they deem has a profound impact on the capacity of the manufacturing sector to operate efficiently and expand its operations. To deal with this issue, the Ministry of International Trade, Industry, Commerce and Consumer Affairs and the St. Kitts Investment Promotion Agency (SKIPA), with the assistance of the Caribbean Development Fund (CDF), have undertaken an initiative to conduct a comprehensive energy audit of the sector under the Manufacturers Competitiveness for Energy Efficiency (MACEE) Project. The project is expected to help identify areas for improving energy efficiency, for example by reducing leakages and waste, promoting energy conservation, and developing renewable and energy efficient technologies.</t>
  </si>
  <si>
    <t xml:space="preserve">(…) The authorities consider coastal and ocean areas and their marine biological diversity as core national assets that also provide a range of essential environmental services that would be costly or impossible to restore or replace if damaged or lost. </t>
  </si>
  <si>
    <t>The policy's specific goal for maritime transport is to make it safe, secure, clean, and internationally competitive. Strategic objectives for the sector include: (…) (iii) ensuring safety, security, and protection of the marine environment. (…) The safety, security, and protection of the marine environment objective will be achieved with measures to ensure that St. Kitts and Nevis’ flagged ships and foreign ships operating in St. Kitts and Nevis' waters operate in accordance with local and international maritime safety, security and environmental protection standards, including promulgating appropriate safety and marine protection legislation, and implementing the key international shipping treaties.</t>
  </si>
  <si>
    <t>(…) These realities have been further compounded by natural disasters and other adverse weather conditions experienced during the period under review. (…)</t>
  </si>
  <si>
    <t>External vulnerabilities and a weak global environment, particularly from weaker tourism demand combined with domestic supply shocks contributed in part to the sluggish performance. Natural disasters, as in the case of Hurricane Tomas in 2010 and a major outbreak of a banana leaf disease posed serious challenges towards greater output growth. (…)</t>
  </si>
  <si>
    <t>(…) Agriculture's GDP contribution remained modest during the review period, partly due to the adverse effects of natural disasters, plant pests, and rising input prices. (…)</t>
  </si>
  <si>
    <t xml:space="preserve">(…) The challenges of climate change, external shocks, high debt to GDP ratios, inflationary pressures and volatile food prices are real and have all contributed to an extended period of economic pressure. Consequently, it is Saint Lucia's view that the multilateral trading system must focus on a more equitable framework for trade and greater sensitivity for the circumstances of SVEs. </t>
  </si>
  <si>
    <t>(…) Growth in the agriculture sector is forecasted to be fuelled mainly by the on-going replanting drive following plant diseases and natural disasters and activities under the Banana Accompanying Measures (BAM). (…)</t>
  </si>
  <si>
    <t>(…) Despite the adverse impact of several natural disasters, agriculture continued to account for some 6% of GDP in 2013, largely due to continued output diversification. The manufacturing sector remains relatively small, with a GDP contribution of less than 5%. (…)</t>
  </si>
  <si>
    <t>(…) The SVGBS (St. Vincent and the Grenadines Bureau of Standards) is entitled to declare and review internationally recognized standards, ensures that imports are of the highest quality and that the health and safety of consumers are not compromised. It also has a duty to adequately protect the environment.</t>
  </si>
  <si>
    <t>After 2007, further reforms were made to the above named bodies of the international financial services sector jurisdiction in keeping with international best practices. These new measures included:
(…)
iv) Rebranding the National Investment Promotions Inc (NIPI) in 2009 as Invest SVG (linking host country and investor)to attract Foreign Direct Investments in priority sectors such as the creative sector, agro–processing, light manufacturing, tourism, Information technology and the search renewable energy solutions were major steps forward towards the stimulation of the economy.</t>
  </si>
  <si>
    <t>(…) Renewable energy and international financial services are the new additions to the priority areas for investment promotion.</t>
  </si>
  <si>
    <t xml:space="preserve">(…) Simultaneously environmental (tourism) and renewable energy supply issues would greatly enhance competitiveness of the small productive sector which has emerged as a replacement to our declining agro sector. </t>
  </si>
  <si>
    <t>The Structure of Governance or Principal Organs of the OECS Economic Union are the OECS Authority (Heads of Government), the Economic Affairs Council, the Council of Ministers (Education, Health, etc.), the OECS Assembly and the OECS Commission which is a strengthened secretariat.
(…)
iii) The OECS Assembly (inaugural meeting took place 10 August 2012) comprises five (5) members of Parliament of each Independent Member State and three (3) from the Legislature of each non independent Member State. (…) There are five (5) main areas agreed for the exercise of exclusive power by the Authority; common market and customs union, monetary policy, trade policy; maritime jurisdiction and maritime boundaries and civil aviation. The Assemble can also legislate on environmental policy and immigration policy.</t>
  </si>
  <si>
    <t xml:space="preserve">During the review period, the OECS has further strengthened the enabling environment to overcome severe human resource, economic and financial challenges by binding resources together and this is evident in the signing of the Protocol of Eastern Caribbean Economic Union and the resultant new initiatives:
(…)
iv) Launching of the OECS Climate Change Project on 13 July 2011 in St. Lucia. The Reducing Risk to Human and Natural Assets Resulting from Climate Change (RRACC) is funded by the USAID and seeks to enhance the overall, long term capacity of the OECS region to respond to climate change impacts through concrete and adaptation measures;
</t>
  </si>
  <si>
    <t>Canada and CARICOM are currently negotiating a reciprocal Canada-CARICOM Trade Agreement set to replace the unilateral preferences granted under CARIBCAN. (…) Five (5) Rounds of negotiations have been completed as of January 2014. Discussions during the rounds have covered market access in goods, trade defence and safeguards measures, rules of origin, trade facilitation, customs procedures, government procurement, technical barriers to trade, sanitary and phytosanitary measures, services, labour and environment. (…)</t>
  </si>
  <si>
    <t>Background
In April 2012, the Secretary-General signed a Financing Agreement with the European Commission for the provision of "Support to the Forum of Caribbean States in the implementation of the commitments undertaken under the Economic Partnership Agreement (EPA)". The Agreement is valued at Euro 46.5 million. Its overall objective is to support the beneficial integration of the Caribbean Forum of ACP States (CARIFORUM) into the world economy. Its specific objectives are to provide support to CARIFORUM in the following areas:
(…)
3. Sanitary and Phyto-Sanitary Measures (SPS): to increase production and trade in agriculture and fisheries which meet the international standards while protecting plant, animal and human health and life and the environment.
(…)</t>
  </si>
  <si>
    <t>Antigua and Barbuda enacted the Plant Protection Act of 2012 and the Pesticides and Toxic Chemicals Act of 2008. (…) The Pesticides and Toxic Chemicals Act of 2008 contains the main provisions with respect to the registration, import, sale, transport, disposal, control, and inspection of pesticides. The Act establishes the Pesticides and Toxic Chemicals Control Board (under the Ministry of Agriculture), which is in charge of implementing the Act. The Board is responsible for, inter alia considering applications for registration; granting or revoking licences; approving research permits; and certifying pest-control operators.</t>
  </si>
  <si>
    <t>A wide range of agricultural products are subject to import licensing and SPS measures (e.g. livestock products). Halal certification requirements have been in place since the previous TPR, and mandatory labelling of food and food ingredients obtained through modern biotechnology, which were gazetted on 8 July 2010, will be implemented from 8 July 2014 (sections 3.2.3.1, 3.2.5.1, 3.2.5.3, and 4.2.4); these requirements apply to both domestic and imported products. (…)</t>
  </si>
  <si>
    <t>(…) Moreover, the OECS States are particularly vulnerable to natural disasters, such as hurricanes and other extreme weather events including droughts, which are now being exacerbated by the adverse impacts of global climate change. These disasters effectively reduce the domestic capital stock, lead to an increase in the cost of capital through high replacement rates, and force States to resort to additional borrowing to aid recovery efforts.</t>
  </si>
  <si>
    <t>This period of review of the OECS-WTO Member States' trade policies and procedures was plagued by the effects of global economic and financial crisis and a series of natural disasters in the region. (…)</t>
  </si>
  <si>
    <t>The WTO Members of the Organization of Eastern Caribbean States (OECS-WTO Members) consist of six independent states located in the Lesser Antilles: Antigua and Barbuda, Dominica, Grenada, St. Kitts and Nevis, St. Lucia, and St. Vincent and the Grenadines. The OECS-WTO Members are small vulnerable economies with GDP per capita ranging from about US$6,300 (St. Vincent and the Grenadines) to over US$13,000 (Antigua and Barbuda). They are located in a region prone to natural disasters, mainly hurricanes. (…)</t>
  </si>
  <si>
    <t>The narrow economic base, susceptibility to natural disasters, and a high reliance on imports makes the OECS particularly vulnerable to exogenous shocks. (…)</t>
  </si>
  <si>
    <t>Agriculture plays in general a smaller role in the economy of the OECS-WTO Members than in the past. The sector has been affected by diminishing banana production, natural disasters (for example with the respect to nutmeg production in Grenada), and the demise of the sugar industry in St. Kitts and Nevis. (…)</t>
  </si>
  <si>
    <t>(…) The OECS can also legislate on common commercial, environmental and immigration policies.</t>
  </si>
  <si>
    <t>To a lesser degree than in the past review, the OECS-WTO Members continue to rely on taxes on foreign trade, mainly tariffs, customs service charges, excise taxes and environmental charges. In 2012, taxes collected on international trade represented some 33% of tax revenue in the OECS-WTO Members as a whole. (…)</t>
  </si>
  <si>
    <t>(…) OECS member States apply a number of other duties and charges on imports, such as the environmental levy, and excise tax, and would have to remove the CSC and these taxes and charges by 2018. Some OECS members are already addressing the situation, and, in Antigua and Barbuda, the CSC has been turned into a Revenue Recovery Charge, which applies to imports and domestic goods.</t>
  </si>
  <si>
    <t>Export restrictions are based on CITES standards: all OECS-WTO Members ban exports of wild birds and wildlife. (…)</t>
  </si>
  <si>
    <t>(…) Challenges for water management in Oman include limited rainfall, a hot and dry climate, increasing demand, and high and growing groundwater salinity. A long-term objective for Oman is water desalination through solar power, taking advantage of its long coastline and the highest rates of solar radiation in the world.</t>
  </si>
  <si>
    <t>Oman operates import prohibitions for reasons of human and animal health, public morals, environment, and security. They cover, inter alia, narcotics, weapons, and certain media products (Table 3.5). (…)</t>
  </si>
  <si>
    <t>(…) Most import restrictions maintained by Oman are on safety, health, religious or moral grounds, and apply to, inter alia, alcohol products and organic fertilizers (Table 3.6). Goods subject to these restrictions must be accompanied by certificates from the relevant authorities.</t>
  </si>
  <si>
    <t xml:space="preserve">(…) Oman is a signatory to the Basel Convention on Hazardous Wastes, the Rotterdam Convention on Trade in Hazardous Chemicals, the Montreal Protocol, and CITES. </t>
  </si>
  <si>
    <t>Upon its accession to the WTO, Oman scheduled commitments in most main services categories (i.e. business, communication, construction and related engineering, distribution, educational, environmental, financial, health and related social, and tourism and travel-related services) (Table A4.1). (…)</t>
  </si>
  <si>
    <t>(…) The growth of capital expenditure reflects the implementation of an ambitious public investment programme which includes infrastructure works such as the clean-up of Panama Bay, the expansion of the coastal belt, the construction of freeways and the Panama City metro.(…)</t>
  </si>
  <si>
    <t>(…) The tax base is the gallon and the rate varies depending on the product and, for petroleum since September 2013, on the source of the bioethanol or biodiesel with which it is mixed (Table 3.4).</t>
  </si>
  <si>
    <t>Panama imposes import prohibitions and restrictions for health, safety, environmental, sanitary and phytosanitary reasons. (…)</t>
  </si>
  <si>
    <t>Table 3.5 Imports subject to import licences or approval by the competent bodies
Competent Body: Waste Department
Products: Precursors and essential chemical substances subject to international control.
(…)
Air-conditioning equipment in motor vehicles and trucks (whether or not incorporated into the vehicle).
Refrigeration and air-conditioning equipment/domestic and commercial heat pumps.</t>
  </si>
  <si>
    <t>The preparation of a technical regulation goes through the following stages: an application is submitted to the DGNTI (Directorate General of Standards and Industrial Technology). If it considers that the application is valid, the DGNTI sets up a technical committee composed of interested parties from the public and private sectors, which then draws up a draft technical regulation. The draft's viability is based on criteria relating to safety, environmental protection, and human, animal and plant health and life. (…)</t>
  </si>
  <si>
    <t>Cabinet Decree No. 41 of 11 December 2002 provides that all domestic products may be exported, with the exception of drugs (unless they are for medicinal or scientific purposes); products endangering the safety of fauna, flora (…)</t>
  </si>
  <si>
    <t>(…) For reasons of sustainability and to boost national value added, exports of wood in slabs and blocks or simply planed is prohibited. (…)</t>
  </si>
  <si>
    <t>(…) The export of wood in slabs or blocks or simply planed is prohibited for environmental reasons and in order to boost national value added. (…)</t>
  </si>
  <si>
    <t>Exports of some marine species, flammable products and weapons are subject to a permit or compliance with special formalities. (…) Panama does not apply any export taxes except on products manufactured from native woods. Domestic taxes are not imposed on exports.</t>
  </si>
  <si>
    <t>Exports of some marine species, flammable products and weapons are subject to a permit or compliance with special formalities. (…) There are no export taxes, except on products manufactured from native woods. Domestic taxes are not imposed on exports.</t>
  </si>
  <si>
    <t xml:space="preserve">Another change introduced by Law No. 32 is extension of the categories of company eligible for the free zone regime to include all those engaged in (…) environmental and health services, etc. Companies in free zones are not, however, authorized to import finished products for re export without any form of processing to add local value. </t>
  </si>
  <si>
    <t>(…) Tax incentives are also given to companies engaged in reforestation, mining, renewable energy and the construction of coastal vessels (section 4.5.5).</t>
  </si>
  <si>
    <t>Panama has notified the WTO of the (…) infrastructure services (irrigation, reservoirs, environmental programmes, roads, etc.), natural disaster relief, and structural adjustment through support for investment (Livestock Improvement Programme, Agricultural Conversion Programme and Agricultural Competitiveness Programme). (…)</t>
  </si>
  <si>
    <t>The Panamanian Aquatic Resources Authority (ARAP) is responsible for the observance and application of the laws and regulations concerning the management, conservation and exploitation of aquatic resources and the national fishing and aquaculture policies adopted by the Executive. (…)</t>
  </si>
  <si>
    <t>(…) Moreover, there is a series of technical requirements for limiting the exploitation of fisheries resources which apply without distinction to nationals and foreigners alike.</t>
  </si>
  <si>
    <t>To fulfil its plans for saving energy and diversifying its energy sources, Panama grants tax incentives for the construction of new hydroelectric power plants or solar, wind and geothermal energy projects and those that use natural gas or biomass. (…)</t>
  </si>
  <si>
    <t>(…) In the tender processes for the purchase of energy and capacity, a preference of 5% of the evaluated price is granted to projects that use renewable sources.(…)</t>
  </si>
  <si>
    <t>Cabinet Resolution No. 79 of 24 June 2009 approved the updating of the National Maritime Strategy, while rescinding Cabinet Resolution No. 3 of 28 January 2004. The Strategy seeks to turn Panama into an integrated centre of excellence for competitive maritime and logistical services by developing activities that generate value added within a legal framework that promotes and guarantees free enterprise, legal certainty, a competitive market structure and sustainable development. The strategy has six objectives: (…) and (vi) to guarantee environmental sustainability in the development of maritime, logistical and supply chain activities. (…)</t>
  </si>
  <si>
    <t>Table A3.4 Overview of IPR protection in Panama, 2013
Patents
Law/Scope: Law No. 35 of 10 May 1996, as amended by Law No. 61 of 5 October 2012; Executive Decree No. 7 of 17 February 1998 (Regulations).
Comments, limitations and exclusions: (…) The following cannot be patented: plants, animals and essentially biological processes for the production of plants or animals other than non biological or microbiological processes; plant species and animal species and breeds; biological material existing in nature; living tissue that makes up the human body; and plant varieties. Panama recognizes retroactivity in patents only when a priority right is invoked.</t>
  </si>
  <si>
    <t>The QNDS (Qatar National Development Strategy 2011-2016) programs and projects reflect national development priorities related to the development pillars set out in the QNV. To this regard, the QNDS outlines the following specific goals: 
(…)
• Environmental Development: Qatar aims to establish an environmental management system, consistent with economic growth, encourage rationalisation of water consumption and preserve scarce resources through sustainable use. The Government is committed to improve air quality, reduce waste and increase recycling, extend utmost effort to protect the country's national heritage and biodiversity, develop positive attitudes and values on the environment and participate in regional and international cooperation programs that encourage green technology.</t>
  </si>
  <si>
    <t>(…) With one of the highest standards of living, and substantial economic growth, Qatar is keen to use its growing energy wealth to invest in its future and diversify its economy away from hydrocarbons towards a knowledge-based economy. It is investing in its people by improving education, infrastructure, and healthcare, promoting innovation and sustainable development, and continuing its policy toward international cooperation and openness.</t>
  </si>
  <si>
    <t>Amongst the most important contributions, QNV (Qatar National Vision 2030) includes a general framework from which more detailed strategies and operational plans can be prepared. The vision thus contained aims to transform Qatar into a diversified, well-established and well-developed nation by 2030. Ultimately, Qatar is expected to be able to sustain its own development drive whilst providing a high standard of living for generations to come. The vision includes five major challenges that Qatar must balance: 
(…)
• The needs of this generation and the needs of future generations.
• Manageable growth and controllable expansion.
• The size and the quality of the expatriate labour force and the selected path of development.
• Economic growth, social development and environmental management.</t>
  </si>
  <si>
    <t xml:space="preserve">(…) Within the WTO, Qatar has been negotiating an initiative at the committee on Trade and Environment concerning the definition of natural gas and its derivatives as an environmental good, thereby seeking to further facilitate world trade. </t>
  </si>
  <si>
    <t>During the Doha Round, Qatar has made proposals in the non-agricultural market access and environmental goods negotiations on gas-related goods. (…)</t>
  </si>
  <si>
    <t xml:space="preserve">(…) Tongan agriculture is prone to natural disasters, particularly cyclones and occasional droughts. </t>
  </si>
  <si>
    <t>(…) Tonga is vulnerable to natural disasters, particularly cyclones and occasionally drought and tsunamis.</t>
  </si>
  <si>
    <t xml:space="preserve">Like many of its Pacific Island neighbours, Tonga faces the multifaceted challenge of a small domestic market, high transportation costs and vulnerability to natural disasters. (…)
</t>
  </si>
  <si>
    <t>Notwithstanding some areas of medium-term weaknesses, overall growth is forecast to gradually strengthen over the next few years in certain key sectors, including:
(…)
• Potential production and revenue from extractive and energy industries (both renewable and non-renewable); (…)</t>
  </si>
  <si>
    <t>Renewable energy (off-grid only) is regulated by the Renewable Energy Act 2008, which is administered by the new Renewable Energy Authority under the Ministry of Lands, Environment, Climate Change and Natural Resources. (…)</t>
  </si>
  <si>
    <t xml:space="preserve">(…) In line with Tonga's Strategic Development Framework 2011-14, the EU's V-Flex budget support to Tonga (T$13.8 million or €5.5 million) has been largely allocated to the development of renewable energies (Chapter 4.2.6.3). </t>
  </si>
  <si>
    <t xml:space="preserve">(…) Given the huge disparity is size between the PACER Plus partners, Tonga reaffirms the general view of the Forum Secretary General, expressed in Samoa in 2012, that the negotiations "should not result in a conventional free trade agreement and that it should contain provisions that would ensure sustainable growth and development of the Forum Island Countries". Tonga is particularly interested in progress on the six priority areas identified by PIC governments, namely customs procedures, rules of origin, SPS measures, TBT measures, development assistance and labour mobility.
</t>
  </si>
  <si>
    <t>Tonga also benefits from close engagement from development partners. Tonga's key bilateral partners include Australia, New Zealand, the People's Republic of China, Japan, Korea and the European Union (through both the European Commission and individual EU Member States). Tonga also benefits from support from multilateral/inter-governmental development partners – in particular the Asian Development Bank, World Bank, and various United Nations agencies – as well as regional bodies under the Pacific Islands Forum and the Secretariat of the Pacific Community. While priorities and programming vary from year to year, development partners are actively involved in funding project related to inter alia:
(…)
- Climate change;
- Information communication technology (ICT);
- Utilities (e.g. water and power)
- Renewable energy; and
(…)</t>
  </si>
  <si>
    <t>(…) The principle fisheries legislation is the Fisheries Management Act 2002, supported by regulations and fishery management plans. Management plans are in place for tuna (2002), snapper and grouper (2007), sea cucumber, and aquarium fish. (…)</t>
  </si>
  <si>
    <t>(…) Commercial harvesting of sea cucumber started in the 1980s and became a major export business; however, due to overfishing, a ten-year moratorium was imposed in 1998-07 (Table A4.2). Since 2008, a seasonal quota has been in place for commercial harvesting (closed season from 30 September to 31 March). Sea cucumber exports are destined mainly for China.</t>
  </si>
  <si>
    <t>Coastal fisheries, including sea cucumber, are reserved for Tongans (Table 2.6). Access is open to all communities on a first-come-first-served basis. To address the depletion of fish stocks, some coastal fisheries have been declared Special Management Areas by the Minister (FMA Article 13) to give local communities some management control over fishery resources. (…)</t>
  </si>
  <si>
    <t>Prohibited and restricted imports: (…)
7. All toxic and hazardous wastes
(…)</t>
  </si>
  <si>
    <t>The Fisheries Department of the MAFFF is responsible for conservation, management, licensing, and development of fisheries resources. The Tonga Defense Services provides surveillance support and the Crown Law Department handles fisheries prosecutions. (…)</t>
  </si>
  <si>
    <t>Tonga uses Chapter 98 of its Customs Tariff to detail tariff exemptions. Duty-free treatment applies to imported goods for the use of (…) marine life-saving equipment; (…)</t>
  </si>
  <si>
    <t>Tonga has signed and ratified the Pacific Islands Air Services Agreement (PIASA), which entered into force on 13 October 2007. The aim of PIASA is to gradually integrate the aviation services of the Pacific island states in a way that supports sustainable development. (…)</t>
  </si>
  <si>
    <t>(…) [9] Certain Members have put forward a proposal for "modalities" in the negotiations on geographical indications and the disclosure of the origin of genetic resources and traditional knowledge used in inventions. The proposal is contained in document TN/C/W/52, 19 July 2008.</t>
  </si>
  <si>
    <t>Tonga has no national standardization body or dedicated national legislation for the adoption of standards or technical regulations. Although the Public Health Act No. 19 of 2008 contains certain provisions authorizing the Minister for Health to define requirements, e.g. for food, motor vehicles (emission standards), and septic tanks, these provisions have so far not been used to establish any specific standards or technical regulations. (…)</t>
  </si>
  <si>
    <t xml:space="preserve">(…) Notably, importation of narcotics is restricted under the Illicit Drugs Control Act 2003, and trade in endangered species is regulated by several legal instruments, including the Environment Management Act 2010. </t>
  </si>
  <si>
    <t xml:space="preserve">The Government has formulated a Private Sector Development Strategy (PSDS), which seeks to create a vibrant private sector in partnership with Government for inclusive growth and sustainable development. Its purpose is to foster national development by maximizing impact of private sector activities. (…)
</t>
  </si>
  <si>
    <t>The Minister of Lands, Environment, Climate Change and Natural Resources represents the Crown in all matters concerning the land of the Kingdom. He may grant leases or sub-leases and permits with the consent of the Cabinet. (…)</t>
  </si>
  <si>
    <t xml:space="preserve">(…) The United States remains committed to working with its trading partners to create a global trading system in which intellectual property is protected, innovation is promoted, agricultural and industrial regulations are based on science, transparent rules and regulations are applied without discrimination, and high environmental and labor standards are respected. </t>
  </si>
  <si>
    <t>Trade is a key component in efforts to achieve the broad-based economic growth necessary to drive development, economic growth, and recovery in countries transitioning away from conflict and natural disasters. (…) Looking at the historical record, it is clear that while trade alone cannot solve every development challenge, open markets are a necessary part of any successful and sustainable development strategy. (…)</t>
  </si>
  <si>
    <t>Support for the United States' active trade agenda – including for bilateral and regional trade agreements as well as U.S. participation in the WTO – has been built through extensive outreach to U.S. industry leaders, entrepreneurs, farmers, ranchers, small business owners, workers, state and local government officials, and advocates for labor rights, environmental protection, and public health, among other issues. (…)</t>
  </si>
  <si>
    <t>In addition to supporting the expansion of WTO Membership and playing a proactive role in market-opening negotiations, including in the recently launched plurilateral Environmental Goods Agreement, the United States will continue to promote and strengthen the WTO's existing core functions. (…)</t>
  </si>
  <si>
    <t>(…) The TPSC regularly seeks advice from the public on its policy decisions and negotiations through Federal Register Notices and public hearings. In 2013 and 2014, the TPSC (Trade Policy Staff Committee) held public hearings on (…) negotiating objectives for the Environmental Goods Agreement (June 2014).</t>
  </si>
  <si>
    <t>The United States takes an active leadership role in the WTO and, according to its trade policy agenda, plans to continue to play a major role in strengthening the multilateral trading system. It has identified a number of priority areas with respect to WTO work or initiatives, including (…) launching negotiations on an environmental goods agreement (EGA) (…)</t>
  </si>
  <si>
    <t>During the review period, the United States continued efforts to strengthen the rules-based multilateral trading system, including through new initiatives, as evidenced by the U.S. role in the negotiations to expand the Information Technology Agreement (ITA), as well as the launch of the Environmental Goods Agreement negotiations. (…) In July 2014, the United States and 13 other WTO members, accounting for 86% of global trade in environmental goods, launched the EGA negotiations. Achieving global free trade in environmental goods is a key part of both the President's Climate Action Plan and U.S. trade and environmental policy.</t>
  </si>
  <si>
    <t>(…) In July 2014, the United States and 13 other WTO members, accounting for 86% of global trade in environmental goods, launched negotiations on the Environmental Goods Agreement (EGA). In addition to the United States, Australia, Canada, China, Costa Rica, the European Union, Hong Kong, Japan, Korea, New Zealand, Norway, Singapore, Switzerland and Chinese Taipei are participating in the negotiations. The EGA aims to eliminate tariffs on a broad set of environmental technologies such as wind turbines, water treatment filters, and solar water heaters. These negotiations will build on a list of 54 environmental goods on which APEC Leaders agreed to reduce tariffs to 5% or less by the end of 2015.</t>
  </si>
  <si>
    <t>President Obama announced his Climate Action Plan in June 2013, which included a call to work towards global free trade in environmental goods, such as renewable and clean energy technologies. (…)</t>
  </si>
  <si>
    <t>A number of trade priorities identified for 2013-14 included initiatives at the national, multilateral, bilateral, and regional levels: to (…) advance negotiations including with respect to services, environmental goods, (…) and advance trade policy that reflect U.S. values, noting labour and environmental protection considerations. (…)</t>
  </si>
  <si>
    <t>(…) In addition, USTR worked with each TPP partner hosting negotiating rounds to plan events open to registered stakeholder participation. These events included briefings from chief negotiators and provided multiple opportunities to provide input into the negotiations, including those with respect to chapters addressing environment, tobacco, investment, pharmaceuticals and intellectual property. (…)</t>
  </si>
  <si>
    <t>The United States Chile FTA entered into force on 1 January 2004. The United States-Chile FTA (…) requires effective labor and environmental enforcement. (…)</t>
  </si>
  <si>
    <t>The United States-Peru Trade Promotion Agreement (PTPA) entered into force on 1 February 2009. The PTPA eliminates tariffs and removes barriers to U.S. services, provides a secure, predictable legal framework for investors, and strengthens protection for intellectual property, workers, and the environment. (…)</t>
  </si>
  <si>
    <t>In July 2013, the President issued an Executive Order on Combating Wildlife Trafficking in order to enhance U.S. Government efforts to combat wildlife trafficking. The Executive Order established a Presidential Task Force to develop and implement a National Strategy for combating wildlife trafficking. The National Strategy was issued in February 2014, and establishes three strategic priorities: (1) strengthening the enforcement of laws and the implementation of international agreements protecting wildlife; (2) reducing the demand for illegal wildlife and related products; and (3) working cooperatively with other governments, the private sector, and civil society to enhance global commitment to combat wildlife trafficking. The National Strategy provides that the United States will engage with existing and future free trade agreement partners to take measures to combat wildlife trafficking and to make wildlife trafficking a priority topic for cooperation and capacity building. (…)</t>
  </si>
  <si>
    <t>Table 3.7 Products subject to import licensing 
Category: Plant and plant products 
Products: Certain plant and plant products 
Agency: Department of Agriculture 
Purpose: To protect against the entry of plant pests and diseases, and to protect endangered plant species 
Legal reference: Section 412 of the Plant Protection Act, 7 U.S.C. 7712 and the Endangered Species Act, 
Other info: Persons, firms, and institutions resident in the United States may apply for a licence
(…)</t>
  </si>
  <si>
    <t>Table 3.7 Products subject to import licensing 
(…)
Category: Nuclear facilities and materials 
Products: Production and utilization facilities, special nuclear materials, source materials, and by-product materials, including when such materials are contained in radioactive waste. 
Agency: Nuclear Regulatory Commission 
Purpose: To protect public health and safety and the environment, and maintain the common defence and security of the United States, by exercising prudent controls over the possession, use, distribution, and transport of such items 
Legal reference: Atomic Energy Act, 10 CFR Part 110 
Other info: All persons, firms and institutions must have a permanent (physical) address within the United States</t>
  </si>
  <si>
    <t>(…) In June 2014, the President issued a Presidential Memorandum on Combating Illegal Fishing and Seafood Fraud. The memorandum established a Presidential Task Force and directed it to develop a comprehensive framework to combat illegal, unreported, and unregulated fishing and seafood fraud.</t>
  </si>
  <si>
    <t>The United States submitted 269 TBT notifications in 2013 (248 in 2012) , including sub federal measures notified under Article 3.2 of the TBT Agreement (Table A2.2). The United States was the only WTO Member to notify at the local government level during the review period, with 11 sub federal notifications submitted in 2013, mainly relating to environmental protection. The federal regulatory agencies with greatest number of TBT notifications related to international trade include: the Department of Energy (DOE), Food and Drug Administration (FDA), Environmental Protection Agency (EPA), Department of Transportation (DOT), Department of Agriculture (USDA), Consumer Product Safety Commission (CPSC), and the Federal Trade Commission (FTC). (…)</t>
  </si>
  <si>
    <t>(…) USDA controls the level of marketable sugar supply through: (…) (3) the Feedstock Flexibility Program, which authorizes the Secretary of Agriculture to sell surplus sugar to bio-energy producers (sugar for ethanol). (…)</t>
  </si>
  <si>
    <t xml:space="preserve">Table 4.2 Key domestic support programmes
(US$ million)
Green Box
(…) Conservation Reserve Program: Marketing year 2010: 1,793; Marketing year 2011: 1,795 </t>
  </si>
  <si>
    <t>Table 4.2 Key domestic support programmes
(US$ million)
Green Box
(…) Environmental Quality Incentives Program (EQIP): Marketing year 2010: 1,246; Marketing year 2011: 1,231</t>
  </si>
  <si>
    <t>The institutional and legal framework for maritime transport has not changed over the last few years. The United States Coast Guard of the Department of Homeland Security is the primary federal agency responsible for regulating maritime transport, including regulating vessel safety and security, environmental protection and response, and the licensing of mariners. (…)</t>
  </si>
  <si>
    <t>These initiatives also included annual renewal of the pilot Patents for Humanity Program, which created incentives to leverage patented technology to address global humanitarian needs. Past awards aimed at (…), provide solar energy to remote locations, (…)</t>
  </si>
  <si>
    <t>To achieve its vision, the Government prepared a white paper as a precursor to the Tourism Master Plan, which was submitted to the cabinet for approval and is expected to be a published in the public domain before the end of the year. The white paper identified the shortcomings of the industry in Barbados and highlighted changes that need to be made. These included: developing a green economy which will result in a more sustainable, responsible and competitive tourism industry; creating new, exciting and authentic niche products and attractions that appeal to the demands and expectations of the new tourist; creating an enabling environment to attract new foreign and domestic investment; developing a professional, well-trained and knowledgeable workforce; developing a world-class product based on a culture of operational and service excellence; developing stronger linkages with key sectors; improving infrastructure; enhancing research and trend analysis capacity; developing a crisis-resilient industry through, inter alia, the diversification of source markets; developing strategic, targeted and creative marketing and promotional strategies and initiatives; and improving the integration between tourism, the environment and the community.</t>
  </si>
  <si>
    <t xml:space="preserve">The Innovation Fund (IF) invests in commercially viable innovative projects in a wide range of sectors including: environmental and waste management; cultural activities; information technology; energy conservation; tourism product innovation/diversification; and non-traditional agriculture/agro-business. Beneficiaries can receive between BDS$25,000 and BDS$250,000 in equity funding from the IF. No security is required to access IF funding. No monthly interest or annual dividend payments are required if common shares are purchased. However, annual dividend payments ranging from 8% to 10% are requested if preferred shares are purchased. IF usually invests for 5 to 7 year periods, with the possibility of extending the investment period to 10 years. The IF had approved 14 grants for a total of BDS$3.69 million as at 31 December 2013; approvals reached BDS$2.23 million at the same date. </t>
  </si>
  <si>
    <t xml:space="preserve">The EGFL (Enterprise Growth Fund Ltd.) also manages the Energy Smart Fund which provides grants and loans to Barbadian businesses that invest in viable Energy Efficient (EE) and Renewable Energy (RE) projects and solutions. The Fund also provides grants to households through selected retailers to encourage the adoption of EE technologies. Each beneficiary can receive BDS$40,000 for technical assistance, to be used only for pre-investment studies. The maximum loan size is BDS$1.5 million per applicant. Priority for funding is given to Barbados-owned businesses incorporated under the Companies Act that meet the following criteria: gross sales/revenues not exceeding BDS$5 million per year; stated or paid-up capital not exceeding BDS$2 million; over 50% of shares must be Barbados-owned; and applicants must not be controlled by another business whose reserves and/or capital or non-Barbados ownership exceed the criteria above. The interest rate is currently 3.75% per annum on the reducing balance, with a maximum repayment period of 10 years. Loans approved under the Fund totalled BDS$5.44 million as at 31 December 2013; however only BDS$656,000 had been disbursed at that date. </t>
  </si>
  <si>
    <t>The goal of the Project is to improve water resources management in Barbados and sustainable water and wastewater service provision by the Barbados Water Authority (BWA). The Project will support the Government’s efforts to modernize the institutional setting of the water and sanitation sector; improve water production infrastructure and the efficiency of the operations of BWA by reducing unaccounted-for-water and implementing adequate cost recovery mechanisms.
[The Project refers to paragraph 8.11. "Government has also secured an IDB loan to facilitate a Water and Sanitation System Upgrade in Barbados in the amount of US$50,000,000."]</t>
  </si>
  <si>
    <t xml:space="preserve">A reciprocal Canada-CARICOM Trade Agreement set to replace the unilateral preferences granted under CARIBCAN is currently being negotiating. Negotiations started in 2009 and Canada and CARICOM have held seven rounds of negotiations to date (the last was in June 2014). Talks have covered market access in goods, trade defence and safeguards measures, rules of origin, trade facilitation, customs procedures, government procurement, technical barriers to trade, sanitary and phytosanitary measures, services, labour, and environment. Both parties agreed that with respect to market access, the chapter on financial services should go beyond Canada's and CARICOM's respective GATS commitments. </t>
  </si>
  <si>
    <t>In 2010, Barbados eliminated an environmental levy applied at a general rate of 1.5%, with exceptions, on the c.i.f. value of imported goods. This tax was not applied to domestically produced goods, and hence was considered discriminatory.</t>
  </si>
  <si>
    <t>Barbados has provided replies to the WTO questionnaire on import licensing procedures. The authorities note that the import licensing system is applied for monitoring, security, health, and environmental purposes as well as protection of public morals, and that there are no quantitative restrictions. (…)</t>
  </si>
  <si>
    <t>The Plant Protection Section, which is the National Plant Protection Organization (NPPO) of Barbados, encompasses Entomology, Plant Pathology, Pesticide Control Board, and the Plant Quarantine Unit. Its functions are to protect, and where possible, enhance the agricultural crop resources of the island through the provision of research, developmental, regulatory and extension services in the area of pest and disease management as well as to assist in the implementation of the National Strategic Plan of Barbados 2006-25. The Plan emphasizes certain priority crops: cotton, sugar, hot pepper, herbs and spices, sweet potatoes, yams and onions. The mandate of Plant Protection is the phytosanitary security and conservation of Barbados’ agricultural plant biodiversity through the identification of plant pests and diseases and the provision of environmentally sound control practices. The authorities have noted that this mandate must be fulfilled whilst satisfying domestic, regional (CARICOM), hemispheric (EU-CARIFORUM EPA) and international (WTO/SPS) standards. Plant Protection is also involved in ensuring food security, and in guaranteeing that good agricultural practices and food safety (HACCP policy) policies are adhered to. Plant Protection has set as its goals: the preparation of a country pest list, conducting pest risk analyses and surveillance for economically important pests and diseases; promoting integrated pest management; ensuring availability of safe and quality pesticides for protecting crop production from the ravages of pests and diseases; and testing bio-pesticides and other chemicals generally regarded as safe (GRAS).</t>
  </si>
  <si>
    <t xml:space="preserve">Malaysia's 2007 Biosafety Act entered into force on 1 December 2009, upon expiry of a grace period of two years. This enabled the stakeholders to understand its requirements by, inter alia, carrying out capacity-building activities. It requires the National Biosafety Board (NBB) to evaluate and approve living modified organisms (LMOs) before release onto the market for food, feed, or processing. This applies to any genetically modified organisms (GMOs) that may be found in corn and soybeans imports. A Genetic Modification Advisory Committee (GMAC) provides expert advice to the NBB on application. (…) No genetically modified seed for planting is approved for import or for confined trials. Biotechnology related activities benefit from tax and non-tax incentives (sections 3.4.1.3 and 3.4.2.1.1). </t>
  </si>
  <si>
    <t>As part of its enforcement mandate, the FTC (Fair Trading Commission) has been granted ample investigative powers, including those of self-initiating an investigation, and may declare certain business activities as illegal. During 2008-14, the FTC conducted 78 inquiries and investigations of anti-competitive conduct. (…) The investigations conducted by the FTC during that period were related to telecommunications, distribution, mining/quarrying, and waste processing/treatment, among others (Table 3.10). The practices investigated included: excessive pricing (1); predatory pricing (1); refusal to supply (2); and price squeezing (1); and other anti-competitive conduct (3).</t>
  </si>
  <si>
    <t>Table 6.1 Projects funded by BRC (Brunei Research Council)
(US$)
Agency: Ministry of Industry and Primary Resources (MIPR) 
Title: Faunal Biodiversity Survey in the Extension Zone of the Proposed Ulu Belait Basin Wildlife Sanctuary 
Principle researcher: Dr. Ang Bee Biaw 
Budeget allocated: 1,463,044.00
Agency:Universiti Brunei Darussalam (UBD) 
Title: Green Communities, Power Swing in Electricity Grids &amp; Consumer and Grid Friendly Homes 
Principle researcher: Dr Lim Chee Ming 
Budget allocated: 13,355,000.00</t>
  </si>
  <si>
    <t>Brunei's legislation on excise taxes is contained in the Excise Order 2006, which allows the Minister of Finance to impose and revoke excise taxes on any goods deemed appropriate. Until 31 December 2007, excise duties were levied only on Samsu liquor (included medicated Samsu liquor). Since 1 January 2008, excise duties are levied on liquors (Chapter 22); tobacco (Chapter 24); vehicles (Chapter 87); and, effective from 1 April 2012, excise duties are also applied on nuclear reactors, boilers, machinery, and mechanical appliances (Chapter 84), and medical or surgical instruments (Chapter 90). The authorities informed that these new excise duties are levied for fiscal, social, health, and environmental considerations. The authorities also indicated that all goods subject to excise duty were not manufactured in Brunei. Import duties on products subject to excise duties have been eliminated.</t>
  </si>
  <si>
    <t xml:space="preserve">The Department of Fisheries (DoF), under the MIPR (Ministry of Industry and Primary Resources), is responsible for managing and administering fishery resources and fishing activities in Brunei's exclusive economic zone. Fisheries are governed by the Fisheries Order 2009 (S 25/09) , which came into force in 2009 and repealed the Fisheries Act (Chapter 61). Subsidiary legislation enacted under the Fisheries Act has remained in force, including the Fisheries Regulations. </t>
  </si>
  <si>
    <t>Misuse of fishing licences and small scale fishermen without licences are reported to be among the most common problems in Brunei's waters. To address these issues, DoF has strengthened the surveillance programme and enhanced awareness of the importance of fishing licences among fishermen. Moreover, Brunei's "Action Plan To Prevent, Deter and Eliminate Illegal, Unreported and Unregulated (IUU) Fishing" was launched in 2011. Its main objectives are in line with those of the Regional Action Plan to Combat IUU Fishing: (i) to enhance and strengthen the overall level of fisheries management in Brunei’s waters; (ii) to sustain fisheries resources and the marine environment; and (iii) to optimise the benefit of adopting responsible fishing practices. IUU fishing is estimated to cost Brunei over B$19 million annually.</t>
  </si>
  <si>
    <t>During the review period, registration for fishing boats was introduced. The Merchant Shipping (Registration of Fishing Vessels and Pleasure Craft) Regulations 2011 (S 52/11) came into force in April 2012 and repealed the Merchant Shipping (Harbour and Pleasure Craft) Regulations 1986. The registration process was introduced to manage fishing boats as part of Brunei's efforts towards safety of vessels and security in Brunei's waters, including combating IUU fishing. The 2011 Regulations made fishing boat registration with the Marine Department mandatory prior to applying for a fishing licence. In addition, fishing gears must be licensed by DoF before registration of fishing boats is processed. Full implementation of the registration process may take time as capacity of the fishing community increases.</t>
  </si>
  <si>
    <t>Rainforest covers almost 75% of Brunei's land area of 527,000 ha. However, annual logging production is limited (Table 4.5) as large forest areas are protected from commercial development under Brunei's domestic policy and involvement in the tripartite Heart of Borneo initiative. In addition, Brunei maintains a reduced cut policy which limits annual timber logging production to 100,000 m3 from Reserved Forests (see below). There are 24 sawmills licensed by the Department of Forestry which operate under the quota of logs.</t>
  </si>
  <si>
    <t>In line with the National Forestry Policy 1989 , the Department of Forestry classifies the National Forest Estate (Reserved Forests) into: Protection Forests, Production Forests, Recreational Forest, Conservation Forests, and National Park. To date, the National Forest Estate cover 41% of Brunei's total land area; 138,000 ha are reserved for production of timber to supply domestic demand. Brunei is committed to dedicate 55% of its total land area to reserved forest. In addition, the authorities have implemented a plantation programme to maintain sustainable stocks for timber supply.</t>
  </si>
  <si>
    <t>Almost 99% of electricity uses natural gas as the main fuel while the rest is generated by diesel fuel. The Government is, therefore, exploring ways to increase renewables usage and reduce carbon emissions, including a smart grid and solar plants. The Government aims to have at least 10% of power generation from renewable energy by 2035. (…)</t>
  </si>
  <si>
    <t>(…) Financial institutions were guided to extend credit support to key industries and sectors, such as railways, shipping, thermal power and steel, in keeping with credit risk management principles and supporting primarily enterprises that are profitable, comply with requirements on environmental protection and safe production and satisfy prudential credit conditions. Financial institutions were encouraged to use credit products flexibly to enhance support for export-oriented enterprises that were able to attract orders, were profitable and met prudential credit conditions; they were also guided to increase credit and financing support to sectors that promoted energy conservation and emissions reduction. To this end, the CBRC promulgated the Green Credit Guide, urging and guiding banking and financial institutions to enhance their support to the green economy (e.g. recycling and low carbon emission activities) and promote sustainable development based on the principles of controllable risks and sustainable business. (…)</t>
  </si>
  <si>
    <t>Under the Foreign Trade Law , China maintains import prohibitions on the following grounds: state security; public morality; human, animal and plant health; environmental protection; balance-of-payments reasons; and to comply with international commitments (Article 16 of the Foreign Trade Law). Prohibited products are listed in the "Catalogue of Commodities Subject to Import Prohibitions", issued by MOFCOM and other relevant ministries and bodies, such as the GACC and AQSIQ (Administration of Quality Supervision, Inspection and Quarantine). The last notification regarding import prohibitions dates from 2009, when imports of products classified under 543 tariff lines at the HS 2007 8-digit level were prohibited; no further information has been provided to the Secretariat since then.(…)</t>
  </si>
  <si>
    <t>Foreign investment projects are classified in four categories: encouraged, permitted, restricted, and prohibited. In general, projects in the encouraged category (those that the authorities are interested in promoting) are those that use improved technology and are less polluting, while restricted projects are those deemed to employ outdated technologies, over exploit scarce natural resources, or harm the environment. The prohibited category includes projects that are considered as polluting the environment, destroying natural resources or damaging social and public interests. Projects that do not fall into these three groups are "permitted".</t>
  </si>
  <si>
    <t>Table 1.5 Inward foreign direct investment by sector, 2011-13
Water conservancy, environment and public facilities 
2011: 
- Number of projects: 151
- Amount of foreign capital actually used (US$ million): 864.3
2012:
- Number of projects: 122
- Amount of foreign capital actually used (US$ million): 850.3
2013:
Number of projects: 107
Amount of foreign capital actually used (US$ million): 1,035.9
% of total FDI: 0.9
(…)</t>
  </si>
  <si>
    <t xml:space="preserve">(…) "Mandatory" standards refer usually to: medicines, food, veterinary drugs, and pesticides; labour and transportation safety; construction; environmental emissions; and technical terms (Table 3.6). The code of a mandatory national standard starts with the letters "GB". The code of a mandatory local standard starts with "DB" and the code of the Province (e.g. Shanxi Province, mandatory local standard code: DB14/). </t>
  </si>
  <si>
    <t xml:space="preserve">(…) In addition to the general Catalogue, the Ministry of Environmental Protection issued the "Catalogue of Imported Wastes Management", also of 2009, which lists, inter alia, the solid wastes that cannot be imported into China. </t>
  </si>
  <si>
    <t>Exporters must comply with the requirements of Customs AQSIQ which are stipulated in the "Catalogue of Import and Export Commodities Subject to Compulsory Inspection" , which is amended every year to add or subtract commodities as required for the protection of health, the environment, and national security, and to promote steady export growth and adjust the export structure. (…)</t>
  </si>
  <si>
    <t>(…) For 2013, imports subject to non-automatic licences fall under two categories: used mechanical and electronic products and substances that deplete the ozone layer. (…)</t>
  </si>
  <si>
    <t xml:space="preserve">(…) In 2012, the Government planned to include solar products in the home appliance subsidy scheme for rural buyers. The plan was expected to benefit the country's solar industry, which had been growing rapidly, driven largely by government programmes to promote alternative energy. Exports of solar cells grew in volume terms by 61% from 2012 to 2013. However, due to industrial overcapacity and slumping foreign demand the authorities believed that the industry required a further boost, as indicated by experts from the Chinese Academy of International Trade and Economic Cooperation under MOFCOM, and that energy-saving products, solar products and alternative-energy cars were also likely to become part of the country's consumption stimulus policies in the 2011-2015 period. </t>
  </si>
  <si>
    <t xml:space="preserve">The Biosafety Act 2009 regulates trade in living modified organisms (LMOs), based on the Cartagena Protocol on Biosafety. Its implementation is overseen by the National Biosafety Advisory Committee. The law provides for a precautionary approach and science-based risk analysis with respect to the approval of LMO trade. Imports of LMOs are subject to prior approval by the Committee, within 270 days of receipt of the advance notice (Section 12); the Committee may also prohibit imports. Exemptions from normal approval procedures may be granted by the Committee for LMOs that are in transit; for direct use as food, feed or processing; for "contained use" in Tonga; or use as a pharmaceutical (Section 15). To date, no import application has been made. </t>
  </si>
  <si>
    <t xml:space="preserve">Table A2. 3 Special Administrative Measures (Negative List) on Foreign Investment Access to the China (Shanghai) Pilot Free Trade Zone (2013) 
Manufacturing
Category/Sub category: Auto component and accessories manufacturing 
Specific regulations: (…) 
2. Manufacturing of energy-type power cells of clean energy vehicles (energy density less than 110Wh/kg and cycle life less than 2,000 cycles) (foreign participation within 50%) </t>
  </si>
  <si>
    <t>Table A2. 3 Special Administrative Measures (Negative List) on Foreign Investment Access to the China (Shanghai) Pilot Free Trade Zone (2013) 
Management of water conservancy, environment and public facilities
Category/Sub category: Ecological protection 
Specific regulations: 1. Construction and operation of nature reserves and internationally important wetland (prohibited)
2. Exploitation of wildlife animals and plants originating from China and protected by the State (prohibited)</t>
  </si>
  <si>
    <t>Table A3. 6 Support to fisheries
Programme: Fuel subsidies for fishermen and fisheries enterprises that use motorized fishing vessels for near-shore and inland fishing and aquatic production. Subsidies for deep-water fishing fleets are based on annual fluctuations in oil prices and are paid retrospectively.
Major fish stocks affected by the programme include: all fisheries.
Year established: 2006
Department responsible for the programme: Ministry of Agriculture 
Type of Support: Tax preferences and insurance support programmes
Fuel tax exemption - for fishing vessels
Beneficiary: Fishermen and enterprises
---------------------------------------
Programme: Subsidies to purchase refined oil. Beneficiaries include ocean, offshore fishing and aquaculture companies that use motorized boats. The subsidy is based on the price for refined oil in 2006 (gasoline 4,400 RMB/tonne, diesel 3,870 RMB/tonne).
Major fish stocks affected by the programme include: not specified.
Year established: 2013
Department responsible for the programme: ..
Type of Support: Direct Assistance to Fishermen and Fisheries Workers
Beneficiary: Fisheries producers</t>
  </si>
  <si>
    <t>The basic framework for import prohibitions, restrictions, and licensing has remained largely unchanged since 2010, although live marine mammalian wildlife and their products have been included in import restrictions since 25 January 2013. The relevant legislation includes the Foreign Trade Act; the Regulations Governing Import of Commodities; the Regulations on Import and Export of Endangered Species of Wild Fauna, Flora and Related Products; and the Regulations Governing Export and Import of Strategic High-Tech Commodities.</t>
  </si>
  <si>
    <t>Importation of plants and plant product is subject to prior clearance from the authorities. Hazardous insects, soil, plants with soil, and their containers are prohibited from importation. A detailed list of plant quarantine requirements is published, and available to the public; the recent updated version entered into force on 23 May 2014. There are two categories of quarantine requirements on the list: import prohibition and import permit. The import prohibition list is country- and plant-specific. For imports of plants subject to quarantine requirements must have phytosanitary certificates issued by the competent authorities of the exporting country must be submitted prior to the shipments' arrival in Chinese Taipei.</t>
  </si>
  <si>
    <t>Also under the SII, in order to achieve sustainable development, the MOEA (Ministry of Economic Affairs) provides manufacturers with assistance in, inter alia, energy conservation and carbon reduction in production processes; energy resources integration; clean production; green technology; corporate social responsibility; product information disclosure; green factories; and work environment improvement. Any company incorporated in Chinese Taipei is eligible to apply for grants. In general, the approved grant covers no more than 50% of the project expenses, with a cap of NT$5 million within two years of project implementation. The authorities note that as of the end of 2013, guidance and assistance had been provided to more than 3,800 manufacturers to push forward with a range of sustainable-development-related matters.</t>
  </si>
  <si>
    <t>Chinese Taipei committed to fully apply the TRIPS Agreement by the date of its accession to the WTO; the authorities consider that they have fully implemented the Agreement. At the WTO, it participates in the work of the Council on TRIPS, including on issues such as the establishment of a multilateral system of notification and registration of geographical indications (GIs) for wines and spirits, GI extension, and the Convention on Biological Diversity (CBD). TIPO also participates in APEC/IPEG meetings, and exchanges experiences with other attending APEC members. Chinese Taipei is not a Member of WIPO, or a signatory to any WIPO convention.</t>
  </si>
  <si>
    <t xml:space="preserve">Agricultural products (including processed products) marketed as "organic" must be certified by a certification body accredited by the COA (Council of Agriculture). The certificate is product specific, and valid for three years, renewable. Imported organic agricultural products must be reviewed by the authority before being placed on the market. Foreign certificates of organic agricultural products are accepted for the review process if issued by a certification body accredited by the exporting country and approved by Chinese Taipei. Ingredients of organic agricultural products must come from not less than 95% of organic raw materials, and must be clearly labelled. Imported inputs of organic materials must be labelled with their country of origin, even after they have been substantially transformed within Chinese Taipei. </t>
  </si>
  <si>
    <t>With the aim of developing a competitive, market-oriented agriculture, the COA (Council of Agriculture) implemented a "Quality Agriculture Development Programme (2009-12)" to promote value added in agriculture. Detailed measures included:
 healthful agriculture: provided training programmes to help farmers to adopt and implement good agricultural practice (GAP) and to participate in the certification of Traceable Agriculture Product (TAP), and Certified Agricultural Standards (CAS) products;
(…); and
 LOHAS (lifestyle of health and sustainability) agriculture: developed agri-tourism and eco-friendly products to create a sustainable environment for rural communities and agriculture-oriented tourism.</t>
  </si>
  <si>
    <t>(…) The fishing vessel and raft buy-back programme has been implemented since 1991; to date, the government has bought 3,272 vessels and 1,723 rafts. To reduce fishing capacity while protecting the environment and maintaining sustainable fishery resources, all vessels bought back under this programme are dismantled. (…)</t>
  </si>
  <si>
    <t>Policy objectives are specified in the Strategy Framework of Sustainable Energy Policy, approved in 2008. According to the Framework, sustainable energy development must balance the objectives of energy security, economic development, and environmental protection, while considering the need of future generations. The specific targets include:
 improving energy efficiency by more than 2% per annum from 2008, so that the energy intensity level is to decrease by 20% in 2015 compared with the 2005 level, and with further technological breakthroughs and proper matching administrative measures, the energy intensity level is to decrease by 50% in 2025 compared with the 2005 level;
 developing clean energy by: reducing CO2 emissions to their 2008 level between 2016 and 2020, and further to their 2000 level in 2025; increasing the share of low-carbon energy in electricity generation from the current 40% to 55% in 2025; and
securing stable energy supply by building a secure energy supply system to meet economic development goals.</t>
  </si>
  <si>
    <t>Table A4.5 Summarized trade regimes of other selected services
-Subsectors: 6. Environmental services: A. sewage services (9401); refuse disposal services (9402); other (9404, 9405, 9409) 
-GATS: (1) unbound; (2) none; (3) none;(4) unbound except as indicated in the horizontal section 
-FTAs (with El Salvador and Honduras/Guatemala/Nicaragua/Panama): No restriction 
-ECA with NZ: No restriction 
-Applied regime: Basic Environment Act
-Subsectors: 6. Environmental services sanitation and similar services (9403); 
-GATS: (1) unbound; (2) none; (3) none; (4) unbound except as indicated in the horizontal section 
-FTAs (with El Salvador and Honduras/Guatemala/Nicaragua/Panama): No restriction 
-ECA with NZ: No restriction 
-Applied regime: Basic Environment Act 
-Subsectors: 6. B. consulting services incidental to nature and landscape protection (9406) 
-GATS: (1) none; (2) none; (3) none; (4) unbound except as indicated in the horizontal section 
-FTAs (with El Salvador and Honduras/Guatemala/Nicaragua/Panama): No restriction 
-ECA with NZ: No restriction 
-Applied regime: Basic Environment Act</t>
  </si>
  <si>
    <t>In general, prohibitions are those provided in the international conventions signed by Djibouti, namely, the CITES, the Stockholm Convention and the Rotterdam Convention. Nevertheless, pursuant to Order No. 97 0760/PRE of 17 November 1997, right hand drive vehicles may still not be imported, and this also applies to non biodegradable plastic bags (Order No. 99 0059/PR/MCI of 14 January 1999).</t>
  </si>
  <si>
    <t xml:space="preserve">Ghana has not entered into any access agreements allowing European vessels to exploit resources within its EEZ (exclusive economic zone). According to the Ghanaian authorities, negotiations are ongoing for an access agreement. In fact, many foreign vessels do intrude into Ghana's EEZ. The monitoring, control and surveillance of the EEZ and the enforcement of the relevant fisheries' laws are weak, making it difficult to assess the level of illegal fishing and therefore the catch by foreign vessels. Although the level of unlicensed intruders is unknown, it is considered high despite the existence since 2005 of a vessel monitoring system to check illegal fishing in Ghana's EEZ. In July 2013, ten fishing companies were fined by the Fisheries Commission for illegal, unregulated and unreported fishing (IUU) in the country's waters and in breach of Ghana's fishing regulations. </t>
  </si>
  <si>
    <t xml:space="preserve">The performance of the forest and logging sub-sectors has been strongly negative in recent years, particularly in 2011 and 2012 following measures to restrict illegal activities. About 35% of Ghana's land area is covered by forests and woodlands, but this share is declining, with an annual rate of deforestation of 1.37%. Almost all forest land in Ghana is vested in local communities and opened to traditional activities, including the collection of non-timber forest products, hunting, and fuel wood collection, which partly explains the problem. </t>
  </si>
  <si>
    <t>The development of the agricultural sector is considered a priority by the Government, under the responsibility of the Ministry of Food and Agriculture (MOFA). Since 2007, the Government has maintained its declared policy of supporting agri-food production and exports, as spelled out in the Ghana Shared Growth and Development Agenda (GSGDA) and in the Revised Food and Agricultural Sector Development Policy (FASDEP II). The current stated priorities are to accelerate agricultural modernization and achieve sustainable natural resource management. Improving efficiency and productivity are also priorities, to increase exports.</t>
  </si>
  <si>
    <t xml:space="preserve">(…) With respect to environmental standards, the main law is the Environmental Protection Agency Act, 1994 (Act 490) and the Environmental Assessment Regulations, 1999 (L.I. 1652). The Ministry of Environment, Science and Technology is the responsible entity. The Environmental Protection Agency is the leading public body for protecting and improving the environment in Ghana. Environmental policy is formulated by the Ministry of Environment, Science and Technology. </t>
  </si>
  <si>
    <t xml:space="preserve">The Mining Development Fund was set-up in 1993 to enable the recycling of mining revenues to communities which host mining operations, and to undertake development projects to mitigate effects of mining on the environment, and support the operating budget of mining sector institutions as well as some specific mineral-related projects. After 17 years of existence, the Fund held ₵35.3 million, and an audit by the Auditor-General found that the funds had not been effectively applied to mitigate the harmful effects of mining. </t>
  </si>
  <si>
    <t>The Public Procurement Act of 2003 applies to all procurement of goods, works, and services by ministries and other government agencies, public institutions, e.g. universities and hospitals, and state-owned enterprises to the extent that they use public funds. The Public Procurement Act is under review, to include revisions made to the UNCITRAL Model Law on Procurement of Goods, Construction and Services in the areas of sustainable public procurement, improved procurement processes, circumstances for the exclusion or suspension of suppliers or contracts, and provisions to facilitate the implementation of framework contracting and e procurement. Regulations have not been published, according to the authorities, pending the review of the Act.</t>
  </si>
  <si>
    <t xml:space="preserve">(…) HKC is a signatory of the revised WTO plurilateral Agreement on Government Procurement (GPA), and the Information Technology Agreement (ITA), and is currently engaged in the plurilateral negotiation on environmental goods. </t>
  </si>
  <si>
    <t>During the period under review, HKC continued to foster the development of six economic areas identified in 2009 as having competitive advantages for further growth: testing and certification, medical services; innovation and technology; cultural and creative industries; the environmental industry; and educational services. (…)</t>
  </si>
  <si>
    <t xml:space="preserve">Applicants who wish to release a GMO into the environment or import a GMO for release into the environment must submit a specified application form and a risk-assessment report on the possible adverse biosafety effect of the GMO. Results of risk assessments conducted by foreign institutions are accepted. The approval procedure requires no longer than 270 days, unless additional information or supporting documents are required, but may be extended with written notice from the AFCD. Since this ordinance became effective in 2011, there has been no applications for release of GMOs into the environment. </t>
  </si>
  <si>
    <t xml:space="preserve">Provisions pertaining to genetically modified organisms (GMOs) are laid down in the Genetically Modified Organisms (Control of Release) Ordinance (Chapter 607), which entered into force in March 2011. No GMOs are allowed to be released into the environment, unless the GMOs are pharmaceutical products for use by human beings or certain criteria have been met. Release of GMOs into the environment requires authorization from the AFCD. Two varieties of GM papaya (i.e. the variety with the unique identifier code CUH-CP551-8 and the variety with the transformation event code Huanong 1) and any GMO that is contained in a veterinary vaccine are exempted from the requirement. Imports of GMOs intended for release into the environment require prior approval from the AFCD; exports of GMOs for the same purpose are prohibited in general. </t>
  </si>
  <si>
    <t>Imports of GMOs (including those intended for release into the environment, contained use, and direct consumption as food or feed, or for processing (FFP)), must be accompanied by prescribed documents. These documents must contain information including the GMO identity, its common name, and scientific name, the importer and exporter, and other information as required in the relevant regulation. If an import shipment is unintentionally mixed with GMOs intended for contained use or FFP, and the quantity of the GMOs in the total quantity of living organisms in the lot does not exceed the prescribed percentage, the GMO in question is not required to be accompanied by a document. Currently, the prescribed percentage of GMOs is 5%.</t>
  </si>
  <si>
    <t>Provisions pertaining to genetically modified organisms (GMOs) are scattered in various acts and regulations. GMOs require authorization before their marketing and sale. In order to obtain authorization, genetically modified organisms (including aquatic organisms, plants, and animals) must undergo field tests and pass bio-safety assessments. Field tests of GMOs must be conducted by field testing institutions accredited by the relevant competent authorities. Evaluation Committees within the competent authorities are responsible for reviewing field tests and relevant management matters, as well as for approving bio-safety assessment reports after the field tests. A genetic-characteristics investigation, an integrated part of a field test, must be carried out and serve as a pre-requisite for bio-safety assessment. For imported GMOs, reports of genetic-characteristics investigations by the exporting countries may be accepted as reference documentation for the bio-safety assessment procedure. As of end-May 2014, only one GM-plant had been authorized.</t>
  </si>
  <si>
    <t xml:space="preserve">According to the HKC authorities, agricultural policy follows the free-market principle of minimal government intervention. It focusses on providing basic infrastructure, extension, and advisory services, and credit facilities to farmers. The AFCD carries out research in pest control, crop husbandry, soil management, new product varieties, and production techniques to assist farmers to improve productivity. Infrastructure support includes rehabilitation of fallow land, improvement of irrigation and drainage facilities, and farm management. Loans on concessional terms and emergency relief from natural disasters are also made available to farmers. The total value of loans for farm production under the various funds administered by the AFCD was HK$29 million in 2010-13. </t>
  </si>
  <si>
    <t xml:space="preserve">HKC is a net energy importer as it has no indigenous energy resources. The objectives of HKC's energy policy remained unchanged during the review period: to ensure that the energy needs of the community are met safely, reliably, efficiently, and at reasonable prices; to minimize the environmental impact of energy production; and to use and promote the efficient use and conservation of energy. There is no legislation regulating market conditions per se in the energy sector. The Government considers it should intervene only to safeguard the interests of consumers where necessary, ensure public safety, and protect the environment. The Environment Bureau's policy functions include monitoring prices and the energy strategic reserves. </t>
  </si>
  <si>
    <t>HKC applies trade sanctions imposed by the UN Security Council. To fulfil international obligations, exports of rough diamonds to non-participants of the Kimberley Process, and exports of ozone-depleting substances to non-parties to the Montreal Protocol are banned.</t>
  </si>
  <si>
    <t xml:space="preserve">Under the Pan Arab Free-Trade Area (PAFTA) Treaty , in force since 1 January 1998, most trade barriers among its members were eliminated on 1 January 2005, with some products excluded from liberalization for health, environmental, security, and religious reasons. Numerous implementation problems and non-tariff barriers are still reported, such as differing standards, lengthy bureaucratic and administrative procedures at the borders, and transit fees. For products imported from PAFTA countries, local value-added of at least 40% is required in order to qualify for preferential treatment. Currently, 17 members are implementing the agreement. The principal entity responsible for implementing the programme is the Economic and Social Council of the League of Arab States. The PAFTA was notified to the WTO by the Kingdom of Saudi Arabia in 2006. </t>
  </si>
  <si>
    <t>A free-trade agreement (FTA) between Bahrain and the United States was concluded in 2004. Bahrain was the first GCC country to do so. This FTA, which entered into force in August 2006, covers trade in goods and services; it also has provisions on investment, intellectual property rights, e-commerce, labour, environment, and dispute settlement. It provides for tariff elimination in agricultural and non-agricultural goods over a maximum of ten years, although a large share of products were granted duty-free access immediately.</t>
  </si>
  <si>
    <t>The Bahrain Standards and Metrology Directorate (BSMD) within the Ministry of Industry and Commerce (MOIC) is the standardization body and the national enquiry point in Bahrain. The BSMD is responsible for standardization, metrology, conformity, and quality assurance. The BSMD prepares, revises, amends, and publishes approved Bahraini technical regulations and conformity assessments as well as Bahraini national standards, to meet international demands for quality, design, performance, safety and environmental impact of products and services. The BSMD also accepts and adopts, as appropriate, the technical regulations, standards, guides, recommendations of other foreign countries and of regional (Gulf and Arab States) and international organizations. The BSMD regulates eight product categories (Table 3.9).</t>
  </si>
  <si>
    <t>The economic policies are aimed at bringing Malaysia closer towards its goal of becoming a high-income nation that is both inclusive and sustainable by 2020. (…)</t>
  </si>
  <si>
    <t xml:space="preserve">During the period under review, Malaysia prohibited imports of a number of products from certain countries on religious, security, health, and environmental health and safety grounds (section 3.2.5). In March 2013, imports of 13 major product categories were prohibited, including certain animal feed, tyres (new, retreaded), poisonous chemicals and minerals, substances under the Montreal Protocol, and logs and wood in the rough from Indonesia. </t>
  </si>
  <si>
    <t>Provisions on GMOs are set out in the Genetically Modified Organism Act (GMO) 2004, which partially entered into force in 2004. Under the Act, regulations on imports, exports, and transit of GMOs will be addressed by a national bio-safety committee once the relevant parts of the Act are proclaimed.</t>
  </si>
  <si>
    <t>Since 2005, BiotechCorp, an agency under the purview of Ministry of Science, Technology and Innovation (MOSTI), owned by the Ministry of Finance Incorporated (section 3.4.3) and Federal Lands Commissioner, and governed by the Biotechnology Implementation Council, has implemented the objectives of the National Biotechnology Policy, and has acted to identify value propositions in both R&amp;D and commerce and to support these ventures via financial assistance and developmental services. BiotechCorp's key mandates are to: act as a one-stop-centre; nurture and accelerate growth of Malaysian biotechnology companies; actively promote foreign direct investments in biotechnology; and create conducive environment for biotechnology.</t>
  </si>
  <si>
    <t>(…) The Government's new agricultural policy supports the development of the agri-food industry with emphasis on, inter alia, promoting biotechnology as well as high value agriculture as a driver of future growth. (…)</t>
  </si>
  <si>
    <t>(…) Continuous adoption of new technologies such as biotechnology, better farm management, better agronomic practices, integrated farming, and farm mechanization through the implementation of Entry Point Projects (EPPs) (section 4.2.2) has enhanced TFP growth in the sector.(…)</t>
  </si>
  <si>
    <t>(…) Under a Bioeconomy Community Development programme, idle land will be developed through the application of biotechnology as well as for contract farming to increase the value added of the agri based industry and income of farmers. (…)</t>
  </si>
  <si>
    <t>(…) In addition to existing BioNexus Status tax and non tax incentives, the Government will also provide R&amp;D incentives for viable projects, which will be assessed by BiotechCorp from 1 January 2014 to 31 December 2018 (section 4.2.2): tax deduction for companies that invest to acquire technology platform in bio-based industry; exemption on import duty on R&amp;D equipment for companies that invest in pilot plants for the purpose of pre-commercialization in Malaysia; and a special incentive to companies to partially cover the operational cost for human capital development for the Centre of Excellence for R&amp;D.</t>
  </si>
  <si>
    <t>(…) Manufacturing licences, which are required for persons engaging in manufacturing activities over a certain size, are issued automatically within seven days unless they relate to sensitive industries/activities: security, safety, health, environmental and religious considerations; projects proposed to be located in Sabah or Sarawak; or projects requiring approval under the Petroleum Development Act. (…)</t>
  </si>
  <si>
    <t xml:space="preserve">(…) Exports of 39 product categories (including live/dead animals/fish/plants, raw hides and skin, wool, leather, milk and milk-based products, yeast, meat products, pasta, ice cream, soups, animal feeding preparations, fertilizers of animal origin, paddy rice, rice flour, vegetables, coconuts, coffee, sugar cane, wheat flour, toxic wastes, pesticides, diesel fuel, petrol, liquefied petroleum gas, rubber and rubber products and gloves) are subject to permit or approval and inspection by different government agencies. </t>
  </si>
  <si>
    <t>(…) As of March 2013, exports of two product categories (poisonous chemicals/minerals, natural sands) are prohibited. (…)</t>
  </si>
  <si>
    <t>Malaysian standards aligned to international standards, 2008 and 2012
Description: Environmental management
2008 
- Total MS (A): 58
- IDT (B): 40
- MOD (C): 0
2012 (to November):
- Total MS developed (A): 98
- Aligned MS: IDT (B): 63; and MOD (C): 3</t>
  </si>
  <si>
    <t>(…) The Government is also committed to venture into Government green procurement (GGP) as one of the mechanisms to minimize the impact on the environment, but there is no such policy, regulation, or legal framework so far. (…)</t>
  </si>
  <si>
    <t xml:space="preserve"> Measures involving grants, tax concessions, and low-interest loans continue to support production and trade of various agricultural and manufactured products, and encourage SMEs, R&amp;D, and environmental-protection activities. (…) </t>
  </si>
  <si>
    <t>(…) As from July 2012 the Government has introduced the RM 1 billion Domestic Investment Strategic Fund under the Customised Incentive Scheme (section 3.4.1.3) to leverage outsourcing activities and acquisition of technology by at least 60% Malaysian-owned companies in certain priority sectors (e.g., aerospace, medical devices, pharmaceuticals, advanced electronics, machinery and equipment, renewable energy, and related services). (…)</t>
  </si>
  <si>
    <t xml:space="preserve">To boost the production and use of green-technology-based products, the fund for the 2010 Green Technology Financing Scheme (GTFS) was further increased to RM 2 billion (originally RM 1.5 billion) and its application period was extended for another three years ending 31 December 2015. The Fund enables companies that are producers and users of green technology to obtain soft loans, with the Government subsidizing 2% of the interest rate and providing a guarantee of 60% on the amount of financing. By September 2012, approximately RM 840 million had been approved to 69 local companies. </t>
  </si>
  <si>
    <t>Under the Protection of New Plant Variety (PNPV) Act 2004 (effective and unchanged since 20 October 2008) and the Protection of New Plant Varieties Regulations 2008, IPR protection of new plant varieties is granted via a registration approval, based on the validation of plant characteristics that distinguish it from other varieties. For a plant variety that is new, distinct, uniform, and stable, the term of protection is 20 years or 25 years (for trees and vines/perennial plant) from the filing date of the application. For a plant variety that is bred or discovered and developed by a local community or indigenous people, protection of 15 years from the date of application may be granted if it is new, distinct, and identifiable. (…)</t>
  </si>
  <si>
    <t>(…) A series of programmes to raise awareness have been conducted for the implementation of the Code of Conduct for Responsible Fisheries (CCRF) among fisheries managers and stakeholders. (…)</t>
  </si>
  <si>
    <t xml:space="preserve">(…) Among these vessels over half (2010) were licensed to fish with drift/gill nets. The trawlers, which are offshore vessels of 70 GRT and above, and operate beyond 5 nautical miles off the coast, are the most efficient vessels, taking up to 50.3% of the catch, followed by the purse seiners (25.2%), and vessels operating drift/gill nets (13.19%). </t>
  </si>
  <si>
    <t>(…) Fishing permits for foreign vessels may be issued by the Department of Fisheries under the terms of "access agreements" signed between Malaysia and the respective foreign governments. So far, Malaysia has not entered into any international fishery agreements.</t>
  </si>
  <si>
    <t xml:space="preserve">(…) Malaysia provides domestic support for its fisheries sector. Until 31 May 2011, trawlers above 70 GRT were able to buy diesel at RM 1.25 (US$0.41), compared with the already subsidized RM 1.80 payable after that date (section 4.5.1); it seems that the subsidy remains in place for other fishing vessels. </t>
  </si>
  <si>
    <t>During the period under review, efforts have been made to reduce Malaysia's dependence on oil and gas and to cope with rising energy demand by increasing the share of other sources including those generated from renewable sources in the total primary energy supply. However in spite of these efforts, the contribution of renewable energy remains negligible. (…)</t>
  </si>
  <si>
    <t>(…) The share of natural gas in the primary energy supply rose while that of crude oil dropped; in 2011, the primary energy supply mix (in toe terms) consisted of natural gas (45.1%), crude oil (31.1%), coal and coke (18.6%), petroleum products (2.8%), and hydropower (2.3%). (…)</t>
  </si>
  <si>
    <t>(…) Total energy output from PV installations is insignificant in terms of its contribution to Malaysia's energy mix at present. The bulk of biomass comes from palm oil plantations (kernels, biogas) and is currently being used as an alternative source of fuel in cement factories and as the main fuel source for a small number of biomass power plants. The burning of household rubbish to generate electricity has been a feature of the alternative-energy sector for a number of years, owing to the declining number of landfill sites; this source accounted for power generating capacity of 5.5 MW supplied to the national grid in 2009, and capacity is expected to increase gradually in 2013-20. At present there are no wind farms and no plans to harness this form of renewable energy on a large scale. The only nuclear reactor is a research reactor with a capacity of 1 MW that is owned and operated by a government body, the Malaysian Nuclear Agency. Despite safety concerns raised by the Fukushima disaster in Japan in March 2011, a nuclear power plant is to be built and to begin operations by 2025.</t>
  </si>
  <si>
    <t>(…) At end September 2013, SEDA had approved 2,589 RE projects representing a capacity of 520.48 MW to be delivered mainly by solar photovoltaic (PV) installations (40%), biomass (32%), small hydro (23%), and biogas (5%). (…) RE activities benefit from a sales tax exemption for purchases of locally made machinery, materials, and consumables. (…)</t>
  </si>
  <si>
    <t>A 2009 Energy Efficiency Improvement Programme (MIEEEIP) run by the Government in cooperation with the United Nations Development Programme (UNDP) yielded encouraging results. It led to energy efficiency improvements of up to 28% in 48 factories (representing 7% of total energy usage in the industrial sector) through no-cost or low-cost measures. Various energy efficiency (EE) programmes and initiatives were undertaken, such as the Government leading by example initiatives (reduction of energy consumption), the Promotion of EE appliances, the Promotion of co generation, and the SAVE (Sustainability Achieved via Energy efficiency) Programme. Work for an Energy Efficiency and Conservation Bill was under way in mid-2013 and was unlikely to be passed in 2014 due to concerns that the law does not leave any gaps (e.g. transport sector). In May 3013, regulatory changes made under the Electricity Amendment Regulations 2013, to the Electricity Supply Act 1990, set minimum energy performance standards for efficient use of electricity by refrigerators, domestic fans, televisions, air conditioners, and incandescent lamps. A National Energy Efficiency Master Plan setting out a strategy for addressing energy security, global warming, and climate change issues was expected to be announced in 2013.</t>
  </si>
  <si>
    <t>According to the 2010 New Energy Policy Study under the 10th Malaysia Plan 2011 2015 (section 2.3), energy supply would continue to be strengthened by creating a more competitive market and gradually reducing the energy subsidy. (…)</t>
  </si>
  <si>
    <t>Energy subsidization, intended as a mechanism to keep energy affordable, remains a major and long standing fiscal, budget, developmental, environmental, and thereby political issue in Malaysia (sections 3.4.2.2, 3.4.4.2, 4.5.1, and 4.5.2). In addition to the opportunity cost of investing resource revenues in productive capital, subsidized prices of petrol, diesel, and natural gas play an important role in distorting resource allocation by encouraging inefficient energy consumption. (…) A May 2010 Subsidy Rationalization Programme (SRP), involving a phased five-year reduction of subsidies on gasoline, cooking gas, electricity, and road tolls, and projected to save a cumulative total of US$33 billion, achieved little as the Government "changed its focus to cost of living" issues in March 2012; it was reactivated in September 2013 (section 3.4.4.2).</t>
  </si>
  <si>
    <t>(…) Energy subsidization for all consumers remains a major and long standing fiscal, budgetary, developmental, environmental, and thereby political issue. (…)</t>
  </si>
  <si>
    <t>(…) Energy subsidization for all consumers remains a major and long standing fiscal, budgetary, developmental, environmental, and thereby political issue. State involvement in the oil, gas and electricity sectors persists, with government-linked company PETRONAS remaining the biggest contributor to the government budget. It allows, inter alia, for subsidization of power generators through a government imposed low natural gas price, a pass-through element that is intended to benefit the end users. (…)</t>
  </si>
  <si>
    <t xml:space="preserve">Energy subsidies remain in place for all consumers despite reduction/rationalization efforts undertaken in July 2010 and 2011 when rising oil and gas prices made the subsidy burden "unsustainable" (sections 3.4.4.2 and 4.5). Subsidies for liquefied petroleum gas, diesel, and gasoline rose from RM 9.6 billion in 2010 to RM 20.4 billion in 2011, RM 24.7 billion in 2012, and RM 20 billion in 2013. The subsidized gas price for the power sector allows the electricity tariffs to remain at favourable rates; by end 2012 PETRONAS had extended about RM 182.8 billion in gas subsidy (cumulative forgone revenue) to both the power and non-power sectors. In addition, the Government needs to approve any plans for raising fuels cost that can be passed through to power consumers. While intended to help poor households, fuel and energy subsidies tend to be especially badly targeted, in part because they indirectly subsidize automobile and other purchases that are affordable only by better off households; they are also detrimental to government efforts to improve environmental quality and to promote greener growth. </t>
  </si>
  <si>
    <t xml:space="preserve">In 2010, Malaysia began a rationalization effort to reform its subsidies regime through a phased five-year reduction of subsidies on gasoline, cooking gas, electricity, and road tolls, that was projected to save a cumulative total of US$33 billion. However, only minor reductions in diesel-fuel subsidies and an increase in electricity tariffs and the price of natural gas for the power sector entered into force in 2011. The initiative lost momentum in 2012 as the Government "changed its focus to mitigating the rising cost of living" issues. As a result, in 2012, Malaysia raised subsidies expenditure by 21.6% to RM 44.1 billion (4.7% of GDP, Table 1.1), compared with RM 36.3 billion (4.1% of GDP) in 2011, due to higher provision of fuel subsidies, the biggest burden. In 2013, total allocation for subsidies amounted to RM 46.7 billion. Such subsidies have also encouraged over-consumption of both fuel and sugar, together with substantial smuggling activities, and has led to shortages; it seems that subsidized diesel, sugar, and rice are illegally exported. Subsidy rationalization resumed with a petrol subsidy reduction of RM 0.20 per litre, effective 3 September 2013, and the elimination of the subsidy on sugar effective 26 October 2013. To ensure a targeted subsidy system, the Government envisages gradually restructuring the subsidy programme; a portion of the savings from the restructuring would be distributed in the form of direct cash assistance, while the other half will be used to finance development projects. </t>
  </si>
  <si>
    <t xml:space="preserve">The Capital Market Master Plan 2 (CMP2) was formulated with the theme of "Growth with Governance", and focuses on expanding the role of the capital market to invigorate national economic growth while addressing concerns about the efficacy of markets in the aftermath of the global financial crisis. (…) Prominence is given to social and environmental issues, so that investment can be harnessed through the capital market to connect communities and businesses that deliver sustainable value creation. </t>
  </si>
  <si>
    <t xml:space="preserve">The authorities recently announced the preparation of a blueprint, the Inclusive High Income Economy vision, geared at transforming Mauritius by 2020 through solid and equitably distributed output growth. The pathways to the Inclusive High Income Economy include: the development of new economic activities such as the ocean economy, a health centre of excellence, biotechnology, an aviation hub, and a knowledge hub; the implementation of the New Africa Strategy to tap investment opportunities in Africa, and investing significantly in the physical infrastructure of the economy. The objective is to ensure economic growth, social equity, and sustainability. </t>
  </si>
  <si>
    <t>(…) Only 50% of the rate of excise duty applicable to normal cars was payable on certain imported hybrid motor vehicles until the introduction of CO2 levy/rebate scheme.</t>
  </si>
  <si>
    <t>(…) 2.7.4 Maurice Ile Durable Project (MID) levy on imported petroleum products, bituminous coals and other coals (2008) (…) have been introduced for environment protection. (…)</t>
  </si>
  <si>
    <t>(…) A MID Fund was set up in 2008 to finance these projects. The MUR 1.3 billion fund is resourced by a MID levy of 30 cents per litre on all petroleum products and 15 cents per kg on coal and LPG.</t>
  </si>
  <si>
    <t>The overall policy vision for the fisheries subsector, set out in the Government Programme 2012-2015, is to make Mauritius, "within the next ten years, a nation fully conscious of its immense potential as an Ocean State" (see Chapter 2). Policy priorities are to increase revenue, maintain employment, increase local and foreign investment and ensure resource sustainability. (…)</t>
  </si>
  <si>
    <t>Table 3.12 Value of procurement by procuring entity, 2012
(…)
Procuring entity: Waste Water Management 
Contract value approved (MUR million): 94</t>
  </si>
  <si>
    <t>(…) The importation for resale of used, scrapped, and second-hand goods other than essential second-hand motor-vehicle parts and accessories is prohibited for reasons of security and environmental protection.</t>
  </si>
  <si>
    <t>HKC notified 11 technical regulations and conformity assessment procedures to the WTO in the period January 2010 to April 2014. The notifications cover as foodstuffs, dairy products, genetically modified organisms, (…)</t>
  </si>
  <si>
    <t>Table 3.9 Export permit requirements, 2014
H.S. Code: 01.01-01.06
Description of goods: Live animals (all species, including birds) 
Controlling agencies/documents required: (1) Approval from the Ministry of Agro-Industry and Food Security; (2) Convention on International Trade in Endangered Species of Wild Fauna and Flora (CITES) for monkey and for other endangered species.
Rationale: Conservation of endangered species
H.S. Code: 67.01
Description of goods: Birds' feathers 
Controlling agencies/documents required: Authorization from the Ministry of Agro-Industry and Food Security 
Rationale: Conservation of endangered species</t>
  </si>
  <si>
    <t>Table 3.9 Export permit requirements, 2014
H.S. Code: 25.05
Description of goods: Sand 
Controlling agencies/documents required: Authorization from the Ministry of Environment and Sustainable Development 
Rationale: Ecology and environmental protection</t>
  </si>
  <si>
    <t>As part of the Government's sugar reform process there have been significant institutional changes.The Mauritius Cane Industry Authority (MCIA) established in 2011, replaced six previously existing service providers. (…) Among the functions and objectives of the MCIA are to: promote and support the sustainable development, efficiency, and viability of the sugar-cane industry; maintain a pool of machinery for agricultural purposes; to focus research and development on sugar cane biomass; (…)</t>
  </si>
  <si>
    <t>The Aquaculture Master Plan was developed in 2007 to serve as a blueprint for sustainable aquaculture and the maintenance of a sound and safe environment. The main objectives of the Master Plan include identifying the strengths and weaknesses of aquaculture development in Mauritius; identifying the species of fish likely to be cultured; mapping aquaculture sites; and assessing the economic benefits of the sector in particular with respect to export markets. As at mid-2014, 20 sites had been earmarked by the Government for fish farming; out of the 6 sites allocated to 2 private operators, 3 are presently operational.</t>
  </si>
  <si>
    <t>With respect to developing renewable energy capacity, the main green energy projects being pursued or considered (including through public/private partnership agreements) are: (a) wind energy projects;(b) bagasse-based power plant projects; (c) developing the use of existing landfill gas for power generation; (d) the establishment of new hydro units;(e) solar photovoltaic PV projects; (f) the use of solar water heaters; and (g) the setting up of deep ocean water application systems. The Government is also studying geothermal potential as well as options for energy generation using biomass, biogas, and trigeneration (Table 4.4). (…)</t>
  </si>
  <si>
    <t>(…) Additionally, to encourage renewable energy and to offset the high cost of production without passing the cost onto the consumer, the Government has, since 2010, subsidized the difference between the price of renewable energy (solar, wind and hydro) produced by private companies and the marginal cost of producing electricity by the CEB. A Renewable Energy Development Plan is being finalized.</t>
  </si>
  <si>
    <t>Table 2.2 Main trade-related laws
Company law and Licensing
Legislation: Law on Licensing 
Year: 2001 
Description: Regulates giving, delaying, and invalidating a licence to business activities that might negatively affect public interest, human well-being, environment, and national security, and that might require specific conditions and expertise</t>
  </si>
  <si>
    <t xml:space="preserve">The Government intends to ensure the sustainable development of forest resources by, inter alia: securing people’s basic needs for fuel, shelter, food, and recreation; and achieving efficiency to harness the economic potential of the forest resources. The Government aims to manage 25% of total land area under Permanent Forest Estates (PFEs) and 10% under the Protected Area System (PAS). </t>
  </si>
  <si>
    <t>The Greater Mekong Sub-region (GMS) programme appears to have aided integration within the region. In 1992, Myanmar, together with Cambodia, Lao PDR, Thailand, Viet Nam, and Yunnan Province of China , launched a programme of sub-regional economic cooperation, to enhance economic linkages across their borders. The GMS programme covers nine priority sectors: transport, energy, telecommunications, environment, human resource development, tourism, trade, private sector investment, and agriculture. (…)</t>
  </si>
  <si>
    <t>The previous law of 1989 adopted a "positive list" approach where foreign investors were allowed to invest only in listed sectors. The new law lists certain activities that are restricted or prohibited to foreign investment (Article 4), including:
a. businesses that can affect the traditional culture and customs of the ethnic nationalities of the country, and public health; 
b. businesses that can cause damage to the natural environment and ecosystem; 
c. importation of hazardous or toxic waste materials; 
d. production or use of hazardous chemicals specified in international agreements;
(…)</t>
  </si>
  <si>
    <t xml:space="preserve">(…) The MIC evaluates foreign investment proposals, stipulates the terms and conditions of investment permits, and assesses foreign investment situations. Permits are issued to investments that do not affect the interests of the State and the people, national dignity, sovereignty, and the environment. An investor with a permit from the MIC under the 1988 FIL may continue to work and enjoy benefits until expiry of the contract. </t>
  </si>
  <si>
    <t xml:space="preserve">Antigua and Barbuda is a two-island State in the heart of the Caribbean. The islands together measure approximately 170 square miles with a population of approximately 90,000. The country characteristically a small, open, vulnerable economy: high level of imports, narrow production base, and vulnerability to natural disasters and other exogenous shocks. </t>
  </si>
  <si>
    <t>Under the provisions of the Standards Act of 1987, and the Standards Regulations of 1998, standards formulation and development is mainly the responsibility of ABBS. The mandate to prepare a technical regulation or standard generally comes from the Standards Council, which is composed of representatives from several agencies, based on a request from the general public or business enterprise, or as a result of developments that could have a negative impact on health, safety, the environment, or trade. (…)</t>
  </si>
  <si>
    <t xml:space="preserve">Dominica is an upper middle-income country with a population estimated at 71,780 inhabitants in 2012, and a per capita GDP of US$6,692. Compared with other OECS countries, Dominica is relatively small in terms of population and GDP. The island is mostly volcanic, and is vulnerable to a range of natural disasters and hazards (hurricanes, storms, landslides). In 2007 and 2008, Dominica was struck back-to-back by two hurricanes (Dean and Omar), resulting in socio-economic disruption and considerable damage to infrastructure. In 2011, major flooding severely damaged bridges and roads. </t>
  </si>
  <si>
    <t>Table 3.3 Rates of the excise tax and the environmental surcharge
Environmental surcharge
Charge and item: Motor vehicles
Rates: Less than 5 years old: 1% of the c.i.f. value + duties and charges.
Over 5 years old: EC$3,000.00 per unit.
Charge and item: Other goods
Rates: EC$10.00 per unit on used tyres; 
EC$20.00 per unit on used refrigerators; 
EC$20.00 per unit on used freezers; 
EC$10.00 per unit on electric accumulators (batteries);
1.5% on goods in containers made of plastic, glass, metal, paperboard or wood; 1% on all other goods.</t>
  </si>
  <si>
    <t xml:space="preserve">FDI is not allowed in the administration and maintenance of natural forest. According to amended Notification No. 1/2013 of the Myanmar Investment Commission, FDI is allowed in the following areas, as authorized by the Ministry of Environmental Conservation and Forestry: national parks; wood-based industries and related businesses; ecotourism; production businesses aimed at reducing carbon emissions; extraction (logging) on the basis of a long lease (reserved, protected public forest); breeding of genetically modified organisms and living modified organisms by importing and distributing these organisms; high technology research for the forestry sector, such as production and conservation of good quality teak; establishment of forest plantation (e.g. teak, hardwood, rubber, bamboo, rattan); development of high technology, research and human resources in forestry; extraction of natural resources in forest land and forest-covered land at the disposal of the Government; and importing, exporting, breeding, and production of plant and animal species. </t>
  </si>
  <si>
    <t>[6.4. A citizenship by Investment Unit was also established in accordance with the Citizen by Investment Act No. 43 of 2013. This Unit is responsible for processing all applications for Citizenship by Investment. The Act provides for applicants to qualify for citizenship through a cash investment, a minimum contribution of "…US$100,000 for a single applicant; US$175,000 for an applicant and spouse; US$200,000 for an applicant plus spouse and two children below the age of eighteen years…".]
(…) monies received from this investment scheme has been used to finance the ongoing Geothermal Energy Project.</t>
  </si>
  <si>
    <t>Table 2.1 Major trade-related laws and regulations, 2013
Description: Foreign trade 
Legislation: (…) Customs Environmental Charge Imposition Order , 1995 (…)</t>
  </si>
  <si>
    <t>As well as the VAT, Grenada collects since 2010 an excise tax (ET) on some imported goods (Table 3.6). The tax base includes the c.i.f value, the customs duties, the customs service charges, and the environmental levy. Under some circumstances, excise tax paid on imports can be refunded if the goods are in compliance with the conditions for drawback of duties (Customs Act).</t>
  </si>
  <si>
    <t>An environmental levy applies to imported vehicles, "white goods" , and beverage containers. The rate is 1% of the c.i.f. value for "white goods", and ranges from 2% to 30% of the c.i.f. value for cars (depending on the age) and trucks over five years old (depending on the tonnage) (Table 3.7). For plastic or glass containers, it is levied at a rate of EC$0.25 to EC$0.50 per container. The levy may be refunded partly (75%) if the importer produces to the Comptroller of Customs, within six months of importation, satisfactory evidence of re-export of the container or its disposal in a manner acceptable to the Grenada Solid Waste Management Authority. A full refund is granted for containers imported for manufacturing purposes that are re-exported.</t>
  </si>
  <si>
    <t>Table 3.11 Summary of taxes and mandatory contribution in Grenada 
Tax or mandatory contribution: Environmental levy 
Rate: Specific, or between 1% and 30% 
Tax base: c.i.f. value of imports
Comments:-</t>
  </si>
  <si>
    <t>Grenada's import-licensing regime is regulated by the Supplies Control Act No. 314, notified to the WTO in 2010. The regime is administered by the Ministry of Economic Development, Planning, Trade and Cooperatives through its Licensing Division. According to the authorities, the system is used for regulating and monitoring, security, and environmental purposes. The system is also used to encourage sourcing from other OECS or CARICOM partners (Table 3.8). Licences are generally valid for three months or one year, and the fee is EC$5 per licence. Licences are not transferable, and there are no penalties for the non-use of an import licence. There are currently 23 categories of import licences labelled from L1 to L23.</t>
  </si>
  <si>
    <t>Table 3.8 Goods subject to import, restriction, or licensing
(HS code in parenthesis)
Priority sourcing from OECS LDCs: Solar water heaters (8419.19.00)</t>
  </si>
  <si>
    <t>Grenada was once the world's second largest producer of nutmeg; it is currently ranked about fifth or sixth. Production has been severely affected by the effects of hurricane Ivan, which destroyed approximately 90% of nutmeg trees, along with nutmeg wilt disease; and the industry produces barely 17% of its pre hurricane level. In 2011, nutmeg and mace represented 12% of total exports and 35% of agricultural exports. Although starting to recover, the nutmeg industry is now being affected by a root-disease, which poses a serious threat to its future. The Ministry of Agriculture hired a consultant to study the disease, and recommendations were made to the Ministry. (…)</t>
  </si>
  <si>
    <t>(…) The Department of Agriculture in the Ministry is responsible for the development of non-sugar agriculture in St. Kitts, and provides a wide range of services as well as technical support. The Department's stated mission is "to be a high quality provider of leadership and support in non-sugar agriculture; to secure food self–sufficiency and satisfy export markets towards sustainable development in St. Kitts and Nevis". The Department promotes production diversification, economic linkages with other sectors, and conservation of the eco-system. It operates with specific programmes for crop and livestock development; the programmes are guided by a Strategic Plan and implemented through the Annual Work Programme, which reflects a broader Agricultural Development Strategy. (…)</t>
  </si>
  <si>
    <t>Import prohibitions and restrictions are in general regulated by the Customs Control and Management (Amendment) Act No. 7 of 2001. In most cases, prohibitions relate mainly to counterfeited, indecent or obscene goods, or goods that are considered a health or safety hazard. The list of prohibited imports is contained in the Customs (Control and Management) (Amendment) Act, 2001 (Act No. 7 of 2001). The Act also contains the list of restricted goods, including: (…) ozone-depleting substances to be restricted under the Montreal Protocol on Substances that Deplete the Ozone Layer, 1987 and specified under Annexes A to E, unless under licence from the Minister responsible for the Environment.</t>
  </si>
  <si>
    <t>Import prohibitions and restrictions are in general regulated by the Customs Control and Management (Amendment) Act No. 7 of 2001. In most cases, prohibitions relate mainly to counterfeited, indecent or obscene goods, or goods that are considered a health or safety hazard. The list of prohibited imports is contained in the Customs (Control and Management) (Amendment) Act, 2001 (Act No. 7 of 2001). The Act also contains the list of restricted goods, including: (…) rare or threatened species of animals or plants, their products and derivatives, whose international trade is regulated by CITES, unless such goods are accompanied by the appropriate permits signed by the CITES authorities in the country of exportation or importation; (…)</t>
  </si>
  <si>
    <t>Assistance for fisheries focuses on expanding the use of fishing aggregate devices (FADs) and on providing training to fishermen. The authorities are concerned about potential changes in the distribution and structure of species, their habitats and the impact of extreme weather associated with abnormally high sea surface temperatures. They have deemed it necessary to explore adaptive measures to build resilience within the subsector, and protect the marine species in the surrounding waters from over-fishing. The Department of Marine Resources has taken steps to explore the viability of aquaculture on a wider scale following the success of the St. Kitts and Nevis Aquaculture Pilot Project (SNAPPER). Assistance has been received through the ACP FISH II Project, financed by the European Union to formulate an Aquaculture Development Strategy. St. Kitts and Nevis, together with other Caribbean countries has signed a memorandum of understanding endorsing the partnership between the Caribbean Regional Fisheries Mechanism (CRFM) and the Organization for Fisheries and Aquaculture of the Central American Isthmus (OSPESCA) for the conservation, management, and sustained development of marine life.</t>
  </si>
  <si>
    <t>In 2013, the Government issued a final draft of the policy and Action Plan. The overall goal for the policy is the effective and sustainable management of the marine environment and marine resources of St. Kitts and Nevis. The strategic objectives are to secure rights to marine resources; reform ocean governance; preserve and protect the marine environment; promote sustainable economic development; promote public awareness, participation, and accountability; increase knowledge and capacity building; and build resilience and managing for uncertainty.</t>
  </si>
  <si>
    <t xml:space="preserve">St. Lucia introduced value added tax (VAT) in October 2012, to replace five indirect taxes: consumption tax, environmental protection levy, motor vehicle rental fee, mobile telephone tax, and hotel accommodation tax. VAT registration with the Inland Revenue Department is compulsory for businesses with annual gross turnover reaching the EC$180,000 threshold. VAT is charged at a general rate of 15% on the supply of services and goods, including imports. A reduced rate of 8% applies, until April 2014, to accommodation services supplied by a hotel, and to food and beverages supplied by a restaurant; thereafter the rate will increase to 9.5%. </t>
  </si>
  <si>
    <t>(…) Zero-rated [VAT] supplies of goods and services include live animals (other than pets); fuel; fresh eggs; uncooked pasta; ventilated boxes for transport of unprocessed agricultural products; water and sewerage; electrical energy; and all exports. A range of goods and services are VAT-exempt, including financial services; medical services; care services to children and aged or disabled persons; veterinary services (other than for pets); education services and materials; postal services supplied by the State; agricultural and fishing inputs; and numerous food items. (…)</t>
  </si>
  <si>
    <t>A range of agricultural inputs are VAT-exempt, while certain inputs and unprocessed agricultural produce are zero-rated (section 3.1.3). Additional incentives to the agriculture sector generally take the form of partial or complete waivers of import duties, and excise taxes on most items used in production and processing of agricultural commodities (e.g. improved plant and livestock varieties, pick-up and refrigerated trucks, tractors, fertilizers, agri-chemicals, medication, safety gear, land preparation tools and equipment, and fishing vessels and equipment). The fisheries subsector is also eligible for a fuel rebate of EC$0.75/gallon for the first 4,500 gallons. (…)</t>
  </si>
  <si>
    <t xml:space="preserve">(…) Other support measures include in-kind government contributions for: maintenance of private access roads (up to 50% of materials and technical services), pest and disease control (up to 100% of supplies and labour), as well as irrigation and processing systems, soil and water conservation, and renewable energy installations (up to 50% of technical expertise). Applications for incentives must be accompanied by a business plan that demonstrates the project's viability; those with estimated support value not exceeding EC$100,000 are decided at the Ministry level, whereas requests above that threshold require approval by the Cabinet. No estimates of forgone revenue and provided in-kind support were available for 2007-13. </t>
  </si>
  <si>
    <t xml:space="preserve">No new export restrictions or bans have been introduced since 2007. Export-licensing requirements remain in place for, inter alia: narcotics and drugs; ginger and dry coconut, and rare or threatened plants and animals. Licences for ginger, dry coconut, and exports requiring a CITES permit are administered by the MAFFRD, which also issues export permits for fish and seafood, conditional on provision of the relevant health certificate. Seasonal export bans on lobster are notified annually by publication in the media; a moratorium on sea eggs fishing (and exportation) remains in place. </t>
  </si>
  <si>
    <t xml:space="preserve">Several unfavourable events, including a series of natural disasters, the global economic crisis and the collapse of major insurance companies in the sub-region (Common Report), severely tested the resilience of the Vincentian economy during the review period. In these difficult circumstances, real GDP contracted during 2008-10, but returned to an upward trajectory from 2011 (Table 1.1). The fiscal position deteriorated somewhat, but the overall fiscal deficit, after grants remained at annual levels of under 3% of GDP; the deficit before grants hovers around 6% of GDP. At end-September 2012, the total public debt of St. Vincent and the Grenadines amounted to EC$1.31 billion (approximately 69.9% of GDP), with the external component accounting for some 57% (EC$747.3 million). </t>
  </si>
  <si>
    <t>In the EPA (Economic Partnership Agreement), the EU committed to immediate removal of all tariffs and quotas on CARIFORUM exports except for arms and ammunition as well as of sugar and rice, which gained full duty and quota-free access at the end of 2009. For their part, CARIFORUM States committed to more gradual reductions in their tariffs over a period of up to 25 years. Certain sensitive products are excluded. It was agreed that there would be a three-year moratorium before the reduction of tariffs started and the reductions would be from a harmonized base. The agreement also covers trade in services, public procurement, intellectual property rights and environmental protection.</t>
  </si>
  <si>
    <t xml:space="preserve">Canada and CARICOM are currently negotiating a reciprocal Canada-CARICOM Trade Agreement set to replace the unilateral preferences granted under CARIBCAN. The negotiation of a possible Canada-CARICOM FTA was announced at the Canada CARICOM Summit in January 2001, in Jamaica. However, negotiations did not start until 2009. Canada and CARICOM have held five rounds of negotiations to date (February 2014): in November 2009, March 2010, April 2011, July 2012, and January 2014. Discussions have covered market access in goods, trade defence and safeguards measures, rules of origin, trade facilitation, customs procedures, government procurement, technical barriers to trade, sanitary and phytosanitary measures, services, labour, and environment. Both parties agreed that with respect to market access, the chapter on financial services should go beyond Canada’s and CARICOM’s respective GATS commitments. </t>
  </si>
  <si>
    <t>A free-trade agreement between Oman and the United States, signed in January 2006, entered into force in January 2009. The agreement covers trade in goods and services; it also has provisions on investment, intellectual property rights, e-commerce, labour, environment, and dispute settlement. It provides for tariff elimination in agricultural and non-agricultural goods over a maximum of ten years, although a large share of products is granted duty-free access immediately. Special provisions apply to trade in textile and apparel goods.</t>
  </si>
  <si>
    <t>Table 3.6 Restricted imports, 2013
HS code: 90221990 
Product description: Other sources of rays 
Justification: Environment protection 
Institution: Ministry of Environment</t>
  </si>
  <si>
    <t>Export restrictions apply (…) to three species of fish (lobster, abalone, and shark) during the breeding and reproduction seasons when fishing is not allowed (section 4.2.2).[13] In addition, export permits are needed for locally mined or quarried products (section 4.3.1).
[13] Lobster, abalone, and shark are in danger of over-exploitation in Omani waters. Permission to export these species during the restricted period may be obtained from the Ministry of Fisheries, provided the exporter is a registered Omani fish-trading company, and holds a licence from the competent authority.</t>
  </si>
  <si>
    <t>The fisheries sector is governed by the Marine Fishing Law of 1981 and its executive regulations. Fishing vessels must be fully equipped for handling and preserving fish and fish products. For environmental reasons, discards are prohibited, gear harmful to aquatic resources is banned (including nylon and floating drifting nets), and commercial fishing for demersal species is prohibited from 15 July to 15 November. Commercial fishing activities are subject to various types of licences issued by the MAOF. The fisheries sector is excluded from foreign investment. Publicly funded research is undertaken by the Fisheries Research Centre in the MAOF.</t>
  </si>
  <si>
    <t>Whilst fishing contracted in 2010 for the second consecutive year (41.2%), the sharpest contraction for the period had been 3.7% in 2009 and 21.2% in 2011. This activity was affected by adverse weather conditions, increased operating costs stemming from the high price of petroleum products, the necessary restrictions and closed seasons to protect aquatic resources and the restriction placed on longline fishing (rope lines) at the end of that year. (…)</t>
  </si>
  <si>
    <t>The SICA (Central American Integration System) is a multidisciplinary integration scheme comprising five subsystems: environmental, economic, educational and cultural, political and social. (…)</t>
  </si>
  <si>
    <t>(…) Moreover, since 1 September 2013, a 15% ITBMS (Tax on the Transfer of Movable Property and the Provision of Services) % has applied to pure ethyl alcohol and absolute alcohol to be used to produce fuel. The tax on fuel consumption for petrol and diesel fuel containing bioethanol has also been increased.</t>
  </si>
  <si>
    <t xml:space="preserve">In fact, Law No. 76 of 21 October 2013 set the ICCDP (Consumption Tax on Petroleum-Derived Fuels) at a rate of B 3.78 per gallon for petrol (HS 2710.12.19) mixed with anhydrous bioethanol of foreign origin and B 1.58 per gallon for petrol mixed with biodiesel of foreign origin. At the same time, a B 0.57 lower rate per gallon was set for petrol mixed with 5% of anhydrous bioethanol produced using domestic raw materials, the rate being reduced in line with the increase in bioethanol content. Payment of this tax was made retroactive to 1 September 2013, the date on which it became mandatory to use 5% of bioethanol in 91 and 95 octane petrol in Panama. According to statements by the authorities, this variable rate is intended to protect domestic production of sugar cane used to produce bioethanol. Likewise, in October 2013, the structure of the National Import Tariff was modified in order to differentiate imports of pure ethyl alcohol and absolute alcohol to be used to produce biofuels from those used to prepare other products, and the tariff was raised from 15% to 30%. </t>
  </si>
  <si>
    <t>Table 3.4 Consumption tax on fuels and petroleum products
Product; Rate (B per gallon)
Petrol, 91 and 95 octane, unleaded; 
 with 5% of anhydrous bioethanol of foreign origin; 3.78
 with 5% of anhydrous bioethanol of domestic origin; 0.57
 with 7% of anhydrous bioethanol of domestic origin: 0.56
 with 10% of anhydrous bioethanol of domestic origin: 0.54
Product; Rate (B per gallon)
Petrol mixed with biodiesel of foreign origin;1.58</t>
  </si>
  <si>
    <t>(…) Moreover, Law No. 76 of 21 October 2013 imposes an import tax on fuels blended with bio ethanol of foreign provenance (section 3.2.5). (…)</t>
  </si>
  <si>
    <t>Panama allows the import of genetically modified products. It does, however, prohibit the production, import, sale and use of products containing certain additives for animal consumption. Panama approved the Cartagena Protocol on Biosafety to the Convention on Biological Diversity and has set up a National Biosafety Commission, as well as biosafety committees in the areas of health, the environment and agriculture. The authorities are planning to develop more rules in this regard.</t>
  </si>
  <si>
    <t>Executive Decree No. 83 of 10 July 2008 (Article 6) prohibits the export of wood in the form of logs, stumps, roundwood or blocks, sawn or roughly dressed, of any species from natural forests. The objective is to ensure the sustainable use of this natural resource and to boost national value added by processing the wood. Panama does not allow the export of certain plants and animals in danger of extinction pursuant to the International Convention on International Trade in Endangered Species of Wild Fauna and Flora (CITES). (…)</t>
  </si>
  <si>
    <t xml:space="preserve">Table 3.6 Exports subject to control or special procedures
Product:Farmed frogs and lizard skin 
Procedure: CITES export certificate 
Compertent body: ANAM 
Legislation: Law No. 24 of 7 June 1995; Law No. 39 of 24 November 2005; Executive Decree No. 43 of 7 July 2004; and CITES </t>
  </si>
  <si>
    <t>Companies engaged in manufacturing, agro industry, processing of marine resources, obtaining and processing agricultural and forestry raw materials and which carry out the following activities are eligible for the CFI (Industrial Promotion Certificate): (…) environmental management, (…) Investments made as of 23 January 2010 may benefit from the CFI.
For reference: 3.199. The CFI was introduced by Law No. 76 of 2009, and implemented by Executive Decree No. 15 of 15 January 2010 , with the objective of promoting the development of Panama's industry by giving incentives designed to boost investment and competitiveness. It is a non transferable tax credit valid for eight years, with which a company is able to pay all national taxes, charges and contributions. It is not valid for the payment of the tax on dividends, the additional tax, the ICCDP or withholding taxes.</t>
  </si>
  <si>
    <t xml:space="preserve">The National Energy Secretariat (SNE), established in 2008 and attached to the Ministry of the President's Office, is responsible for overseeing the energy sector. The SNE designs and implements the energy policy contained in the National Energy Plan 2009 2023, whose main objectives are to ensure, within competitive parameters, the availability and sustainable supply of energy, promote the development of renewable sources and the rational use of energy, and strengthen regional integration through interconnections with Central and South America. </t>
  </si>
  <si>
    <t xml:space="preserve">(…) The Strategic Plan for the Rational and Efficient Use of Energy, supported by the Fund for the Rational and Efficient Use of Energy , is intended to finance programmes and projects in the private commercial and residential sector and to grant incentives and subsidies for equipment, machinery, materials and spare parts that use less energy and/or recover energy for their own operation. It prohibits, from 2014, the manufacture and importation of equipment with energy efficiency ratings below the minima determined by the Energy Efficiency Ratings Management Committee. Equipment, machinery, structures or appliances that reduce energy consumption, marketed in Panama, must bear a label indicating at least their energy consumption under normal conditions, the normal conditions for calculating energy consumption and their energy efficiency rating </t>
  </si>
  <si>
    <t>In 2008, the Government created its first national strategic document for future development, the Qatar National Vision 2030 (QNV). It defines trends that reflect the aspirations, objectives, and culture of the people of Qatar. According to the QNV, the main goal is to transform Qatar into an advanced country by 2030, capable of sustaining its own development and providing for a high standard of living for future generations. Four main developmental pillars are analysed: human, social, economic, and environmental.</t>
  </si>
  <si>
    <t>The former Emir-H.H. Sheik Hamad bin Khalifa Al-Thani-provided additional insights into the challenges of development, particularly in Qatar: “Development, in its broader sense, and the economic, environmental, technological and resource-related challenges encountering its realization have become an issue that determines the survival, role and progress of any society.” (…)</t>
  </si>
  <si>
    <t>Products that are prohibited from importation are also prohibited for exportation (section 3.1.6.1). Export controls, i.e. permits, may be required for certain products for environmental, security, or safety reasons. There are no export licensing requirements.</t>
  </si>
  <si>
    <t>Table A3.1 Prohibited goods, 2012
HS: 05071000 
Description:- Ivory; ivory powder and waste
HS: 40122000
Description: - Used pneumatic tyres</t>
  </si>
  <si>
    <t>The Tonga Energy Road Map contains a target of 50% renewable energy by 2012, which has proved to be elusive. About 25% of electricity production in 2000 was off-grid, mainly from biomass and solar PV. (…)</t>
  </si>
  <si>
    <t xml:space="preserve">Access to the Tongan fisheries waters is governed principally by the Fisheries Management Act (FMA) in conjunction with fishery management plans and vessel-licensing requirements; the Foreign Investment Act; and access agreements with foreign countries. The 1987 Multilateral Treaty on Fisheries between Certain Governments of the Pacific Island States and the Government of the United States of America allows U.S. purse seine fishing vessels to fish in the waters of the 16 Pacific island states. So far, only two trips of U.S. purse seiners into Tongan waters have been recorded. The U.S. Treaty, due to expire in 2013, was renewed for 18 months under a transitional arrangement. </t>
  </si>
  <si>
    <t>According to the European Commission, the negotiations to conclude a comprehensive EPA with the 14 Pacific island states are on-going. The agreement is intended to cover development cooperation; trade in goods and services; trade-related issues such as food safety, TBT, agriculture, and fisheries; sustainable development; and competition. (…)</t>
  </si>
  <si>
    <t>Business activities requiring the fulfilment of additional conditions:
Activity: Fish and marine product-related business 
Additional requirement: Fishing licence from the Ministry of Agriculture, Food, Forests, and Fisheries</t>
  </si>
  <si>
    <t xml:space="preserve">Exports of fish, fish products and other marine products, including live aquarium fish, giant clams, and corals, are subject to licensing (FMA Article 35). Licensing conditions include compliance with the relevant fisheries management plan and any export restrictions that may be in force (Fisheries Conservation Regulations 2008). Export licences are issued by the Fisheries Department, subject to a fee of T$20. Violations of export licensing requirements are liable to fines of up to T$500,000. The export levy (tax) on fish was zero in 2013 (Chapter 3.3.2). </t>
  </si>
  <si>
    <t>(…) The fisheries sector has been in a down-turn since 2004, which is partly of a cyclical nature due to poor tuna fishing conditions, partly due to overfishing of some marine resources (particularly bêche-de-mer), and partly due to the high cost structure and a loss of competitiveness of the industry, amongst other factors. (…)</t>
  </si>
  <si>
    <t xml:space="preserve">Tonga has limited fresh water resources, primarily in the form of groundwater. In rural areas, the population relies mainly on collection of rain water. Rainfall is variable, depending on El Niño climate patterns and cyclones, with an annual average of 2,500 mm, and 1,800 mm in the capital of Nuku'alofa. </t>
  </si>
  <si>
    <t>Nine key strategies and actions have been identified in the TTSR, with a view to realising the potential of the tourism sector. These include:
(…)
• Improvements in land use, planning and environmental management.</t>
  </si>
  <si>
    <t>In the Doha Round, Tonga has expressed an interest in the negotiations to impose disciplines on fisheries subsidies and, together with its African, Caribbean, and Pacific Island (ACP) partners, Tonga is a "W52 Sponsor".[9] (…)</t>
  </si>
  <si>
    <t>Several changes relating to agricultural and food produce and GMOs/LMOs were made in this area during the review period. Several amendments were made to the Food Regulations 1985 related to labelling and packaging. These amendments involved: the labelling of food and food ingredients obtained through modern biotechnology; (…)</t>
  </si>
  <si>
    <t xml:space="preserve">MOH regulations containing mandatory labelling requirements (including the origin of the modified gene) for food and food ingredients obtained through modern biotechnology (GMOs/LMOs) were issued on 8 July 2010 through amendments to the Food Regulations under the Food Act 1983. (…)The labelling requirement will not apply to meat reared on feed containing GMOs. </t>
  </si>
  <si>
    <t>Private sector development is a priority area identified in the 2013/14 Budget Statement. Specific activities to be undertaken include:
• Strengthening government-private sector dialogue to address constraints to growth;
• Reviewing operations under the Agriculture and Fisheries Sector Plans; 
• Improving management of marine resources to ensure that they provide sustainable long term development;
(…)</t>
  </si>
  <si>
    <t>Tonga is one of the eight founding members of the Polynesian Leaders Group, a regional grouping intended to cooperate on a variety of issues including culture and language, education, responses to climate change, and trade and investment.</t>
  </si>
  <si>
    <t xml:space="preserve">The Ministry of Lands, Environment, Climate Change and Natural Resources is responsible for managing mineral resources and energy. Three companies currently hold exploration licences under the Minerals Act, valid for five years (Blue Water Metal, Tonga Offshore Mining Ltd., Korean Oceanographic Research Development Institute). In 2012, Tonga Offshore Mining Ltd. (a subsidiary of Nautilus Minerals of Canada) announced the discovery of precious metal deposits on its Tongan tenements. Moreover, under the sponsorship of the Government of Tonga, Tonga Offshore Mining Ltd. was awarded an exploration licence in 2011 by the International Seabed Authority, to explore in a marine area that lies in international waters. </t>
  </si>
  <si>
    <t>Four disaster programmes under the 2008 Farm Bill have been reauthorized retroactively to cover losses that have occurred since 1 October 2011. These programmes are now permanent and are funded by the CCC (Commodity Credit Corporation). The Livestock Indemnity Program (LIP) provides payments to eligible producers at a rate of 75% market value (unchanged) due to weather-related livestock losses and attacks by animals. The Livestock Forage Disaster Program (LFP) provides payments to eligible producers of covered livestock for grazing losses due to drought or fire on public managed land. The Emergency Assistance for Livestock, Honeybees, and Farm-Raised Catfish (ELAP) provides emergency relief due to disease, adverse weather, wildfires, or other conditions not covered by LIP and LFP. The Tree Assistance Program (TAP) provides assistance to eligible orchardists and nursery tree growers to cover 65% of the cost of replanting or 50% for rehabilitating eligible trees, bushes, and vines damaged by natural disasters. Expenditures under the four disaster programmes were notified in terms of non-exempt direct payments (product-specific AMS) for livestock, and orchards/vineyards/nurseries.</t>
  </si>
  <si>
    <t>Recently, the United States completed its domestic consultation procedures to enter into EGA negotiations. The United States and 13 other WTO Members announced their intention to start negotiations of an EGA in Davos in January 2014 and in June, shared information about this initiative in the WTO Committee on Trade and Environment. The negotiations were launched in July, with the aim of eliminating tariffs on a broad set of environmental goods.</t>
  </si>
  <si>
    <t>In 2013 the President established a task force on wildlife trafficking to develop and implement a national strategy to combat wildlife trafficking, in particular poaching and illegal trade. The task force issued a national strategy in February 2014. The strategy focuses on (a) strengthening the enforcement of laws and the implementation of international agreements that protect wildlife; (b) reducing demand for illegal wildlife and wildlife products in the United States and abroad; and (c) strengthening partnerships with foreign governments, local communities, NGOs, and the private sector to enhance global commitment to combat wildlife trafficking. The third prong of the strategy provides for engaging trading partners regionally and bilaterally under existing and future free-trade agreements, environmental cooperation mechanisms, and other trade-related initiatives, to take measures to combat wildlife trafficking and to integrate wildlife trafficking and resource protection as priority areas for information exchange, cooperation, and capacity building.</t>
  </si>
  <si>
    <t>The United States imposed several measures during the review period to restrict or prohibit certain imports. As a result of the National Strategy for Combatting Wildlife Trafficking (Section 2.1.3), the United States announced a ban on the commercial import, export, or re-sale of elephant ivory. In 2013, the President issued an executive order prohibiting imports from Burma of jadeite, rubies or jewellery containing jadeite or rubies.</t>
  </si>
  <si>
    <t>Table 3.7 Products subject to import licensing 
Category: Fish and wildlife 
Products: Fish and wildlife including endangered species 
Agency: Department of the Interior, U.S. Fish and Wildlife service 
Purpose: To: identify commercial importers and exporters of wildlife; require records that fully and correctly disclose each importation or exportation of wildlife and the subsequent disposition of the wildlife by the importer or exporter 
Legal reference: 50 CFR Part 14 
Other info: All persons, firms, and institutions may apply for a licence
(…)</t>
  </si>
  <si>
    <t>In June 2014, the President established a task force to enhance coordination of U.S. Government efforts to combat illegal, unreported, and unregulated (IUU) fishing and seafood fraud and directed the task force to develop and implement a comprehensive framework to combat IUU fishing and seafood fraud. Further, the President noted the national interest to promote sustainable fishing practices and the plan to implement the UNFAO Agreement on Port State Measures to Prevent, Deter and Eliminate Illegal, Unreported and Unregulated Fishing. The framework acknowledges that the United States will continue to promote its policy of legally and sustainably caught, and accurately labelled seafood, and will assist foreign nations in building capacity to combat IUU fishing and seafood fraud.</t>
  </si>
  <si>
    <t>OPIC (Overseas Private Investment Corporation) has special provisions on where it can operate and who it is may work with. Partners must be U.S. citizens or U.S. companies, and projects should not result in the closing of U.S. operations or reduce the U.S. workforce. The countries in which OPIC works must uphold worker rights' rules or be taking steps to do so. Also, certain sectors are prohibited as they have adverse environmental or social effects. As of 2013, it had operations in 102 countries. Its total portfolio grew over 2011-13 (Table 3.14).</t>
  </si>
  <si>
    <t>Table 3.21 Services excluded by the United States from trade agreements 
(…)
4. Service: (ii) Operation of all Department of Defense, Department of Energy, or the National Aeronautics and Space Administration facilities; and all Government-owned research and development facilities or Government-owned environmental laboratories
WTO GPA, KORUS: b
Bahrain FTA, CAFTA-DR, Chile FTA, Colombia FTA, NAFTA, Oman FTA, Panama FTA and Peru FTA: X 
Singapore FTA: b 
Australia and Morocco FTA: X
[b]: Acquisitions of the services listed at (4) (ii) of this table are a subset of the excluded services at (4) (i), and are therefore not covered under the WTO GPA.</t>
  </si>
  <si>
    <t>USTR reported active participation in the TRIPS Council reviews of TRIPS Agreement implementation and use of the TPR mechanism to "seek constructive engagement on issues related to TRIPS Agreement implementation" , and has raised a wide range of IP interests in these processes. The United States introduced TRIPS Council discussions on IP and innovation and the role of IP in sport, and contributed to discussions regarding IP and climate-related technology. In turn, during the most recent review of U.S. trade policies, other Members raised questions on methodologies for assessing the contribution of IP to the economy, as well as on many patent issues (patent quality and pendency, unity of invention, litigation by non-practicing or patent-assertion entities, humanitarian and green-technology initiatives, disclosure standards, remedies, post grant review, grace periods), copyright (foreign works, performers' rights, technological protection measures), trademarks and geographical indications, and enforcement of foreign-owned IP rights. In its Trade Policy Review and at the DSB, the United States also reported on legislative activities linked to implementation of DSB recommendations concerning IP-related case.</t>
  </si>
  <si>
    <t>With the exception of upland cotton, the 2014 Farm Bill holds the loan rates at the same level as for crop years 2010-13 and the statutory rates are fixed for the crop years 2014-18. For most commodities, loan rates in recent years have been far below current market prices and cost of production, thus providing income support in a low-price environment. Unlike the PLC (Price Loss Coverage) or ARC (Agricultural Risk Coverage), marketing loan programme payments are not tied to, or capped by, base acres. Thus, marketing loan support is fully coupled to current prices and production. To be eligible, farmers must comply with environmental cross-compliance provisions and report all crop acreage planted on the farm.</t>
  </si>
  <si>
    <t>The 2008 Farm Bill authorized a range of conservation measures, 13 of which were notified by the United States in the environmental payments category of the Green Box (totalling US$4.9 billion in FY2011). The 2014 Farm Bill retains the three main agricultural conservation programmes (Conservation Reserve Program, Environment Quality Incentive Program (EQIP), and Conservation Stewardship Program), while the smaller programmes were repealed and consolidated into two new programmes. All notified conservation programmes are administered by USDA. Overall, the new Farm Bill reduces expenditures for conservation measures.</t>
  </si>
  <si>
    <t>The Conservation Reserve Program (CRP) offers financial compensation to farmers willing to retire environmentally sensitive land from crop production for at least ten years. The CRP cap will be gradually reduced from 32 million acres in the 2008 Farm Bill to 24 million acres by FY2017 , continuing the policy shift away from land retirement through the CRP towards conservation measures on land that is in agricultural production (EQIP or Conservation Stewardship Program).</t>
  </si>
  <si>
    <t>Most of the existing programmes in the horticulture title aimed at supporting the specialty crop and organic agriculture sector have been extended, with overall increased funding. The provisions and programmes deal mainly with certification of organic operations; research; SPS measures; and marketing and promotion of locally grown products. The Farmers Market and Local Food Promotion Program (funded with US$30 million) is intended, inter alia, "to increase consumption of and access to locally and regionally produced agricultural products" (P.L. 113-79, Sec. 10003). In addition, programmes in other Farm Bill sections benefit the specialty crop and organic agriculture sector (e.g. Market Access Program and Technical Assistance for Speciality Crops in Title III, Value-Added Producer Grant Program in Title V). According to the authorities, most of these programmes are not individually notified, but expenditures are covered by General Services entries for the agencies that implement them.</t>
  </si>
  <si>
    <t>(…) Subsequent renewals of the authority have also included provisions on negotiating objectives, such as inclusion of labour and environmental provisions. Historically, TPA [Trade Promotion Authority] has been backed by bi-partisan support when it has been granted.</t>
  </si>
  <si>
    <t xml:space="preserve">Table 4.2 Taxes and charges in the electricity sector, December 2013
Charge: Environmental levy 
Domestic: EC$0 - 5 </t>
  </si>
  <si>
    <t>Energy; Conserv(ation); Environment; Green (house)</t>
  </si>
  <si>
    <t>Annex II: Number of Environment-related Notifications (1997-2014)</t>
  </si>
  <si>
    <t>29 (110)</t>
  </si>
  <si>
    <t>42 (210)</t>
  </si>
  <si>
    <t>38 (99)</t>
  </si>
  <si>
    <t>16 (2.9%)</t>
  </si>
  <si>
    <t>43 (7.8%)</t>
  </si>
  <si>
    <t>9 (1.6%)</t>
  </si>
  <si>
    <t>23 (4.2%)</t>
  </si>
  <si>
    <t>26 (4.7%)</t>
  </si>
  <si>
    <t>25 (4.5%)</t>
  </si>
  <si>
    <t>13 (2.4%)</t>
  </si>
  <si>
    <t>8 (1.5%)</t>
  </si>
  <si>
    <t>17 (3.1%)</t>
  </si>
  <si>
    <t>27 (4.9%)</t>
  </si>
  <si>
    <t>33 (6.0%)</t>
  </si>
  <si>
    <t>47 (8.5%)</t>
  </si>
  <si>
    <t>20 (3.6%)</t>
  </si>
  <si>
    <t>2 (0.4%)</t>
  </si>
  <si>
    <t>53 (9.6%)</t>
  </si>
  <si>
    <t>5 (0.9%)</t>
  </si>
  <si>
    <t>12 (2.2%)</t>
  </si>
  <si>
    <t>29 (5.3%)</t>
  </si>
  <si>
    <t>6 (1.1%)</t>
  </si>
  <si>
    <t>293 (53.2%)</t>
  </si>
  <si>
    <t>150 (27.2%)</t>
  </si>
  <si>
    <t>30 (5.4%)</t>
  </si>
  <si>
    <t>49 (8.9%)</t>
  </si>
  <si>
    <t>60 (10.9%)</t>
  </si>
  <si>
    <t>15 (2.7%)</t>
  </si>
  <si>
    <t>Hazardous; Recycle</t>
  </si>
  <si>
    <t>Toxic; Recycle</t>
  </si>
  <si>
    <t xml:space="preserve">Animal protection; Biodiversity and ecosystem; MEAs implementation and compliance </t>
  </si>
  <si>
    <t xml:space="preserve">Animal protection; Plant protection; Biodiversity and ecosystem; MEAs implementation and compliance </t>
  </si>
  <si>
    <t xml:space="preserve">Plant protection; Biodiversity and ecosystem; MEAs implementation and compliance </t>
  </si>
  <si>
    <t>Toxic; Package(ing); Marking</t>
  </si>
  <si>
    <t>Paragraphs</t>
  </si>
  <si>
    <t>Trade Facilitation</t>
  </si>
  <si>
    <t>0 (55)</t>
  </si>
  <si>
    <t>551 (3773)</t>
  </si>
  <si>
    <t>14 (2.5%)</t>
  </si>
  <si>
    <t>No of measures</t>
  </si>
  <si>
    <t>Chile; Hong Kong, China</t>
  </si>
  <si>
    <t>Type of Sector subject to Measure</t>
  </si>
  <si>
    <t xml:space="preserve">Grants and direct payments </t>
  </si>
  <si>
    <t xml:space="preserve">Loans and financing </t>
  </si>
  <si>
    <t>Chart 1.22</t>
  </si>
  <si>
    <t>Chart 1.23</t>
  </si>
  <si>
    <t>Chart 1.1 - Environment-related Notifications (1997 – 2014)</t>
  </si>
  <si>
    <t>Chart 1.2 - Environment-related Notifications by Members (2014)</t>
  </si>
  <si>
    <t>Chart 1.3 - Environment-related Notifications by Agreement (2014)</t>
  </si>
  <si>
    <t xml:space="preserve">Chart 1.8 - Types of Environment-related Measures in QR Notifications (2014) </t>
  </si>
  <si>
    <t xml:space="preserve">Chart 1.10 - Types of Environment-related Measures in ILP Notifications (2014) </t>
  </si>
  <si>
    <t>Chart 1.14 - Types of Environment-related TBT Notifications (2014)</t>
  </si>
  <si>
    <t>Chart 1.16 - Types of Environment-related SPS Notifications (2014)</t>
  </si>
  <si>
    <t>Chart 1.18 - Types of Environment-related Measures in SCM Notifications (2014)</t>
  </si>
  <si>
    <t>Chart 1.20 - Types of Environment-related Measures in Agriculture Notifications (2014)</t>
  </si>
  <si>
    <t>Chart 3.1 - Type of Environment-related Measures Mentioned in TPRs (2014)</t>
  </si>
  <si>
    <t>Chart 3.2 - Sectors Covered by Environment-related Measures Mentioned in TPRs (2014)</t>
  </si>
  <si>
    <t>Chart 1.24</t>
  </si>
  <si>
    <t>Chart 1.25</t>
  </si>
  <si>
    <t>Saudi Arabia</t>
  </si>
  <si>
    <t>Lao, PDR</t>
  </si>
  <si>
    <t>Kuwait</t>
  </si>
  <si>
    <t>Chart 1.6 – Types of Sectors identified in the EDB (2014)</t>
  </si>
  <si>
    <t>Chart 1.5 – Types of Measures identified in the EDB (2014)</t>
  </si>
  <si>
    <t>Chart 1.4 - Types of Environment-related Objectives identified in the EDB (2014)</t>
  </si>
  <si>
    <t>Chart 1.7 - Environment-related QR Notifications (1997 – 2014)</t>
  </si>
  <si>
    <t>Chart 1.9 - Environment-related ILP Notifications (1997 – 2014)</t>
  </si>
  <si>
    <t>Chart 1.11 - Environment-related Safeguards Notifications (1997 - 2014)</t>
  </si>
  <si>
    <t>Chart 1.12 - Environment-related Anti-dumping Notifications (1997 - 2014)</t>
  </si>
  <si>
    <t>Chart 2.1 - Environment-related RTA Notifications (1997 - 2014)</t>
  </si>
  <si>
    <t xml:space="preserve">Chart 1.25 - Environment-related State Trading Notifications (1997 - 2014) </t>
  </si>
  <si>
    <t>Chart 1.24 - Environment-related Customs Valuation Notifications (1997 - 2014)</t>
  </si>
  <si>
    <t>Chart 1.23 - Environment-related TRIPS Notifications (1997 – 2014)</t>
  </si>
  <si>
    <t>Chart 1.22 - Environment-related GATS Notifications (1997 – 2014)</t>
  </si>
  <si>
    <t>Chart 1.21 - Environment-related GPA Notifications (1997 - 2014)</t>
  </si>
  <si>
    <t>Chart 1.19 - Environment-related Agriculture Notifications (1997 - 2014)</t>
  </si>
  <si>
    <t>Chart 1.17 - Environment-related SCM Notifications (1997 - 2014)</t>
  </si>
  <si>
    <t>Chart 1.15 - Environment-related SPS Notifications (1997 - 2014)</t>
  </si>
  <si>
    <t>Chart 1.13 - Environment-related TBT Notifications (1997 - 2014)</t>
  </si>
  <si>
    <t>Total Environment-related Measures</t>
  </si>
  <si>
    <t>Harmonized types of environment-related objectives</t>
  </si>
  <si>
    <t>Harmonized types of measures</t>
  </si>
  <si>
    <t>Harmonized types of sectors subject to the measure</t>
  </si>
  <si>
    <r>
      <t>The WTO Environmental Database (EDB) for 2014 covers information on: (i) environment-related measures notified under WTO Agreements; (ii) environment-related provisions of notified preferential or Regional Trade Agreements (RTAs); and (iii) environment-related measures mentioned in Trade Policy Reviews (TPRs) carried out in 2014.</t>
    </r>
    <r>
      <rPr>
        <sz val="9"/>
        <color indexed="10"/>
        <rFont val="Verdana"/>
        <family val="2"/>
      </rPr>
      <t xml:space="preserve">  </t>
    </r>
  </si>
  <si>
    <t xml:space="preserve">In order to facilitate usage of EDB information,  the EDB is being circulated in two parts: a cover note, in MS Word-format, which contains a brief description and overall analysis of the environment-related notifications and TPRs (WT/CTE/EDB/14);  and this document (WT/CTE/EDB/14/Add.1), exclusively circulated electronically, which provides the underlying data used for the analysis.  </t>
  </si>
  <si>
    <t xml:space="preserve">1.1.  The electronic EDB compiles all environment-related notifications made under the various WTO Agreements and environment-related measures/activities reported in the TPRs in an Excel Workbook.  It allows users to search through the EDB environment-related information according to specific criteria, for instance by Member, agreement, type of measure, sector or environmental objective.  </t>
  </si>
  <si>
    <t>1.2.  The Excel workbook is divided into two main worksheets:  "Notifications", listing all the environment-related notifications; and "TPRs", providing the environment-related information mentioned in TPRs.  In addition, a third worksheet entitled "Summary" is included to allow users to retrieve pre-defined summary tables and graphs for the period of 1997-2014.</t>
  </si>
  <si>
    <r>
      <t xml:space="preserve">-   </t>
    </r>
    <r>
      <rPr>
        <u/>
        <sz val="9"/>
        <color indexed="8"/>
        <rFont val="Verdana"/>
        <family val="2"/>
      </rPr>
      <t>Type of environment-related objectives</t>
    </r>
    <r>
      <rPr>
        <sz val="9"/>
        <color indexed="8"/>
        <rFont val="Verdana"/>
        <family val="2"/>
      </rPr>
      <t xml:space="preserve">; </t>
    </r>
  </si>
  <si>
    <r>
      <t xml:space="preserve">-   </t>
    </r>
    <r>
      <rPr>
        <u/>
        <sz val="9"/>
        <color indexed="8"/>
        <rFont val="Verdana"/>
        <family val="2"/>
      </rPr>
      <t>Type of measures</t>
    </r>
    <r>
      <rPr>
        <sz val="9"/>
        <color indexed="8"/>
        <rFont val="Verdana"/>
        <family val="2"/>
      </rPr>
      <t>; and</t>
    </r>
  </si>
  <si>
    <r>
      <t xml:space="preserve">-   </t>
    </r>
    <r>
      <rPr>
        <u/>
        <sz val="9"/>
        <color indexed="8"/>
        <rFont val="Verdana"/>
        <family val="2"/>
      </rPr>
      <t>Type of sectors subject to the measure</t>
    </r>
    <r>
      <rPr>
        <sz val="9"/>
        <color indexed="8"/>
        <rFont val="Verdana"/>
        <family val="2"/>
      </rPr>
      <t>.</t>
    </r>
  </si>
  <si>
    <r>
      <t>-</t>
    </r>
    <r>
      <rPr>
        <sz val="7"/>
        <color indexed="8"/>
        <rFont val="Times New Roman"/>
        <family val="1"/>
      </rPr>
      <t xml:space="preserve">        </t>
    </r>
    <r>
      <rPr>
        <u/>
        <sz val="9"/>
        <color indexed="8"/>
        <rFont val="Verdana"/>
        <family val="2"/>
      </rPr>
      <t>Type of information</t>
    </r>
    <r>
      <rPr>
        <sz val="9"/>
        <color indexed="8"/>
        <rFont val="Verdana"/>
        <family val="2"/>
      </rPr>
      <t>:  the type of environment-related information found in the TPR (whether trade policy framework; trade policy by measure; or trade policy by sector);</t>
    </r>
  </si>
  <si>
    <t xml:space="preserve">1.9.  For example, retrieving all TBT notifications that contain "technical regulation or specifications" to promote "energy conservation and efficiency", can be done as follows: </t>
  </si>
  <si>
    <r>
      <t>3.</t>
    </r>
    <r>
      <rPr>
        <sz val="7"/>
        <color indexed="8"/>
        <rFont val="Times New Roman"/>
        <family val="1"/>
      </rPr>
      <t xml:space="preserve"> </t>
    </r>
    <r>
      <rPr>
        <sz val="9"/>
        <color indexed="8"/>
        <rFont val="Verdana"/>
        <family val="2"/>
      </rPr>
      <t>c. select the type of measure in the column "Harmonized types of measures" by clicking on the bottom-right arrow icon of the heading and typing "technical regulation or specifications" in the search box;</t>
    </r>
  </si>
  <si>
    <r>
      <t>4.</t>
    </r>
    <r>
      <rPr>
        <sz val="7"/>
        <color indexed="8"/>
        <rFont val="Times New Roman"/>
        <family val="1"/>
      </rPr>
      <t xml:space="preserve"> </t>
    </r>
    <r>
      <rPr>
        <sz val="9"/>
        <color indexed="8"/>
        <rFont val="Verdana"/>
        <family val="2"/>
      </rPr>
      <t>d. select the type of objective in the column "Harmonized types of environment-related objectives" by clicking on the bottom-right arrow icon of the heading and typing "energy conservation and efficiency" in the search box.</t>
    </r>
  </si>
  <si>
    <r>
      <t>III.</t>
    </r>
    <r>
      <rPr>
        <b/>
        <sz val="7"/>
        <color rgb="FF006283"/>
        <rFont val="Times New Roman"/>
        <family val="1"/>
      </rPr>
      <t xml:space="preserve">             </t>
    </r>
    <r>
      <rPr>
        <b/>
        <sz val="9"/>
        <color rgb="FF006283"/>
        <rFont val="Verdana"/>
        <family val="2"/>
      </rPr>
      <t>Harmonized Categories</t>
    </r>
  </si>
  <si>
    <t>Soil management and conservation</t>
  </si>
  <si>
    <t>Water management and conservation</t>
  </si>
  <si>
    <t>Types of environment-related objectives (25)</t>
  </si>
  <si>
    <t>Types of measures (31)</t>
  </si>
  <si>
    <t>Internal taxes</t>
  </si>
  <si>
    <t>Investment measures</t>
  </si>
  <si>
    <t>Types of sectors subject to the measure (11)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</si>
</sst>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809]dd\ mmmm\ yyyy;@"/>
    <numFmt numFmtId="166" formatCode="0.0"/>
  </numFmts>
  <fonts count="41" x14ac:knownFonts="1">
    <font>
      <sz val="11"/>
      <color theme="1"/>
      <name val="Calibri"/>
      <family val="2"/>
      <scheme val="minor"/>
    </font>
    <font>
      <sz val="11"/>
      <color indexed="8"/>
      <name val="Calibri"/>
      <family val="2"/>
    </font>
    <font>
      <sz val="9"/>
      <name val="Verdana"/>
      <family val="2"/>
    </font>
    <font>
      <sz val="9"/>
      <color indexed="8"/>
      <name val="Verdana"/>
      <family val="2"/>
    </font>
    <font>
      <b/>
      <sz val="9"/>
      <color indexed="81"/>
      <name val="Tahoma"/>
      <family val="2"/>
    </font>
    <font>
      <sz val="9"/>
      <color indexed="81"/>
      <name val="Tahoma"/>
      <family val="2"/>
    </font>
    <font>
      <sz val="11"/>
      <name val="Times New Roman"/>
      <family val="1"/>
    </font>
    <font>
      <sz val="11"/>
      <color indexed="8"/>
      <name val="Calibri"/>
      <family val="2"/>
    </font>
    <font>
      <sz val="7"/>
      <color indexed="8"/>
      <name val="Times New Roman"/>
      <family val="1"/>
    </font>
    <font>
      <u/>
      <sz val="9"/>
      <color indexed="8"/>
      <name val="Verdana"/>
      <family val="2"/>
    </font>
    <font>
      <b/>
      <i/>
      <sz val="10"/>
      <name val="Verdana"/>
      <family val="2"/>
    </font>
    <font>
      <sz val="9"/>
      <color indexed="10"/>
      <name val="Verdana"/>
      <family val="2"/>
    </font>
    <font>
      <b/>
      <sz val="9"/>
      <name val="Verdana"/>
      <family val="2"/>
    </font>
    <font>
      <sz val="9"/>
      <color indexed="8"/>
      <name val="Symbol"/>
      <family val="1"/>
      <charset val="2"/>
    </font>
    <font>
      <sz val="11"/>
      <color theme="1"/>
      <name val="Calibri"/>
      <family val="2"/>
      <scheme val="minor"/>
    </font>
    <font>
      <u/>
      <sz val="11"/>
      <color theme="10"/>
      <name val="Calibri"/>
      <family val="2"/>
      <scheme val="minor"/>
    </font>
    <font>
      <u/>
      <sz val="11"/>
      <color theme="10"/>
      <name val="Calibri"/>
      <family val="2"/>
    </font>
    <font>
      <sz val="11"/>
      <color theme="1"/>
      <name val="Calibri"/>
      <family val="2"/>
    </font>
    <font>
      <sz val="9"/>
      <color theme="1"/>
      <name val="Verdana"/>
      <family val="2"/>
    </font>
    <font>
      <sz val="7.5"/>
      <color theme="1"/>
      <name val="Verdana"/>
      <family val="2"/>
    </font>
    <font>
      <sz val="9"/>
      <color rgb="FF006283"/>
      <name val="Verdana"/>
      <family val="2"/>
    </font>
    <font>
      <b/>
      <sz val="9"/>
      <color rgb="FF006283"/>
      <name val="Verdana"/>
      <family val="2"/>
    </font>
    <font>
      <b/>
      <sz val="9"/>
      <color theme="1"/>
      <name val="Verdana"/>
      <family val="2"/>
    </font>
    <font>
      <sz val="10"/>
      <color theme="1"/>
      <name val="Verdana"/>
      <family val="2"/>
    </font>
    <font>
      <i/>
      <sz val="10"/>
      <color theme="1"/>
      <name val="Verdana"/>
      <family val="2"/>
    </font>
    <font>
      <b/>
      <sz val="9"/>
      <color rgb="FFFFFFFF"/>
      <name val="Verdana"/>
      <family val="2"/>
    </font>
    <font>
      <sz val="10"/>
      <color theme="0"/>
      <name val="Verdana"/>
      <family val="2"/>
    </font>
    <font>
      <b/>
      <sz val="9"/>
      <color theme="3"/>
      <name val="Verdana"/>
      <family val="2"/>
    </font>
    <font>
      <b/>
      <u/>
      <sz val="10"/>
      <color theme="0"/>
      <name val="Verdana"/>
      <family val="2"/>
    </font>
    <font>
      <b/>
      <sz val="10"/>
      <color theme="1"/>
      <name val="Verdana"/>
      <family val="2"/>
    </font>
    <font>
      <sz val="9"/>
      <color rgb="FFFF0000"/>
      <name val="Verdana"/>
      <family val="2"/>
    </font>
    <font>
      <sz val="10"/>
      <color rgb="FFFF0000"/>
      <name val="Verdana"/>
      <family val="2"/>
    </font>
    <font>
      <sz val="9"/>
      <color theme="1"/>
      <name val="Symbol"/>
      <family val="1"/>
      <charset val="2"/>
    </font>
    <font>
      <b/>
      <sz val="9"/>
      <color rgb="FFFF0000"/>
      <name val="Verdana"/>
      <family val="2"/>
    </font>
    <font>
      <b/>
      <sz val="9"/>
      <color theme="0"/>
      <name val="Verdana"/>
      <family val="2"/>
    </font>
    <font>
      <sz val="9"/>
      <color theme="1"/>
      <name val="Calibri"/>
      <family val="2"/>
      <scheme val="minor"/>
    </font>
    <font>
      <sz val="11"/>
      <name val="Calibri"/>
      <family val="2"/>
      <scheme val="minor"/>
    </font>
    <font>
      <sz val="10"/>
      <name val="Verdana"/>
      <family val="2"/>
    </font>
    <font>
      <b/>
      <sz val="7"/>
      <color rgb="FF006283"/>
      <name val="Times New Roman"/>
      <family val="1"/>
    </font>
    <font>
      <sz val="11"/>
      <color rgb="FF000000"/>
      <name val="Calibri"/>
      <family val="2"/>
    </font>
    <font>
      <b/>
      <i/>
      <sz val="10"/>
      <color theme="0"/>
      <name val="Verdana"/>
      <family val="2"/>
    </font>
  </fonts>
  <fills count="7">
    <fill>
      <patternFill patternType="none"/>
    </fill>
    <fill>
      <patternFill patternType="gray125"/>
    </fill>
    <fill>
      <patternFill patternType="solid">
        <fgColor theme="0"/>
        <bgColor indexed="64"/>
      </patternFill>
    </fill>
    <fill>
      <patternFill patternType="solid">
        <fgColor rgb="FFC9DED4"/>
        <bgColor indexed="64"/>
      </patternFill>
    </fill>
    <fill>
      <patternFill patternType="solid">
        <fgColor rgb="FF006283"/>
        <bgColor indexed="64"/>
      </patternFill>
    </fill>
    <fill>
      <patternFill patternType="solid">
        <fgColor theme="4" tint="-0.249977111117893"/>
        <bgColor indexed="64"/>
      </patternFill>
    </fill>
    <fill>
      <patternFill patternType="solid">
        <fgColor rgb="FFFFFF00"/>
        <bgColor indexed="64"/>
      </patternFill>
    </fill>
  </fills>
  <borders count="36">
    <border>
      <left/>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8">
    <xf numFmtId="0" fontId="0" fillId="0" borderId="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4" fillId="0" borderId="0"/>
    <xf numFmtId="0" fontId="6" fillId="0" borderId="0"/>
    <xf numFmtId="0" fontId="17" fillId="0" borderId="0"/>
    <xf numFmtId="0" fontId="17" fillId="0" borderId="0"/>
    <xf numFmtId="0" fontId="17" fillId="0" borderId="0"/>
    <xf numFmtId="9" fontId="1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18" fillId="0" borderId="0" xfId="0" applyFont="1" applyFill="1" applyAlignment="1">
      <alignment horizontal="left" vertical="center"/>
    </xf>
    <xf numFmtId="0" fontId="2" fillId="0" borderId="0" xfId="0" applyFont="1" applyFill="1" applyAlignment="1">
      <alignment horizontal="left" vertical="center"/>
    </xf>
    <xf numFmtId="0" fontId="18" fillId="0" borderId="0" xfId="0" applyFont="1" applyFill="1" applyAlignment="1">
      <alignment horizontal="left" vertical="center" wrapText="1"/>
    </xf>
    <xf numFmtId="0" fontId="18" fillId="0" borderId="0" xfId="0" applyFont="1" applyFill="1" applyBorder="1" applyAlignment="1">
      <alignment horizontal="left" vertical="top" wrapText="1"/>
    </xf>
    <xf numFmtId="0" fontId="0" fillId="2" borderId="0" xfId="0" applyFill="1"/>
    <xf numFmtId="0" fontId="0" fillId="2" borderId="0" xfId="0" applyFill="1" applyAlignment="1"/>
    <xf numFmtId="0" fontId="0" fillId="2" borderId="1" xfId="0" applyFill="1" applyBorder="1" applyAlignment="1"/>
    <xf numFmtId="0" fontId="0" fillId="2" borderId="0" xfId="0" applyFill="1" applyAlignment="1">
      <alignment horizontal="left" indent="1"/>
    </xf>
    <xf numFmtId="0" fontId="19" fillId="0" borderId="0" xfId="0" applyFont="1" applyAlignment="1">
      <alignment horizontal="justify" vertical="center"/>
    </xf>
    <xf numFmtId="0" fontId="0" fillId="2" borderId="0" xfId="0" applyFill="1" applyAlignment="1">
      <alignment horizontal="justify"/>
    </xf>
    <xf numFmtId="0" fontId="18" fillId="2" borderId="0" xfId="0" applyFont="1" applyFill="1"/>
    <xf numFmtId="0" fontId="20" fillId="2" borderId="0" xfId="0" applyFont="1" applyFill="1" applyAlignment="1">
      <alignment horizontal="center" vertical="center"/>
    </xf>
    <xf numFmtId="0" fontId="21" fillId="2" borderId="0" xfId="0" applyFont="1" applyFill="1" applyAlignment="1">
      <alignment horizontal="center" vertical="center"/>
    </xf>
    <xf numFmtId="15" fontId="18" fillId="2" borderId="0" xfId="0" applyNumberFormat="1" applyFont="1" applyFill="1" applyAlignment="1">
      <alignment vertical="center" wrapText="1"/>
    </xf>
    <xf numFmtId="0" fontId="18" fillId="2" borderId="0" xfId="0" applyFont="1" applyFill="1" applyAlignment="1">
      <alignment vertical="top" wrapText="1"/>
    </xf>
    <xf numFmtId="0" fontId="22" fillId="2" borderId="0" xfId="0" applyFont="1" applyFill="1" applyAlignment="1">
      <alignment vertical="center" wrapText="1"/>
    </xf>
    <xf numFmtId="0" fontId="18" fillId="2" borderId="0" xfId="0" applyFont="1" applyFill="1" applyAlignment="1">
      <alignment horizontal="justify" vertical="center" wrapText="1"/>
    </xf>
    <xf numFmtId="0" fontId="23" fillId="2" borderId="0" xfId="6" applyFont="1" applyFill="1"/>
    <xf numFmtId="0" fontId="18" fillId="0" borderId="2" xfId="0" applyFont="1" applyBorder="1" applyAlignment="1">
      <alignment horizontal="left" vertical="center"/>
    </xf>
    <xf numFmtId="9" fontId="22" fillId="3" borderId="3" xfId="11"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3" xfId="0" applyFont="1" applyFill="1" applyBorder="1" applyAlignment="1">
      <alignment horizontal="left" vertical="center"/>
    </xf>
    <xf numFmtId="9" fontId="22" fillId="0" borderId="3" xfId="11" applyFont="1" applyBorder="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horizontal="left" vertical="center"/>
    </xf>
    <xf numFmtId="0" fontId="18" fillId="3" borderId="2"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4" xfId="0" applyFont="1" applyFill="1" applyBorder="1" applyAlignment="1">
      <alignment horizontal="left" vertical="center" wrapText="1"/>
    </xf>
    <xf numFmtId="9" fontId="18" fillId="0" borderId="3" xfId="11" applyFont="1" applyBorder="1" applyAlignment="1">
      <alignment horizontal="center" vertical="center" wrapText="1"/>
    </xf>
    <xf numFmtId="9" fontId="18" fillId="3" borderId="2" xfId="11" applyFont="1" applyFill="1" applyBorder="1" applyAlignment="1">
      <alignment horizontal="center" vertical="center" wrapText="1"/>
    </xf>
    <xf numFmtId="0" fontId="18" fillId="3" borderId="2" xfId="0" applyFont="1" applyFill="1" applyBorder="1" applyAlignment="1">
      <alignment vertical="center"/>
    </xf>
    <xf numFmtId="0" fontId="22" fillId="3" borderId="2" xfId="0" applyFont="1" applyFill="1" applyBorder="1" applyAlignment="1">
      <alignment vertical="center"/>
    </xf>
    <xf numFmtId="0" fontId="18" fillId="3" borderId="3" xfId="0" applyFont="1" applyFill="1" applyBorder="1" applyAlignment="1">
      <alignment horizontal="center" vertical="center" wrapText="1"/>
    </xf>
    <xf numFmtId="9" fontId="18" fillId="3" borderId="3" xfId="11" applyFont="1" applyFill="1" applyBorder="1" applyAlignment="1">
      <alignment horizontal="center" vertical="center" wrapText="1"/>
    </xf>
    <xf numFmtId="0" fontId="18" fillId="3" borderId="3" xfId="0" applyFont="1" applyFill="1" applyBorder="1" applyAlignment="1">
      <alignment vertical="center"/>
    </xf>
    <xf numFmtId="0" fontId="22" fillId="3" borderId="3" xfId="0" applyFont="1" applyFill="1" applyBorder="1" applyAlignment="1">
      <alignment vertical="center"/>
    </xf>
    <xf numFmtId="0" fontId="22" fillId="0" borderId="3" xfId="0" applyFont="1" applyBorder="1" applyAlignment="1">
      <alignment horizontal="left" vertical="center" wrapText="1"/>
    </xf>
    <xf numFmtId="0" fontId="24" fillId="2" borderId="0" xfId="6" applyFont="1" applyFill="1" applyAlignment="1">
      <alignment horizontal="center" vertical="center"/>
    </xf>
    <xf numFmtId="0" fontId="22" fillId="3" borderId="4" xfId="0" applyFont="1" applyFill="1" applyBorder="1" applyAlignment="1">
      <alignment horizontal="left" vertical="center"/>
    </xf>
    <xf numFmtId="0" fontId="22" fillId="0" borderId="4" xfId="0" applyFont="1" applyBorder="1" applyAlignment="1">
      <alignment horizontal="left" vertical="center"/>
    </xf>
    <xf numFmtId="0" fontId="18" fillId="3" borderId="2" xfId="0" applyFont="1" applyFill="1" applyBorder="1" applyAlignment="1">
      <alignment horizontal="left" vertical="center"/>
    </xf>
    <xf numFmtId="0" fontId="25" fillId="4" borderId="5" xfId="0" applyFont="1" applyFill="1" applyBorder="1" applyAlignment="1">
      <alignment horizontal="center" vertical="center" wrapText="1"/>
    </xf>
    <xf numFmtId="10" fontId="24" fillId="2" borderId="0" xfId="21" applyNumberFormat="1" applyFont="1" applyFill="1" applyAlignment="1">
      <alignment horizontal="center" vertical="center"/>
    </xf>
    <xf numFmtId="1" fontId="24" fillId="2" borderId="0" xfId="6" applyNumberFormat="1" applyFont="1" applyFill="1" applyAlignment="1">
      <alignment horizontal="center" vertical="center"/>
    </xf>
    <xf numFmtId="0" fontId="18" fillId="2" borderId="0" xfId="0" applyFont="1" applyFill="1" applyAlignment="1">
      <alignment horizontal="justify" vertical="top" wrapText="1"/>
    </xf>
    <xf numFmtId="9" fontId="18" fillId="3" borderId="4" xfId="11" applyNumberFormat="1" applyFont="1" applyFill="1" applyBorder="1" applyAlignment="1">
      <alignment horizontal="center" vertical="center" wrapText="1"/>
    </xf>
    <xf numFmtId="0" fontId="26" fillId="2" borderId="0" xfId="6" applyFont="1" applyFill="1"/>
    <xf numFmtId="0" fontId="0" fillId="2" borderId="0" xfId="0" applyFill="1" applyAlignment="1">
      <alignment horizontal="justify" vertical="top" wrapText="1"/>
    </xf>
    <xf numFmtId="9" fontId="18" fillId="0" borderId="4" xfId="11" applyNumberFormat="1" applyFont="1" applyBorder="1" applyAlignment="1">
      <alignment horizontal="center" vertical="center" wrapText="1"/>
    </xf>
    <xf numFmtId="0" fontId="22" fillId="0" borderId="3" xfId="0" applyFont="1" applyBorder="1" applyAlignment="1">
      <alignment vertical="center"/>
    </xf>
    <xf numFmtId="0" fontId="18" fillId="0" borderId="3" xfId="0" applyFont="1" applyBorder="1" applyAlignment="1">
      <alignment vertical="center"/>
    </xf>
    <xf numFmtId="0" fontId="18" fillId="0" borderId="3" xfId="0" applyFont="1" applyBorder="1" applyAlignment="1">
      <alignment horizontal="center" vertical="center" wrapText="1"/>
    </xf>
    <xf numFmtId="0" fontId="18" fillId="3" borderId="4" xfId="0" applyFont="1" applyFill="1" applyBorder="1" applyAlignment="1">
      <alignment horizontal="left" vertical="center"/>
    </xf>
    <xf numFmtId="0" fontId="18" fillId="3" borderId="4" xfId="0" applyFont="1" applyFill="1" applyBorder="1" applyAlignment="1">
      <alignment horizontal="center" vertical="center"/>
    </xf>
    <xf numFmtId="0" fontId="18" fillId="0" borderId="4" xfId="0" applyFont="1" applyBorder="1" applyAlignment="1">
      <alignment horizontal="left" vertical="center"/>
    </xf>
    <xf numFmtId="0" fontId="25" fillId="4" borderId="6" xfId="0" applyFont="1" applyFill="1" applyBorder="1" applyAlignment="1">
      <alignment horizontal="center" vertical="center" wrapText="1"/>
    </xf>
    <xf numFmtId="0" fontId="23" fillId="2" borderId="0" xfId="6" applyFont="1" applyFill="1" applyAlignment="1">
      <alignment horizontal="center"/>
    </xf>
    <xf numFmtId="0" fontId="18" fillId="0" borderId="2"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0" borderId="4" xfId="0" applyFont="1" applyBorder="1" applyAlignment="1">
      <alignment horizontal="center" vertical="center" wrapText="1"/>
    </xf>
    <xf numFmtId="9" fontId="18" fillId="0" borderId="4" xfId="11" applyFont="1" applyBorder="1" applyAlignment="1">
      <alignment horizontal="center" vertical="center" wrapText="1"/>
    </xf>
    <xf numFmtId="9" fontId="18" fillId="3" borderId="4" xfId="11" applyFont="1" applyFill="1" applyBorder="1" applyAlignment="1">
      <alignment horizontal="center" vertical="center" wrapText="1"/>
    </xf>
    <xf numFmtId="0" fontId="18" fillId="0" borderId="4" xfId="0" applyFont="1" applyBorder="1" applyAlignment="1">
      <alignment vertical="center"/>
    </xf>
    <xf numFmtId="0" fontId="22" fillId="0" borderId="4" xfId="0" applyFont="1" applyBorder="1" applyAlignment="1">
      <alignment vertical="center"/>
    </xf>
    <xf numFmtId="0" fontId="18" fillId="3" borderId="4" xfId="0" applyFont="1" applyFill="1" applyBorder="1" applyAlignment="1">
      <alignment vertical="center"/>
    </xf>
    <xf numFmtId="0" fontId="22" fillId="3" borderId="4" xfId="0" applyFont="1" applyFill="1" applyBorder="1" applyAlignment="1">
      <alignment vertical="center"/>
    </xf>
    <xf numFmtId="9" fontId="18" fillId="0" borderId="2" xfId="11" applyFont="1" applyBorder="1" applyAlignment="1">
      <alignment horizontal="center" vertical="center" wrapText="1"/>
    </xf>
    <xf numFmtId="0" fontId="18" fillId="0" borderId="2" xfId="0" applyFont="1" applyBorder="1" applyAlignment="1">
      <alignment vertical="center"/>
    </xf>
    <xf numFmtId="0" fontId="22" fillId="0" borderId="2" xfId="0" applyFont="1" applyBorder="1" applyAlignment="1">
      <alignment vertical="center"/>
    </xf>
    <xf numFmtId="0" fontId="28" fillId="2" borderId="0" xfId="6" applyFont="1" applyFill="1"/>
    <xf numFmtId="9" fontId="23" fillId="2" borderId="0" xfId="11" applyFont="1" applyFill="1" applyAlignment="1">
      <alignment horizontal="center"/>
    </xf>
    <xf numFmtId="0" fontId="10" fillId="2" borderId="0" xfId="6" applyFont="1" applyFill="1" applyAlignment="1">
      <alignment horizontal="left"/>
    </xf>
    <xf numFmtId="164" fontId="23" fillId="2" borderId="0" xfId="6" applyNumberFormat="1" applyFont="1" applyFill="1" applyAlignment="1">
      <alignment horizont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8" fillId="3" borderId="6" xfId="0" applyFont="1" applyFill="1" applyBorder="1" applyAlignment="1">
      <alignment horizontal="left" vertical="center"/>
    </xf>
    <xf numFmtId="0" fontId="18" fillId="3" borderId="6" xfId="0" applyFont="1" applyFill="1" applyBorder="1" applyAlignment="1">
      <alignment horizontal="center" vertical="center" wrapText="1"/>
    </xf>
    <xf numFmtId="0" fontId="29" fillId="2" borderId="0" xfId="6" applyFont="1" applyFill="1"/>
    <xf numFmtId="0" fontId="23" fillId="2" borderId="0" xfId="6" applyFont="1" applyFill="1" applyBorder="1" applyAlignment="1">
      <alignment horizontal="center"/>
    </xf>
    <xf numFmtId="0" fontId="29" fillId="2" borderId="0" xfId="6" applyFont="1" applyFill="1" applyBorder="1"/>
    <xf numFmtId="0" fontId="23" fillId="2" borderId="0" xfId="6" applyFont="1" applyFill="1" applyBorder="1"/>
    <xf numFmtId="0" fontId="18" fillId="3" borderId="5"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3" borderId="8"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6" xfId="0" applyFont="1" applyBorder="1" applyAlignment="1">
      <alignment horizontal="left" vertical="center"/>
    </xf>
    <xf numFmtId="9" fontId="18" fillId="0" borderId="6" xfId="11" applyFont="1" applyBorder="1" applyAlignment="1">
      <alignment horizontal="center" vertical="center" wrapText="1"/>
    </xf>
    <xf numFmtId="0" fontId="18" fillId="0" borderId="6" xfId="0" applyFont="1" applyBorder="1" applyAlignment="1">
      <alignment horizontal="center" vertical="center" wrapText="1"/>
    </xf>
    <xf numFmtId="0" fontId="30" fillId="0" borderId="0" xfId="0" applyFont="1" applyFill="1" applyBorder="1" applyAlignment="1">
      <alignment horizontal="left" vertical="top" wrapText="1"/>
    </xf>
    <xf numFmtId="164" fontId="23" fillId="2" borderId="0" xfId="11" applyNumberFormat="1" applyFont="1" applyFill="1"/>
    <xf numFmtId="0" fontId="15" fillId="0" borderId="0" xfId="1" applyAlignment="1">
      <alignment vertical="center"/>
    </xf>
    <xf numFmtId="0" fontId="25" fillId="4" borderId="6" xfId="0" applyFont="1" applyFill="1" applyBorder="1" applyAlignment="1">
      <alignment horizontal="left" vertical="center" wrapText="1"/>
    </xf>
    <xf numFmtId="164" fontId="23" fillId="2" borderId="0" xfId="11" applyNumberFormat="1" applyFont="1" applyFill="1" applyAlignment="1">
      <alignment horizontal="center"/>
    </xf>
    <xf numFmtId="0" fontId="22" fillId="3" borderId="6" xfId="0" applyFont="1" applyFill="1" applyBorder="1" applyAlignment="1">
      <alignment vertical="center"/>
    </xf>
    <xf numFmtId="0" fontId="18" fillId="3" borderId="6" xfId="0" applyFont="1" applyFill="1" applyBorder="1" applyAlignment="1">
      <alignment vertical="center"/>
    </xf>
    <xf numFmtId="0" fontId="22" fillId="3" borderId="3" xfId="0" applyFont="1" applyFill="1" applyBorder="1" applyAlignment="1">
      <alignment horizontal="left" vertical="center" wrapText="1"/>
    </xf>
    <xf numFmtId="0" fontId="2" fillId="3" borderId="4" xfId="0" applyFont="1" applyFill="1" applyBorder="1" applyAlignment="1">
      <alignment horizontal="center" vertical="center" wrapText="1"/>
    </xf>
    <xf numFmtId="10" fontId="23" fillId="2" borderId="0" xfId="11" applyNumberFormat="1" applyFont="1" applyFill="1" applyAlignment="1">
      <alignment horizontal="center"/>
    </xf>
    <xf numFmtId="9" fontId="23" fillId="2" borderId="0" xfId="11" applyFont="1" applyFill="1"/>
    <xf numFmtId="0" fontId="31" fillId="2" borderId="0" xfId="6" applyFont="1" applyFill="1"/>
    <xf numFmtId="0" fontId="31" fillId="2" borderId="0" xfId="6" applyFont="1" applyFill="1" applyAlignment="1">
      <alignment horizontal="center"/>
    </xf>
    <xf numFmtId="0" fontId="23" fillId="2" borderId="0" xfId="6" applyFont="1" applyFill="1" applyAlignment="1">
      <alignment horizontal="left"/>
    </xf>
    <xf numFmtId="164" fontId="18" fillId="0" borderId="4" xfId="11" applyNumberFormat="1" applyFont="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quotePrefix="1" applyFont="1" applyFill="1" applyBorder="1" applyAlignment="1">
      <alignment horizontal="center" vertical="center" wrapText="1"/>
    </xf>
    <xf numFmtId="0" fontId="18" fillId="0" borderId="8" xfId="0" quotePrefix="1" applyFont="1" applyBorder="1" applyAlignment="1">
      <alignment horizontal="center" vertical="center" wrapText="1"/>
    </xf>
    <xf numFmtId="0" fontId="26" fillId="2" borderId="0" xfId="6" applyFont="1" applyFill="1" applyAlignment="1">
      <alignment horizontal="left"/>
    </xf>
    <xf numFmtId="0" fontId="18" fillId="0" borderId="2" xfId="0" applyFont="1" applyBorder="1" applyAlignment="1">
      <alignment horizontal="left" vertical="center" wrapText="1"/>
    </xf>
    <xf numFmtId="164" fontId="18" fillId="3" borderId="4" xfId="11" applyNumberFormat="1" applyFont="1" applyFill="1" applyBorder="1" applyAlignment="1">
      <alignment horizontal="center" vertical="center" wrapText="1"/>
    </xf>
    <xf numFmtId="0" fontId="18" fillId="0" borderId="0" xfId="0" applyFont="1" applyBorder="1" applyAlignment="1">
      <alignment horizontal="left" vertical="center"/>
    </xf>
    <xf numFmtId="0" fontId="29" fillId="2" borderId="0" xfId="6" applyFont="1" applyFill="1" applyBorder="1" applyAlignment="1">
      <alignment horizontal="center"/>
    </xf>
    <xf numFmtId="0" fontId="18" fillId="0" borderId="6" xfId="0" applyFont="1" applyBorder="1" applyAlignment="1">
      <alignment horizontal="left" vertical="center" wrapText="1" indent="2"/>
    </xf>
    <xf numFmtId="0" fontId="18" fillId="0" borderId="5" xfId="0" applyFont="1" applyBorder="1" applyAlignment="1">
      <alignment horizontal="left" vertical="center" wrapText="1" indent="2"/>
    </xf>
    <xf numFmtId="0" fontId="18" fillId="3" borderId="4" xfId="0" applyFont="1" applyFill="1" applyBorder="1" applyAlignment="1">
      <alignment horizontal="left" vertical="center" wrapText="1" indent="2"/>
    </xf>
    <xf numFmtId="0" fontId="18" fillId="3" borderId="8" xfId="0" applyFont="1" applyFill="1" applyBorder="1" applyAlignment="1">
      <alignment horizontal="left" vertical="center" wrapText="1" indent="2"/>
    </xf>
    <xf numFmtId="0" fontId="18" fillId="0" borderId="4" xfId="0" applyFont="1" applyBorder="1" applyAlignment="1">
      <alignment horizontal="left" vertical="center" wrapText="1" indent="2"/>
    </xf>
    <xf numFmtId="0" fontId="18" fillId="0" borderId="8" xfId="0" applyFont="1" applyBorder="1" applyAlignment="1">
      <alignment horizontal="left" vertical="center" wrapText="1" indent="2"/>
    </xf>
    <xf numFmtId="0" fontId="18" fillId="3" borderId="2" xfId="0" applyFont="1" applyFill="1" applyBorder="1" applyAlignment="1">
      <alignment horizontal="left" vertical="center" wrapText="1" indent="2"/>
    </xf>
    <xf numFmtId="0" fontId="18" fillId="3" borderId="9" xfId="0" applyFont="1" applyFill="1" applyBorder="1" applyAlignment="1">
      <alignment horizontal="left" vertical="center" wrapText="1" indent="2"/>
    </xf>
    <xf numFmtId="1" fontId="23" fillId="2" borderId="0" xfId="6" applyNumberFormat="1" applyFont="1" applyFill="1"/>
    <xf numFmtId="0" fontId="18" fillId="0" borderId="8" xfId="0" applyFont="1" applyBorder="1" applyAlignment="1">
      <alignment horizontal="center"/>
    </xf>
    <xf numFmtId="0" fontId="18" fillId="3" borderId="2" xfId="0" applyFont="1" applyFill="1" applyBorder="1" applyAlignment="1">
      <alignment horizontal="center" vertical="center"/>
    </xf>
    <xf numFmtId="0" fontId="18" fillId="0" borderId="4" xfId="0" applyNumberFormat="1" applyFont="1" applyBorder="1" applyAlignment="1">
      <alignment horizontal="left" vertical="center"/>
    </xf>
    <xf numFmtId="0" fontId="18" fillId="3" borderId="4" xfId="0" applyNumberFormat="1" applyFont="1" applyFill="1" applyBorder="1" applyAlignment="1">
      <alignment horizontal="left" vertical="center"/>
    </xf>
    <xf numFmtId="164" fontId="26" fillId="2" borderId="0" xfId="11" applyNumberFormat="1" applyFont="1" applyFill="1" applyAlignment="1">
      <alignment horizontal="center"/>
    </xf>
    <xf numFmtId="164" fontId="26" fillId="2" borderId="0" xfId="11" applyNumberFormat="1" applyFont="1" applyFill="1" applyAlignment="1">
      <alignment horizontal="center" vertical="top"/>
    </xf>
    <xf numFmtId="0" fontId="26" fillId="2" borderId="0" xfId="6" applyFont="1" applyFill="1" applyAlignment="1">
      <alignment horizontal="center"/>
    </xf>
    <xf numFmtId="0" fontId="29" fillId="2" borderId="0" xfId="6" applyFont="1" applyFill="1" applyAlignment="1"/>
    <xf numFmtId="0" fontId="23" fillId="2" borderId="0" xfId="6" applyFont="1" applyFill="1" applyAlignment="1"/>
    <xf numFmtId="164" fontId="18" fillId="3" borderId="6" xfId="11" applyNumberFormat="1" applyFont="1" applyFill="1" applyBorder="1" applyAlignment="1">
      <alignment horizontal="center" vertical="center" wrapText="1"/>
    </xf>
    <xf numFmtId="0" fontId="25" fillId="4" borderId="5" xfId="0" applyFont="1" applyFill="1" applyBorder="1" applyAlignment="1">
      <alignment horizontal="left" vertical="center" wrapText="1"/>
    </xf>
    <xf numFmtId="0" fontId="18" fillId="0" borderId="8" xfId="0" applyFont="1" applyBorder="1" applyAlignment="1">
      <alignment horizontal="left" vertical="center" wrapText="1"/>
    </xf>
    <xf numFmtId="0" fontId="18" fillId="3" borderId="8" xfId="0" applyFont="1" applyFill="1" applyBorder="1" applyAlignment="1">
      <alignment horizontal="left" vertical="center" wrapText="1"/>
    </xf>
    <xf numFmtId="9" fontId="31" fillId="2" borderId="0" xfId="11" applyFont="1" applyFill="1" applyAlignment="1">
      <alignment horizontal="center"/>
    </xf>
    <xf numFmtId="0" fontId="2" fillId="0" borderId="4" xfId="0" applyFont="1" applyBorder="1" applyAlignment="1">
      <alignment horizontal="center" vertical="center" wrapText="1"/>
    </xf>
    <xf numFmtId="9" fontId="31" fillId="2" borderId="0" xfId="11" applyNumberFormat="1" applyFont="1" applyFill="1" applyAlignment="1">
      <alignment horizontal="center"/>
    </xf>
    <xf numFmtId="0" fontId="18" fillId="2" borderId="0" xfId="0" applyFont="1" applyFill="1" applyAlignment="1">
      <alignment horizontal="justify" vertical="center" wrapText="1"/>
    </xf>
    <xf numFmtId="0" fontId="18" fillId="2" borderId="10" xfId="0" applyFont="1" applyFill="1" applyBorder="1"/>
    <xf numFmtId="0" fontId="18" fillId="0" borderId="13" xfId="0" applyFont="1" applyFill="1" applyBorder="1" applyAlignment="1">
      <alignment horizontal="left" vertical="center" wrapText="1"/>
    </xf>
    <xf numFmtId="0" fontId="18" fillId="2" borderId="0" xfId="0" applyFont="1" applyFill="1" applyAlignment="1">
      <alignment horizontal="justify" vertical="center" wrapText="1"/>
    </xf>
    <xf numFmtId="0" fontId="18" fillId="2" borderId="0" xfId="0" applyFont="1" applyFill="1" applyAlignment="1">
      <alignment horizontal="justify" vertical="center" wrapText="1"/>
    </xf>
    <xf numFmtId="0" fontId="18" fillId="2" borderId="4" xfId="0" applyFont="1" applyFill="1" applyBorder="1" applyAlignment="1">
      <alignment horizontal="left" vertical="center"/>
    </xf>
    <xf numFmtId="0" fontId="18" fillId="0" borderId="4" xfId="0" applyFont="1" applyFill="1" applyBorder="1" applyAlignment="1">
      <alignment horizontal="left" vertical="center"/>
    </xf>
    <xf numFmtId="0" fontId="0" fillId="0" borderId="0" xfId="0" applyFont="1"/>
    <xf numFmtId="0" fontId="18" fillId="3" borderId="0" xfId="0" applyFont="1" applyFill="1" applyBorder="1" applyAlignment="1">
      <alignment horizontal="center" vertical="center" wrapText="1"/>
    </xf>
    <xf numFmtId="0" fontId="18" fillId="0" borderId="0" xfId="0" applyFont="1" applyBorder="1" applyAlignment="1">
      <alignment horizontal="center" vertical="center" wrapText="1"/>
    </xf>
    <xf numFmtId="9" fontId="18" fillId="3" borderId="8" xfId="11" applyNumberFormat="1" applyFont="1" applyFill="1" applyBorder="1" applyAlignment="1">
      <alignment horizontal="center" vertical="center" wrapText="1"/>
    </xf>
    <xf numFmtId="0" fontId="25" fillId="4" borderId="15" xfId="0" applyFont="1" applyFill="1" applyBorder="1" applyAlignment="1">
      <alignment horizontal="center" vertical="center" wrapText="1"/>
    </xf>
    <xf numFmtId="0" fontId="18" fillId="0" borderId="7" xfId="0" applyFont="1" applyBorder="1" applyAlignment="1">
      <alignment horizontal="center" vertical="center" wrapText="1"/>
    </xf>
    <xf numFmtId="0" fontId="25" fillId="4" borderId="16" xfId="0" applyFont="1" applyFill="1" applyBorder="1" applyAlignment="1">
      <alignment horizontal="center" vertical="center" wrapText="1"/>
    </xf>
    <xf numFmtId="9" fontId="18" fillId="0" borderId="8" xfId="11" applyFont="1" applyBorder="1" applyAlignment="1">
      <alignment horizontal="center" vertical="center" wrapText="1"/>
    </xf>
    <xf numFmtId="9" fontId="18" fillId="3" borderId="8" xfId="11" applyFont="1" applyFill="1" applyBorder="1" applyAlignment="1">
      <alignment horizontal="center" vertical="center" wrapText="1"/>
    </xf>
    <xf numFmtId="9" fontId="18" fillId="0" borderId="8" xfId="11" applyNumberFormat="1"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164" fontId="22" fillId="0" borderId="14" xfId="11" applyNumberFormat="1" applyFont="1" applyBorder="1" applyAlignment="1">
      <alignment horizontal="center" vertical="center" wrapText="1"/>
    </xf>
    <xf numFmtId="0" fontId="22" fillId="0" borderId="3" xfId="0" applyFont="1" applyFill="1" applyBorder="1" applyAlignment="1">
      <alignment horizontal="center" vertical="center" wrapText="1"/>
    </xf>
    <xf numFmtId="9" fontId="22" fillId="0" borderId="3" xfId="11" applyFont="1" applyFill="1" applyBorder="1" applyAlignment="1">
      <alignment horizontal="center" vertical="center" wrapText="1"/>
    </xf>
    <xf numFmtId="0" fontId="22" fillId="0" borderId="2" xfId="0" applyFont="1" applyFill="1" applyBorder="1" applyAlignment="1">
      <alignment vertical="center"/>
    </xf>
    <xf numFmtId="0" fontId="18" fillId="0" borderId="2" xfId="0" applyFont="1" applyFill="1" applyBorder="1" applyAlignment="1">
      <alignment vertical="center"/>
    </xf>
    <xf numFmtId="0" fontId="18" fillId="0" borderId="2" xfId="0" applyFont="1" applyFill="1" applyBorder="1" applyAlignment="1">
      <alignment horizontal="center" vertical="center" wrapText="1"/>
    </xf>
    <xf numFmtId="0" fontId="22" fillId="2" borderId="4" xfId="0" applyFont="1" applyFill="1" applyBorder="1" applyAlignment="1">
      <alignment vertical="center"/>
    </xf>
    <xf numFmtId="0" fontId="18" fillId="2" borderId="4" xfId="0" applyFont="1" applyFill="1" applyBorder="1" applyAlignment="1">
      <alignment vertical="center"/>
    </xf>
    <xf numFmtId="0" fontId="18" fillId="2" borderId="4" xfId="0" applyFont="1" applyFill="1" applyBorder="1" applyAlignment="1">
      <alignment horizontal="center" vertical="center" wrapText="1"/>
    </xf>
    <xf numFmtId="0" fontId="22" fillId="0" borderId="6" xfId="0" applyFont="1" applyBorder="1" applyAlignment="1">
      <alignment vertical="center"/>
    </xf>
    <xf numFmtId="0" fontId="18" fillId="0" borderId="6" xfId="0" applyFont="1" applyBorder="1" applyAlignment="1">
      <alignment vertical="center"/>
    </xf>
    <xf numFmtId="0" fontId="22" fillId="2" borderId="2" xfId="0" applyFont="1" applyFill="1" applyBorder="1" applyAlignment="1">
      <alignment vertical="center"/>
    </xf>
    <xf numFmtId="0" fontId="18" fillId="2" borderId="2" xfId="0" applyFont="1" applyFill="1" applyBorder="1" applyAlignment="1">
      <alignment vertical="center"/>
    </xf>
    <xf numFmtId="0" fontId="18"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9" fontId="22" fillId="2" borderId="3" xfId="11" applyFont="1" applyFill="1" applyBorder="1" applyAlignment="1">
      <alignment horizontal="center" vertical="center" wrapText="1"/>
    </xf>
    <xf numFmtId="9" fontId="22" fillId="2" borderId="3" xfId="11" applyNumberFormat="1" applyFont="1" applyFill="1" applyBorder="1" applyAlignment="1">
      <alignment horizontal="center" vertical="center" wrapText="1"/>
    </xf>
    <xf numFmtId="9" fontId="18" fillId="2" borderId="4" xfId="11" applyFont="1" applyFill="1" applyBorder="1" applyAlignment="1">
      <alignment horizontal="center" vertical="center" wrapText="1"/>
    </xf>
    <xf numFmtId="0" fontId="22" fillId="2" borderId="2" xfId="0" applyFont="1" applyFill="1" applyBorder="1" applyAlignment="1">
      <alignment horizontal="center" vertical="center" wrapText="1"/>
    </xf>
    <xf numFmtId="9" fontId="22" fillId="2" borderId="2" xfId="11" applyFont="1" applyFill="1" applyBorder="1" applyAlignment="1">
      <alignment horizontal="center" vertical="center" wrapText="1"/>
    </xf>
    <xf numFmtId="0" fontId="18" fillId="3" borderId="19" xfId="0" applyFont="1" applyFill="1" applyBorder="1" applyAlignment="1">
      <alignment horizontal="center" vertical="center" wrapText="1"/>
    </xf>
    <xf numFmtId="9" fontId="18" fillId="3" borderId="9" xfId="11"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5" xfId="0" applyFont="1" applyFill="1" applyBorder="1" applyAlignment="1">
      <alignment horizontal="center" vertical="center" wrapText="1"/>
    </xf>
    <xf numFmtId="9" fontId="18" fillId="2" borderId="6" xfId="11" applyFont="1" applyFill="1" applyBorder="1" applyAlignment="1">
      <alignment horizontal="center" vertical="center" wrapText="1"/>
    </xf>
    <xf numFmtId="0" fontId="18" fillId="2" borderId="4" xfId="0" applyFont="1" applyFill="1" applyBorder="1" applyAlignment="1">
      <alignment horizontal="left" vertical="center" wrapText="1"/>
    </xf>
    <xf numFmtId="9" fontId="18" fillId="2" borderId="4" xfId="11" applyNumberFormat="1" applyFont="1" applyFill="1" applyBorder="1" applyAlignment="1">
      <alignment horizontal="center" vertical="center" wrapText="1"/>
    </xf>
    <xf numFmtId="0" fontId="22" fillId="2" borderId="6" xfId="0" applyFont="1" applyFill="1" applyBorder="1" applyAlignment="1">
      <alignment horizontal="left" vertical="center"/>
    </xf>
    <xf numFmtId="0" fontId="18" fillId="2" borderId="6" xfId="0" applyFont="1" applyFill="1" applyBorder="1" applyAlignment="1">
      <alignment horizontal="left" vertical="center"/>
    </xf>
    <xf numFmtId="0" fontId="18" fillId="2" borderId="6" xfId="0" applyFont="1" applyFill="1" applyBorder="1" applyAlignment="1">
      <alignment horizontal="center" vertical="center" wrapText="1"/>
    </xf>
    <xf numFmtId="0" fontId="22" fillId="2" borderId="4" xfId="0" applyFont="1" applyFill="1" applyBorder="1" applyAlignment="1">
      <alignment horizontal="left" vertical="center"/>
    </xf>
    <xf numFmtId="9" fontId="18" fillId="2" borderId="3" xfId="1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9" fillId="2" borderId="20" xfId="6" applyFont="1" applyFill="1" applyBorder="1" applyAlignment="1">
      <alignment horizontal="center"/>
    </xf>
    <xf numFmtId="0" fontId="29" fillId="2" borderId="0" xfId="6" applyFont="1" applyFill="1" applyAlignment="1">
      <alignment horizontal="center"/>
    </xf>
    <xf numFmtId="0" fontId="18" fillId="0" borderId="4" xfId="0" applyFont="1" applyFill="1" applyBorder="1" applyAlignment="1">
      <alignment horizontal="center" vertical="center" wrapText="1"/>
    </xf>
    <xf numFmtId="9" fontId="18" fillId="0" borderId="4" xfId="11" applyFont="1" applyFill="1" applyBorder="1" applyAlignment="1">
      <alignment horizontal="center" vertical="center" wrapText="1"/>
    </xf>
    <xf numFmtId="0" fontId="22" fillId="0" borderId="2"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2" borderId="15" xfId="0" applyFont="1" applyFill="1" applyBorder="1" applyAlignment="1">
      <alignment horizontal="left" vertical="center"/>
    </xf>
    <xf numFmtId="0" fontId="18" fillId="2" borderId="5" xfId="0" applyFont="1" applyFill="1" applyBorder="1" applyAlignment="1">
      <alignment horizontal="center" vertical="center" wrapText="1"/>
    </xf>
    <xf numFmtId="9" fontId="22" fillId="0" borderId="3" xfId="11" applyNumberFormat="1" applyFont="1" applyFill="1" applyBorder="1" applyAlignment="1">
      <alignment horizontal="center" vertical="center" wrapText="1"/>
    </xf>
    <xf numFmtId="0" fontId="27" fillId="0" borderId="4" xfId="0" applyFont="1" applyBorder="1" applyAlignment="1">
      <alignment horizontal="left" vertical="center" wrapText="1"/>
    </xf>
    <xf numFmtId="49" fontId="34" fillId="5" borderId="13" xfId="0" applyNumberFormat="1"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13" xfId="0" applyFont="1" applyFill="1" applyBorder="1" applyAlignment="1">
      <alignment horizontal="center" vertical="center" wrapText="1" shrinkToFit="1"/>
    </xf>
    <xf numFmtId="49" fontId="18" fillId="0" borderId="13" xfId="0" applyNumberFormat="1" applyFont="1" applyFill="1" applyBorder="1" applyAlignment="1">
      <alignment horizontal="center" vertical="center" wrapText="1"/>
    </xf>
    <xf numFmtId="0" fontId="27" fillId="0" borderId="13" xfId="0" applyFont="1" applyFill="1" applyBorder="1" applyAlignment="1">
      <alignment horizontal="left" vertical="center" wrapText="1"/>
    </xf>
    <xf numFmtId="0" fontId="18" fillId="0" borderId="13" xfId="0" applyFont="1" applyBorder="1" applyAlignment="1">
      <alignment wrapText="1"/>
    </xf>
    <xf numFmtId="0" fontId="18" fillId="0" borderId="13" xfId="0" applyFont="1" applyBorder="1" applyAlignment="1">
      <alignment wrapText="1" shrinkToFit="1"/>
    </xf>
    <xf numFmtId="0" fontId="2" fillId="0" borderId="13" xfId="0" applyFont="1" applyBorder="1" applyAlignment="1">
      <alignment wrapText="1"/>
    </xf>
    <xf numFmtId="49" fontId="18" fillId="0" borderId="13" xfId="0" quotePrefix="1" applyNumberFormat="1" applyFont="1" applyFill="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wrapText="1" shrinkToFit="1"/>
    </xf>
    <xf numFmtId="0" fontId="36" fillId="0" borderId="0" xfId="0" applyFont="1" applyAlignment="1">
      <alignment wrapText="1"/>
    </xf>
    <xf numFmtId="0" fontId="22" fillId="2" borderId="6" xfId="0" applyFont="1" applyFill="1" applyBorder="1" applyAlignment="1">
      <alignment vertical="center"/>
    </xf>
    <xf numFmtId="164" fontId="18" fillId="0" borderId="6" xfId="11" applyNumberFormat="1" applyFont="1" applyBorder="1" applyAlignment="1">
      <alignment horizontal="center" vertical="center" wrapText="1"/>
    </xf>
    <xf numFmtId="164" fontId="18" fillId="0" borderId="2" xfId="11" applyNumberFormat="1" applyFont="1" applyBorder="1" applyAlignment="1">
      <alignment horizontal="center" vertical="center" wrapText="1"/>
    </xf>
    <xf numFmtId="0" fontId="25" fillId="4" borderId="3"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2" fillId="0" borderId="4" xfId="0" applyFont="1" applyFill="1" applyBorder="1" applyAlignment="1">
      <alignment vertical="center"/>
    </xf>
    <xf numFmtId="0" fontId="18" fillId="0" borderId="4" xfId="0" applyFont="1" applyFill="1" applyBorder="1" applyAlignment="1">
      <alignment vertical="center"/>
    </xf>
    <xf numFmtId="0" fontId="18" fillId="0" borderId="8" xfId="0" applyFont="1" applyFill="1" applyBorder="1" applyAlignment="1">
      <alignment horizontal="center" vertical="center" wrapText="1"/>
    </xf>
    <xf numFmtId="9" fontId="18" fillId="0" borderId="2" xfId="11" applyFont="1" applyFill="1" applyBorder="1" applyAlignment="1">
      <alignment horizontal="center" vertical="center" wrapText="1"/>
    </xf>
    <xf numFmtId="0" fontId="18" fillId="0" borderId="9" xfId="0" applyFont="1" applyFill="1" applyBorder="1" applyAlignment="1">
      <alignment horizontal="center" vertical="center" wrapText="1"/>
    </xf>
    <xf numFmtId="2" fontId="22"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164" fontId="22" fillId="2" borderId="3" xfId="11" applyNumberFormat="1" applyFont="1" applyFill="1" applyBorder="1" applyAlignment="1">
      <alignment horizontal="center" vertical="center" wrapText="1"/>
    </xf>
    <xf numFmtId="166" fontId="22" fillId="2" borderId="3" xfId="0" applyNumberFormat="1" applyFont="1" applyFill="1" applyBorder="1" applyAlignment="1">
      <alignment horizontal="left" vertical="center" wrapText="1" indent="3"/>
    </xf>
    <xf numFmtId="166" fontId="22" fillId="2" borderId="3" xfId="0" applyNumberFormat="1" applyFont="1" applyFill="1" applyBorder="1" applyAlignment="1">
      <alignment horizontal="center" vertical="center" wrapText="1"/>
    </xf>
    <xf numFmtId="164" fontId="18" fillId="0" borderId="4" xfId="11" applyNumberFormat="1" applyFont="1" applyFill="1" applyBorder="1" applyAlignment="1">
      <alignment horizontal="center" vertical="center" wrapText="1"/>
    </xf>
    <xf numFmtId="9" fontId="18" fillId="0" borderId="6" xfId="11" applyNumberFormat="1" applyFont="1" applyBorder="1" applyAlignment="1">
      <alignment horizontal="center" vertical="center" wrapText="1"/>
    </xf>
    <xf numFmtId="9" fontId="18" fillId="3" borderId="2" xfId="11" applyNumberFormat="1" applyFont="1" applyFill="1" applyBorder="1" applyAlignment="1">
      <alignment horizontal="center" vertical="center" wrapText="1"/>
    </xf>
    <xf numFmtId="9" fontId="18" fillId="2" borderId="2" xfId="11" applyNumberFormat="1" applyFont="1" applyFill="1" applyBorder="1" applyAlignment="1">
      <alignment horizontal="center" vertical="center" wrapText="1"/>
    </xf>
    <xf numFmtId="164" fontId="18" fillId="2" borderId="6" xfId="11" applyNumberFormat="1" applyFont="1" applyFill="1" applyBorder="1" applyAlignment="1">
      <alignment horizontal="center" vertical="center" wrapText="1"/>
    </xf>
    <xf numFmtId="9" fontId="18" fillId="0" borderId="2" xfId="11" applyNumberFormat="1" applyFont="1" applyBorder="1" applyAlignment="1">
      <alignment horizontal="center" vertical="center" wrapText="1"/>
    </xf>
    <xf numFmtId="9" fontId="18" fillId="0" borderId="2" xfId="11" applyNumberFormat="1" applyFont="1" applyFill="1" applyBorder="1" applyAlignment="1">
      <alignment horizontal="center" vertical="center" wrapText="1"/>
    </xf>
    <xf numFmtId="9" fontId="18" fillId="0" borderId="6" xfId="11" applyNumberFormat="1" applyFont="1" applyBorder="1" applyAlignment="1">
      <alignment horizontal="center" wrapText="1"/>
    </xf>
    <xf numFmtId="9" fontId="18" fillId="3" borderId="4" xfId="0" applyNumberFormat="1" applyFont="1" applyFill="1" applyBorder="1" applyAlignment="1">
      <alignment horizontal="center"/>
    </xf>
    <xf numFmtId="9" fontId="18" fillId="0" borderId="4" xfId="11" applyNumberFormat="1" applyFont="1" applyBorder="1" applyAlignment="1">
      <alignment horizontal="center" wrapText="1"/>
    </xf>
    <xf numFmtId="9" fontId="18" fillId="2" borderId="4" xfId="11" applyNumberFormat="1" applyFont="1" applyFill="1" applyBorder="1" applyAlignment="1">
      <alignment horizontal="center" wrapText="1"/>
    </xf>
    <xf numFmtId="9" fontId="18" fillId="3" borderId="2" xfId="0" applyNumberFormat="1" applyFont="1" applyFill="1" applyBorder="1" applyAlignment="1">
      <alignment horizont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37" fillId="2" borderId="0" xfId="6" applyFont="1" applyFill="1"/>
    <xf numFmtId="0" fontId="18" fillId="6" borderId="4" xfId="0" applyFont="1" applyFill="1" applyBorder="1" applyAlignment="1">
      <alignment horizontal="center" vertical="center" wrapText="1"/>
    </xf>
    <xf numFmtId="0" fontId="23" fillId="0" borderId="0" xfId="6" applyFont="1" applyFill="1" applyAlignment="1">
      <alignment horizontal="center"/>
    </xf>
    <xf numFmtId="0" fontId="22" fillId="2" borderId="0" xfId="0" applyFont="1" applyFill="1" applyBorder="1" applyAlignment="1">
      <alignment horizontal="center" vertical="center" wrapText="1"/>
    </xf>
    <xf numFmtId="2" fontId="22" fillId="2" borderId="0" xfId="0" applyNumberFormat="1" applyFont="1" applyFill="1" applyBorder="1" applyAlignment="1">
      <alignment horizontal="center" vertical="center" wrapText="1"/>
    </xf>
    <xf numFmtId="1" fontId="22" fillId="2" borderId="0" xfId="0" applyNumberFormat="1" applyFont="1" applyFill="1" applyBorder="1" applyAlignment="1">
      <alignment horizontal="center" vertical="center" wrapText="1"/>
    </xf>
    <xf numFmtId="164" fontId="22" fillId="2" borderId="0" xfId="11" applyNumberFormat="1"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9" xfId="0" applyFont="1" applyFill="1" applyBorder="1" applyAlignment="1">
      <alignment horizontal="center" vertical="center" wrapText="1"/>
    </xf>
    <xf numFmtId="10" fontId="18" fillId="2" borderId="9" xfId="0" applyNumberFormat="1" applyFont="1" applyFill="1" applyBorder="1" applyAlignment="1">
      <alignment horizontal="left" vertical="center" wrapText="1"/>
    </xf>
    <xf numFmtId="10" fontId="18" fillId="2" borderId="9" xfId="0" applyNumberFormat="1" applyFont="1" applyFill="1" applyBorder="1" applyAlignment="1">
      <alignment horizontal="center" vertical="center" wrapText="1"/>
    </xf>
    <xf numFmtId="0" fontId="22" fillId="2" borderId="2" xfId="0" applyFont="1" applyFill="1" applyBorder="1" applyAlignment="1">
      <alignment horizontal="left" vertical="center"/>
    </xf>
    <xf numFmtId="0" fontId="18" fillId="2" borderId="2" xfId="0" applyFont="1" applyFill="1" applyBorder="1" applyAlignment="1">
      <alignment horizontal="left" vertical="center"/>
    </xf>
    <xf numFmtId="9" fontId="18" fillId="2" borderId="2" xfId="11" applyFont="1" applyFill="1" applyBorder="1" applyAlignment="1">
      <alignment horizontal="center" vertical="center" wrapText="1"/>
    </xf>
    <xf numFmtId="0" fontId="18" fillId="3" borderId="2" xfId="0" applyNumberFormat="1" applyFont="1" applyFill="1" applyBorder="1" applyAlignment="1">
      <alignment horizontal="left" vertical="center"/>
    </xf>
    <xf numFmtId="0" fontId="18" fillId="3" borderId="2" xfId="0" applyFont="1" applyFill="1" applyBorder="1" applyAlignment="1">
      <alignment horizontal="left" vertical="center" wrapText="1"/>
    </xf>
    <xf numFmtId="164" fontId="18" fillId="3" borderId="2" xfId="11" applyNumberFormat="1" applyFont="1" applyFill="1" applyBorder="1" applyAlignment="1">
      <alignment horizontal="center" vertical="center" wrapText="1"/>
    </xf>
    <xf numFmtId="9" fontId="22" fillId="2" borderId="0" xfId="11" applyFont="1" applyFill="1" applyBorder="1" applyAlignment="1">
      <alignment horizontal="center" vertical="center" wrapText="1"/>
    </xf>
    <xf numFmtId="0" fontId="21" fillId="2" borderId="0" xfId="0" applyFont="1" applyFill="1" applyAlignment="1">
      <alignment horizontal="justify" vertical="center"/>
    </xf>
    <xf numFmtId="0" fontId="21" fillId="0" borderId="0" xfId="0" applyFont="1" applyAlignment="1">
      <alignment vertical="center"/>
    </xf>
    <xf numFmtId="0" fontId="21" fillId="0" borderId="0" xfId="0" applyFont="1" applyAlignment="1">
      <alignment horizontal="centerContinuous" vertical="center"/>
    </xf>
    <xf numFmtId="0" fontId="0" fillId="2" borderId="0" xfId="0" applyFill="1" applyAlignment="1">
      <alignment horizontal="centerContinuous"/>
    </xf>
    <xf numFmtId="0" fontId="40" fillId="2" borderId="0" xfId="6" applyFont="1" applyFill="1" applyAlignment="1">
      <alignment horizontal="left"/>
    </xf>
    <xf numFmtId="0" fontId="18" fillId="2" borderId="0" xfId="0" applyFont="1" applyFill="1" applyAlignment="1">
      <alignment horizontal="left" vertical="center" wrapText="1" indent="1"/>
    </xf>
    <xf numFmtId="0" fontId="32" fillId="2" borderId="0" xfId="0" quotePrefix="1" applyFont="1" applyFill="1" applyAlignment="1">
      <alignment horizontal="left" vertical="center" wrapText="1" indent="1"/>
    </xf>
    <xf numFmtId="0" fontId="32" fillId="2" borderId="0" xfId="0" applyFont="1" applyFill="1" applyAlignment="1">
      <alignment horizontal="left" vertical="center" indent="1"/>
    </xf>
    <xf numFmtId="0" fontId="32" fillId="2" borderId="0" xfId="0" applyFont="1" applyFill="1" applyAlignment="1">
      <alignment horizontal="left" vertical="center" wrapText="1" indent="1"/>
    </xf>
    <xf numFmtId="0" fontId="18" fillId="2" borderId="0" xfId="0" applyFont="1" applyFill="1" applyAlignment="1">
      <alignment horizontal="justify" vertical="top" wrapText="1"/>
    </xf>
    <xf numFmtId="0" fontId="32" fillId="2" borderId="0" xfId="0" quotePrefix="1" applyFont="1" applyFill="1" applyAlignment="1">
      <alignment horizontal="left" vertical="center" indent="1"/>
    </xf>
    <xf numFmtId="0" fontId="18" fillId="2" borderId="0" xfId="0" applyFont="1" applyFill="1" applyAlignment="1">
      <alignment horizontal="left" vertical="center"/>
    </xf>
    <xf numFmtId="0" fontId="33" fillId="2" borderId="0" xfId="0" applyFont="1" applyFill="1" applyAlignment="1">
      <alignment horizontal="right" vertical="center" wrapText="1"/>
    </xf>
    <xf numFmtId="0" fontId="22" fillId="2" borderId="0" xfId="0" applyFont="1" applyFill="1" applyAlignment="1">
      <alignment horizontal="right" vertical="center" wrapText="1"/>
    </xf>
    <xf numFmtId="0" fontId="18" fillId="2" borderId="0" xfId="0" applyFont="1" applyFill="1" applyAlignment="1">
      <alignment horizontal="left" vertical="top"/>
    </xf>
    <xf numFmtId="0" fontId="21" fillId="2" borderId="0" xfId="0" applyFont="1" applyFill="1" applyAlignment="1">
      <alignment horizontal="left" vertical="center"/>
    </xf>
    <xf numFmtId="0" fontId="22" fillId="2" borderId="0" xfId="0" applyFont="1" applyFill="1" applyBorder="1" applyAlignment="1">
      <alignment horizontal="left" vertical="center" wrapText="1"/>
    </xf>
    <xf numFmtId="165" fontId="18" fillId="0" borderId="0" xfId="0" applyNumberFormat="1" applyFont="1" applyFill="1" applyAlignment="1">
      <alignment horizontal="right" vertical="center" wrapText="1"/>
    </xf>
    <xf numFmtId="0" fontId="18" fillId="2" borderId="0" xfId="0" applyFont="1" applyFill="1" applyAlignment="1">
      <alignment horizontal="right" vertical="center" wrapText="1"/>
    </xf>
    <xf numFmtId="0" fontId="30" fillId="2" borderId="10" xfId="0" applyFont="1" applyFill="1" applyBorder="1" applyAlignment="1">
      <alignment horizontal="left" vertical="center" wrapText="1"/>
    </xf>
    <xf numFmtId="0" fontId="18" fillId="2" borderId="2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5" fillId="2" borderId="0" xfId="1" applyFill="1" applyAlignment="1">
      <alignment horizontal="left" vertical="top"/>
    </xf>
    <xf numFmtId="0" fontId="13" fillId="2" borderId="0" xfId="0" quotePrefix="1" applyFont="1" applyFill="1" applyAlignment="1">
      <alignment horizontal="left" vertical="center" indent="1"/>
    </xf>
    <xf numFmtId="0" fontId="18" fillId="2" borderId="0" xfId="0" applyFont="1" applyFill="1" applyAlignment="1">
      <alignment horizontal="left" vertical="center" indent="1"/>
    </xf>
    <xf numFmtId="0" fontId="18" fillId="2" borderId="0" xfId="0" applyFont="1" applyFill="1" applyAlignment="1">
      <alignment horizontal="justify" vertical="center" wrapText="1"/>
    </xf>
    <xf numFmtId="0" fontId="21" fillId="2" borderId="0" xfId="0" applyFont="1" applyFill="1" applyAlignment="1">
      <alignment horizontal="justify" vertical="center"/>
    </xf>
    <xf numFmtId="0" fontId="18" fillId="2" borderId="0" xfId="0" applyFont="1" applyFill="1" applyAlignment="1">
      <alignment horizontal="center" vertical="center" wrapText="1"/>
    </xf>
    <xf numFmtId="0" fontId="39" fillId="0" borderId="31" xfId="0" applyFont="1" applyBorder="1" applyAlignment="1">
      <alignment horizontal="center" vertical="center"/>
    </xf>
    <xf numFmtId="0" fontId="39" fillId="0" borderId="13" xfId="0" applyFont="1" applyBorder="1" applyAlignment="1">
      <alignment horizontal="center" vertical="center"/>
    </xf>
    <xf numFmtId="0" fontId="39" fillId="0" borderId="32"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33" xfId="0" applyFont="1" applyBorder="1" applyAlignment="1">
      <alignment horizontal="center"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49" fontId="18" fillId="0" borderId="26" xfId="0" applyNumberFormat="1" applyFont="1" applyFill="1" applyBorder="1" applyAlignment="1">
      <alignment horizontal="center" vertical="center" wrapText="1"/>
    </xf>
    <xf numFmtId="49" fontId="18" fillId="0" borderId="12" xfId="0" applyNumberFormat="1" applyFont="1" applyFill="1" applyBorder="1" applyAlignment="1">
      <alignment horizontal="center" vertical="center" wrapText="1"/>
    </xf>
    <xf numFmtId="49" fontId="18" fillId="0" borderId="27" xfId="0" applyNumberFormat="1" applyFont="1" applyFill="1" applyBorder="1" applyAlignment="1">
      <alignment horizontal="center" vertical="center" wrapText="1"/>
    </xf>
    <xf numFmtId="0" fontId="29" fillId="2" borderId="20" xfId="6" applyFont="1" applyFill="1" applyBorder="1" applyAlignment="1">
      <alignment horizontal="center"/>
    </xf>
    <xf numFmtId="0" fontId="29" fillId="2" borderId="0" xfId="6" applyFont="1" applyFill="1" applyAlignment="1">
      <alignment horizontal="left"/>
    </xf>
    <xf numFmtId="0" fontId="29" fillId="2" borderId="0" xfId="6" applyFont="1" applyFill="1" applyAlignment="1">
      <alignment horizontal="center"/>
    </xf>
    <xf numFmtId="0" fontId="29" fillId="2" borderId="10" xfId="6" applyFont="1" applyFill="1" applyBorder="1" applyAlignment="1">
      <alignment horizontal="center"/>
    </xf>
    <xf numFmtId="0" fontId="29" fillId="0" borderId="0" xfId="6" applyFont="1" applyFill="1" applyAlignment="1">
      <alignment horizontal="center"/>
    </xf>
    <xf numFmtId="0" fontId="29" fillId="2" borderId="20" xfId="6" applyFont="1" applyFill="1" applyBorder="1" applyAlignment="1">
      <alignment horizontal="center" wrapText="1"/>
    </xf>
  </cellXfs>
  <cellStyles count="28">
    <cellStyle name="Hyperlink" xfId="1" builtinId="8"/>
    <cellStyle name="Hyperlink 2" xfId="2"/>
    <cellStyle name="Hyperlink 3" xfId="3"/>
    <cellStyle name="Hyperlink 4" xfId="4"/>
    <cellStyle name="Hyperlink 5" xfId="5"/>
    <cellStyle name="Normal" xfId="0" builtinId="0"/>
    <cellStyle name="Normal 2" xfId="6"/>
    <cellStyle name="Normal 2 2" xfId="7"/>
    <cellStyle name="Normal 3" xfId="8"/>
    <cellStyle name="Normal 4" xfId="9"/>
    <cellStyle name="Normal 5" xfId="10"/>
    <cellStyle name="Percent" xfId="11" builtinId="5"/>
    <cellStyle name="Percent 2" xfId="12"/>
    <cellStyle name="Percent 2 2" xfId="13"/>
    <cellStyle name="Percent 2 2 2" xfId="14"/>
    <cellStyle name="Percent 2 2 3" xfId="15"/>
    <cellStyle name="Percent 2 3" xfId="16"/>
    <cellStyle name="Percent 2 3 2" xfId="17"/>
    <cellStyle name="Percent 2 3 3" xfId="18"/>
    <cellStyle name="Percent 2 4" xfId="19"/>
    <cellStyle name="Percent 2 5" xfId="20"/>
    <cellStyle name="Percent 3" xfId="21"/>
    <cellStyle name="Percent 4" xfId="22"/>
    <cellStyle name="Percent 4 2" xfId="23"/>
    <cellStyle name="Percent 4 3" xfId="24"/>
    <cellStyle name="Percent 5" xfId="25"/>
    <cellStyle name="Percent 5 2" xfId="26"/>
    <cellStyle name="Percent 5 3" xfId="27"/>
  </cellStyles>
  <dxfs count="22">
    <dxf>
      <fill>
        <patternFill>
          <bgColor rgb="FFC9DED4"/>
        </patternFill>
      </fill>
    </dxf>
    <dxf>
      <fill>
        <patternFill>
          <bgColor rgb="FFC9DED4"/>
        </patternFill>
      </fill>
    </dxf>
    <dxf>
      <fill>
        <patternFill>
          <bgColor rgb="FFC9DED4"/>
        </patternFill>
      </fill>
    </dxf>
    <dxf>
      <fill>
        <patternFill>
          <bgColor rgb="FFC9DED4"/>
        </patternFill>
      </fill>
    </dxf>
    <dxf>
      <fill>
        <patternFill>
          <bgColor rgb="FFC9DED4"/>
        </patternFill>
      </fill>
    </dxf>
    <dxf>
      <fill>
        <patternFill>
          <bgColor rgb="FFC9DED4"/>
        </patternFill>
      </fill>
    </dxf>
    <dxf>
      <fill>
        <patternFill>
          <bgColor rgb="FFC8DCD2"/>
        </patternFill>
      </fill>
    </dxf>
    <dxf>
      <fill>
        <patternFill>
          <bgColor rgb="FFC8DCD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
      <fill>
        <patternFill>
          <bgColor rgb="FFC8DCD2"/>
        </patternFill>
      </fill>
    </dxf>
  </dxfs>
  <tableStyles count="0" defaultTableStyle="TableStyleMedium2" defaultPivotStyle="PivotStyleLight16"/>
  <colors>
    <mruColors>
      <color rgb="FFC9DED4"/>
      <color rgb="FFC8DCD2"/>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4.4101433296582136E-2"/>
          <c:y val="4.4549994127538739E-3"/>
          <c:w val="0.93670553033131065"/>
          <c:h val="0.78817197238440295"/>
        </c:manualLayout>
      </c:layout>
      <c:barChart>
        <c:barDir val="col"/>
        <c:grouping val="clustered"/>
        <c:varyColors val="0"/>
        <c:ser>
          <c:idx val="2"/>
          <c:order val="0"/>
          <c:tx>
            <c:strRef>
              <c:f>Summary!$P$6</c:f>
              <c:strCache>
                <c:ptCount val="1"/>
                <c:pt idx="0">
                  <c:v>Proportion of Environment-related Notifications</c:v>
                </c:pt>
              </c:strCache>
            </c:strRef>
          </c:tx>
          <c:spPr>
            <a:solidFill>
              <a:srgbClr val="A8B3D7"/>
            </a:solidFill>
          </c:spPr>
          <c:invertIfNegative val="0"/>
          <c:dLbls>
            <c:dLbl>
              <c:idx val="10"/>
              <c:dLblPos val="ct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inEnd"/>
            <c:showLegendKey val="0"/>
            <c:showVal val="1"/>
            <c:showCatName val="0"/>
            <c:showSerName val="0"/>
            <c:showPercent val="0"/>
            <c:showBubbleSize val="0"/>
            <c:showLeaderLines val="0"/>
          </c:dLbls>
          <c:cat>
            <c:numRef>
              <c:f>Summary!$L$7:$L$24</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Summary!$P$7:$P$24</c:f>
              <c:numCache>
                <c:formatCode>0.0%</c:formatCode>
                <c:ptCount val="18"/>
                <c:pt idx="0">
                  <c:v>8.1401085347804644E-2</c:v>
                </c:pt>
                <c:pt idx="1">
                  <c:v>0.11229377328366152</c:v>
                </c:pt>
                <c:pt idx="2">
                  <c:v>9.2292089249492906E-2</c:v>
                </c:pt>
                <c:pt idx="3">
                  <c:v>0.10736196319018405</c:v>
                </c:pt>
                <c:pt idx="4">
                  <c:v>7.8282828282828287E-2</c:v>
                </c:pt>
                <c:pt idx="5">
                  <c:v>0.11321514907332796</c:v>
                </c:pt>
                <c:pt idx="6">
                  <c:v>9.8288897731794667E-2</c:v>
                </c:pt>
                <c:pt idx="7">
                  <c:v>0.10815602836879433</c:v>
                </c:pt>
                <c:pt idx="8">
                  <c:v>0.10821155184411969</c:v>
                </c:pt>
                <c:pt idx="9">
                  <c:v>0.1470345963756178</c:v>
                </c:pt>
                <c:pt idx="10">
                  <c:v>0.13509376195943359</c:v>
                </c:pt>
                <c:pt idx="11">
                  <c:v>0.13358133243151843</c:v>
                </c:pt>
                <c:pt idx="12">
                  <c:v>0.14272809394760613</c:v>
                </c:pt>
                <c:pt idx="13">
                  <c:v>0.13164777680906714</c:v>
                </c:pt>
                <c:pt idx="14">
                  <c:v>0.15847176079734218</c:v>
                </c:pt>
                <c:pt idx="15">
                  <c:v>0.16864256075874334</c:v>
                </c:pt>
                <c:pt idx="16">
                  <c:v>0.17489421720733428</c:v>
                </c:pt>
                <c:pt idx="17">
                  <c:v>0.1460376358335542</c:v>
                </c:pt>
              </c:numCache>
            </c:numRef>
          </c:val>
        </c:ser>
        <c:dLbls>
          <c:showLegendKey val="0"/>
          <c:showVal val="0"/>
          <c:showCatName val="0"/>
          <c:showSerName val="0"/>
          <c:showPercent val="0"/>
          <c:showBubbleSize val="0"/>
        </c:dLbls>
        <c:gapWidth val="150"/>
        <c:axId val="100934144"/>
        <c:axId val="62764672"/>
      </c:barChart>
      <c:lineChart>
        <c:grouping val="standard"/>
        <c:varyColors val="0"/>
        <c:ser>
          <c:idx val="1"/>
          <c:order val="1"/>
          <c:tx>
            <c:strRef>
              <c:f>Summary!$O$6</c:f>
              <c:strCache>
                <c:ptCount val="1"/>
                <c:pt idx="0">
                  <c:v>Total Environment-related Notifications</c:v>
                </c:pt>
              </c:strCache>
            </c:strRef>
          </c:tx>
          <c:spPr>
            <a:ln w="28575" cap="rnd" cmpd="sng" algn="ctr">
              <a:solidFill>
                <a:srgbClr val="1F2C7D"/>
              </a:solidFill>
              <a:prstDash val="solid"/>
              <a:round/>
              <a:headEnd type="none" w="med" len="med"/>
              <a:tailEnd type="none" w="med" len="med"/>
            </a:ln>
          </c:spPr>
          <c:marker>
            <c:spPr>
              <a:solidFill>
                <a:srgbClr val="1F2C7D"/>
              </a:solidFill>
              <a:ln w="25400">
                <a:solidFill>
                  <a:srgbClr val="1F2C7D"/>
                </a:solidFill>
                <a:prstDash val="solid"/>
              </a:ln>
            </c:spPr>
          </c:marker>
          <c:dLbls>
            <c:dLbl>
              <c:idx val="15"/>
              <c:layout>
                <c:manualLayout>
                  <c:x val="-1.6430452918234618E-2"/>
                  <c:y val="5.2483154640446721E-2"/>
                </c:manualLayout>
              </c:layout>
              <c:dLblPos val="r"/>
              <c:showLegendKey val="0"/>
              <c:showVal val="1"/>
              <c:showCatName val="0"/>
              <c:showSerName val="0"/>
              <c:showPercent val="0"/>
              <c:showBubbleSize val="0"/>
            </c:dLbl>
            <c:txPr>
              <a:bodyPr/>
              <a:lstStyle/>
              <a:p>
                <a:pPr>
                  <a:defRPr sz="1000" b="0" i="0" u="none" strike="noStrike" baseline="0">
                    <a:solidFill>
                      <a:srgbClr val="000000"/>
                    </a:solidFill>
                    <a:latin typeface="Verdana"/>
                    <a:ea typeface="Verdana"/>
                    <a:cs typeface="Verdana"/>
                  </a:defRPr>
                </a:pPr>
                <a:endParaRPr lang="en-US"/>
              </a:p>
            </c:txPr>
            <c:dLblPos val="b"/>
            <c:showLegendKey val="0"/>
            <c:showVal val="1"/>
            <c:showCatName val="0"/>
            <c:showSerName val="0"/>
            <c:showPercent val="0"/>
            <c:showBubbleSize val="0"/>
            <c:showLeaderLines val="0"/>
          </c:dLbls>
          <c:cat>
            <c:numRef>
              <c:f>Summary!$L$7:$L$24</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Summary!$O$7:$O$24</c:f>
              <c:numCache>
                <c:formatCode>General</c:formatCode>
                <c:ptCount val="18"/>
                <c:pt idx="0">
                  <c:v>165</c:v>
                </c:pt>
                <c:pt idx="1">
                  <c:v>211</c:v>
                </c:pt>
                <c:pt idx="2">
                  <c:v>182</c:v>
                </c:pt>
                <c:pt idx="3">
                  <c:v>245</c:v>
                </c:pt>
                <c:pt idx="4">
                  <c:v>186</c:v>
                </c:pt>
                <c:pt idx="5">
                  <c:v>281</c:v>
                </c:pt>
                <c:pt idx="6">
                  <c:v>247</c:v>
                </c:pt>
                <c:pt idx="7">
                  <c:v>244</c:v>
                </c:pt>
                <c:pt idx="8">
                  <c:v>311</c:v>
                </c:pt>
                <c:pt idx="9">
                  <c:v>357</c:v>
                </c:pt>
                <c:pt idx="10">
                  <c:v>353</c:v>
                </c:pt>
                <c:pt idx="11">
                  <c:v>395</c:v>
                </c:pt>
                <c:pt idx="12">
                  <c:v>474</c:v>
                </c:pt>
                <c:pt idx="13">
                  <c:v>453</c:v>
                </c:pt>
                <c:pt idx="14">
                  <c:v>477</c:v>
                </c:pt>
                <c:pt idx="15">
                  <c:v>569</c:v>
                </c:pt>
                <c:pt idx="16">
                  <c:v>620</c:v>
                </c:pt>
                <c:pt idx="17">
                  <c:v>551</c:v>
                </c:pt>
              </c:numCache>
            </c:numRef>
          </c:val>
          <c:smooth val="0"/>
        </c:ser>
        <c:dLbls>
          <c:showLegendKey val="0"/>
          <c:showVal val="0"/>
          <c:showCatName val="0"/>
          <c:showSerName val="0"/>
          <c:showPercent val="0"/>
          <c:showBubbleSize val="0"/>
        </c:dLbls>
        <c:marker val="1"/>
        <c:smooth val="0"/>
        <c:axId val="52600320"/>
        <c:axId val="62764096"/>
      </c:lineChart>
      <c:catAx>
        <c:axId val="526003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Verdana"/>
                <a:ea typeface="Verdana"/>
                <a:cs typeface="Verdana"/>
              </a:defRPr>
            </a:pPr>
            <a:endParaRPr lang="en-US"/>
          </a:p>
        </c:txPr>
        <c:crossAx val="62764096"/>
        <c:crosses val="autoZero"/>
        <c:auto val="1"/>
        <c:lblAlgn val="ctr"/>
        <c:lblOffset val="100"/>
        <c:tickMarkSkip val="2"/>
        <c:noMultiLvlLbl val="0"/>
      </c:catAx>
      <c:valAx>
        <c:axId val="62764096"/>
        <c:scaling>
          <c:orientation val="minMax"/>
          <c:min val="1"/>
        </c:scaling>
        <c:delete val="0"/>
        <c:axPos val="l"/>
        <c:numFmt formatCode="General" sourceLinked="1"/>
        <c:majorTickMark val="none"/>
        <c:minorTickMark val="none"/>
        <c:tickLblPos val="none"/>
        <c:spPr>
          <a:ln>
            <a:noFill/>
          </a:ln>
        </c:spPr>
        <c:crossAx val="52600320"/>
        <c:crosses val="autoZero"/>
        <c:crossBetween val="between"/>
      </c:valAx>
      <c:catAx>
        <c:axId val="100934144"/>
        <c:scaling>
          <c:orientation val="minMax"/>
        </c:scaling>
        <c:delete val="1"/>
        <c:axPos val="b"/>
        <c:numFmt formatCode="General" sourceLinked="1"/>
        <c:majorTickMark val="out"/>
        <c:minorTickMark val="none"/>
        <c:tickLblPos val="nextTo"/>
        <c:crossAx val="62764672"/>
        <c:crosses val="autoZero"/>
        <c:auto val="1"/>
        <c:lblAlgn val="ctr"/>
        <c:lblOffset val="100"/>
        <c:noMultiLvlLbl val="0"/>
      </c:catAx>
      <c:valAx>
        <c:axId val="62764672"/>
        <c:scaling>
          <c:orientation val="minMax"/>
          <c:max val="1"/>
          <c:min val="0"/>
        </c:scaling>
        <c:delete val="0"/>
        <c:axPos val="r"/>
        <c:numFmt formatCode="0.0%" sourceLinked="1"/>
        <c:majorTickMark val="none"/>
        <c:minorTickMark val="none"/>
        <c:tickLblPos val="none"/>
        <c:spPr>
          <a:ln>
            <a:noFill/>
          </a:ln>
        </c:spPr>
        <c:crossAx val="100934144"/>
        <c:crosses val="max"/>
        <c:crossBetween val="between"/>
      </c:valAx>
    </c:plotArea>
    <c:legend>
      <c:legendPos val="r"/>
      <c:layout>
        <c:manualLayout>
          <c:xMode val="edge"/>
          <c:yMode val="edge"/>
          <c:x val="4.4652990592272991E-2"/>
          <c:y val="0.91642708323476318"/>
          <c:w val="0.89489100521751208"/>
          <c:h val="5.4794520547945202E-2"/>
        </c:manualLayout>
      </c:layout>
      <c:overlay val="0"/>
      <c:txPr>
        <a:bodyPr/>
        <a:lstStyle/>
        <a:p>
          <a:pPr>
            <a:defRPr sz="10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sz="1080" b="0" i="0" u="none" strike="noStrike" baseline="0">
                <a:effectLst/>
              </a:rPr>
              <a:t>Types of Environment-related objectives, measures and  sectors for notified </a:t>
            </a:r>
            <a:r>
              <a:rPr lang="en-GB"/>
              <a:t>SPS measures</a:t>
            </a:r>
          </a:p>
        </c:rich>
      </c:tx>
      <c:overlay val="0"/>
    </c:title>
    <c:autoTitleDeleted val="0"/>
    <c:plotArea>
      <c:layout/>
      <c:barChart>
        <c:barDir val="bar"/>
        <c:grouping val="clustered"/>
        <c:varyColors val="0"/>
        <c:ser>
          <c:idx val="0"/>
          <c:order val="0"/>
          <c:tx>
            <c:strRef>
              <c:f>Summary!$P$631</c:f>
              <c:strCache>
                <c:ptCount val="1"/>
                <c:pt idx="0">
                  <c:v>share</c:v>
                </c:pt>
              </c:strCache>
            </c:strRef>
          </c:tx>
          <c:spPr>
            <a:noFill/>
          </c:spPr>
          <c:invertIfNegative val="0"/>
          <c:dLbls>
            <c:txPr>
              <a:bodyPr/>
              <a:lstStyle/>
              <a:p>
                <a:pPr>
                  <a:defRPr sz="10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Summary!$M$632:$O$658</c:f>
              <c:multiLvlStrCache>
                <c:ptCount val="27"/>
                <c:lvl>
                  <c:pt idx="0">
                    <c:v>General environmental protection</c:v>
                  </c:pt>
                  <c:pt idx="1">
                    <c:v>MEAs implementation and compliance </c:v>
                  </c:pt>
                  <c:pt idx="2">
                    <c:v>Plant protection</c:v>
                  </c:pt>
                  <c:pt idx="3">
                    <c:v>Soil management</c:v>
                  </c:pt>
                  <c:pt idx="4">
                    <c:v>Sustainable fisheries management (aquaculture)</c:v>
                  </c:pt>
                  <c:pt idx="5">
                    <c:v>Animal protection</c:v>
                  </c:pt>
                  <c:pt idx="6">
                    <c:v>Chemical, toxic and hazardous substances management</c:v>
                  </c:pt>
                  <c:pt idx="7">
                    <c:v>Sustainable agriculture management </c:v>
                  </c:pt>
                  <c:pt idx="8">
                    <c:v>Waste management and recycling</c:v>
                  </c:pt>
                  <c:pt idx="9">
                    <c:v>Environmental protection from pests and diseases</c:v>
                  </c:pt>
                  <c:pt idx="10">
                    <c:v>Other environmental risks mitigation</c:v>
                  </c:pt>
                  <c:pt idx="11">
                    <c:v>Biodiversity and ecosystem</c:v>
                  </c:pt>
                  <c:pt idx="12">
                    <c:v>Ban/Prohibition</c:v>
                  </c:pt>
                  <c:pt idx="13">
                    <c:v>Other environmental requirements</c:v>
                  </c:pt>
                  <c:pt idx="14">
                    <c:v>Conformity assessment procedures</c:v>
                  </c:pt>
                  <c:pt idx="15">
                    <c:v>Not specified</c:v>
                  </c:pt>
                  <c:pt idx="16">
                    <c:v>Quarantine requirements</c:v>
                  </c:pt>
                  <c:pt idx="17">
                    <c:v>Regulation affecting movement or transit </c:v>
                  </c:pt>
                  <c:pt idx="18">
                    <c:v>Risk assessment </c:v>
                  </c:pt>
                  <c:pt idx="19">
                    <c:v>Technical regulation or specifications</c:v>
                  </c:pt>
                  <c:pt idx="20">
                    <c:v>Forestry</c:v>
                  </c:pt>
                  <c:pt idx="21">
                    <c:v>Services</c:v>
                  </c:pt>
                  <c:pt idx="22">
                    <c:v>Fisheries</c:v>
                  </c:pt>
                  <c:pt idx="23">
                    <c:v>Other</c:v>
                  </c:pt>
                  <c:pt idx="24">
                    <c:v>Chemicals</c:v>
                  </c:pt>
                  <c:pt idx="25">
                    <c:v>Not specified</c:v>
                  </c:pt>
                  <c:pt idx="26">
                    <c:v>Agriculture</c:v>
                  </c:pt>
                </c:lvl>
                <c:lvl>
                  <c:pt idx="0">
                    <c:v>Type of Objective</c:v>
                  </c:pt>
                  <c:pt idx="12">
                    <c:v>Type of Measure</c:v>
                  </c:pt>
                  <c:pt idx="20">
                    <c:v>Type of Sector</c:v>
                  </c:pt>
                </c:lvl>
              </c:multiLvlStrCache>
            </c:multiLvlStrRef>
          </c:cat>
          <c:val>
            <c:numRef>
              <c:f>Summary!$P$632:$P$658</c:f>
              <c:numCache>
                <c:formatCode>0%</c:formatCode>
                <c:ptCount val="27"/>
                <c:pt idx="0">
                  <c:v>2.2727272727272728E-2</c:v>
                </c:pt>
                <c:pt idx="1">
                  <c:v>2.2727272727272728E-2</c:v>
                </c:pt>
                <c:pt idx="2">
                  <c:v>2.2727272727272728E-2</c:v>
                </c:pt>
                <c:pt idx="3">
                  <c:v>2.2727272727272728E-2</c:v>
                </c:pt>
                <c:pt idx="4">
                  <c:v>2.2727272727272728E-2</c:v>
                </c:pt>
                <c:pt idx="5">
                  <c:v>4.5454545454545456E-2</c:v>
                </c:pt>
                <c:pt idx="6">
                  <c:v>4.5454545454545456E-2</c:v>
                </c:pt>
                <c:pt idx="7">
                  <c:v>0.11363636363636363</c:v>
                </c:pt>
                <c:pt idx="8">
                  <c:v>0.11363636363636363</c:v>
                </c:pt>
                <c:pt idx="9">
                  <c:v>0.13636363636363635</c:v>
                </c:pt>
                <c:pt idx="10">
                  <c:v>0.22727272727272727</c:v>
                </c:pt>
                <c:pt idx="11">
                  <c:v>0.22727272727272727</c:v>
                </c:pt>
                <c:pt idx="12">
                  <c:v>4.5454545454545456E-2</c:v>
                </c:pt>
                <c:pt idx="13">
                  <c:v>6.8181818181818177E-2</c:v>
                </c:pt>
                <c:pt idx="14">
                  <c:v>9.0909090909090912E-2</c:v>
                </c:pt>
                <c:pt idx="15">
                  <c:v>9.0909090909090912E-2</c:v>
                </c:pt>
                <c:pt idx="16">
                  <c:v>9.0909090909090912E-2</c:v>
                </c:pt>
                <c:pt idx="17">
                  <c:v>9.0909090909090912E-2</c:v>
                </c:pt>
                <c:pt idx="18">
                  <c:v>0.13636363636363635</c:v>
                </c:pt>
                <c:pt idx="19">
                  <c:v>0.38636363636363635</c:v>
                </c:pt>
                <c:pt idx="20">
                  <c:v>2.2727272727272728E-2</c:v>
                </c:pt>
                <c:pt idx="21">
                  <c:v>4.5454545454545456E-2</c:v>
                </c:pt>
                <c:pt idx="22">
                  <c:v>6.8181818181818177E-2</c:v>
                </c:pt>
                <c:pt idx="23">
                  <c:v>9.0909090909090912E-2</c:v>
                </c:pt>
                <c:pt idx="24">
                  <c:v>0.13636363636363635</c:v>
                </c:pt>
                <c:pt idx="25">
                  <c:v>0.27272727272727271</c:v>
                </c:pt>
                <c:pt idx="26">
                  <c:v>0.47727272727272729</c:v>
                </c:pt>
              </c:numCache>
            </c:numRef>
          </c:val>
        </c:ser>
        <c:dLbls>
          <c:showLegendKey val="0"/>
          <c:showVal val="0"/>
          <c:showCatName val="0"/>
          <c:showSerName val="0"/>
          <c:showPercent val="0"/>
          <c:showBubbleSize val="0"/>
        </c:dLbls>
        <c:gapWidth val="150"/>
        <c:axId val="107101696"/>
        <c:axId val="107561536"/>
      </c:barChart>
      <c:barChart>
        <c:barDir val="bar"/>
        <c:grouping val="clustered"/>
        <c:varyColors val="0"/>
        <c:ser>
          <c:idx val="1"/>
          <c:order val="1"/>
          <c:tx>
            <c:strRef>
              <c:f>Summary!$Q$631</c:f>
              <c:strCache>
                <c:ptCount val="1"/>
                <c:pt idx="0">
                  <c:v>sps</c:v>
                </c:pt>
              </c:strCache>
            </c:strRef>
          </c:tx>
          <c:spPr>
            <a:solidFill>
              <a:srgbClr val="A8B3D7"/>
            </a:solidFill>
          </c:spPr>
          <c:invertIfNegative val="0"/>
          <c:dLbls>
            <c:dLbl>
              <c:idx val="0"/>
              <c:layout>
                <c:manualLayout>
                  <c:x val="1.0430707924585607E-2"/>
                  <c:y val="0"/>
                </c:manualLayout>
              </c:layout>
              <c:dLblPos val="outEnd"/>
              <c:showLegendKey val="0"/>
              <c:showVal val="1"/>
              <c:showCatName val="0"/>
              <c:showSerName val="0"/>
              <c:showPercent val="0"/>
              <c:showBubbleSize val="0"/>
            </c:dLbl>
            <c:dLbl>
              <c:idx val="1"/>
              <c:layout>
                <c:manualLayout>
                  <c:x val="1.0342187566704568E-2"/>
                  <c:y val="2.4123349551897558E-3"/>
                </c:manualLayout>
              </c:layout>
              <c:dLblPos val="outEnd"/>
              <c:showLegendKey val="0"/>
              <c:showVal val="1"/>
              <c:showCatName val="0"/>
              <c:showSerName val="0"/>
              <c:showPercent val="0"/>
              <c:showBubbleSize val="0"/>
            </c:dLbl>
            <c:dLbl>
              <c:idx val="2"/>
              <c:layout>
                <c:manualLayout>
                  <c:x val="1.0044736930712558E-2"/>
                  <c:y val="0"/>
                </c:manualLayout>
              </c:layout>
              <c:showLegendKey val="0"/>
              <c:showVal val="1"/>
              <c:showCatName val="0"/>
              <c:showSerName val="0"/>
              <c:showPercent val="0"/>
              <c:showBubbleSize val="0"/>
            </c:dLbl>
            <c:dLbl>
              <c:idx val="3"/>
              <c:layout>
                <c:manualLayout>
                  <c:x val="1.0044736930712558E-2"/>
                  <c:y val="0"/>
                </c:manualLayout>
              </c:layout>
              <c:spPr>
                <a:noFill/>
              </c:spPr>
              <c:txPr>
                <a:bodyPr/>
                <a:lstStyle/>
                <a:p>
                  <a:pPr>
                    <a:defRPr sz="10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dLbl>
            <c:dLbl>
              <c:idx val="4"/>
              <c:layout>
                <c:manualLayout>
                  <c:x val="1.1486009890026143E-2"/>
                  <c:y val="0"/>
                </c:manualLayout>
              </c:layout>
              <c:showLegendKey val="0"/>
              <c:showVal val="1"/>
              <c:showCatName val="0"/>
              <c:showSerName val="0"/>
              <c:showPercent val="0"/>
              <c:showBubbleSize val="0"/>
            </c:dLbl>
            <c:dLbl>
              <c:idx val="5"/>
              <c:dLblPos val="outEnd"/>
              <c:showLegendKey val="0"/>
              <c:showVal val="1"/>
              <c:showCatName val="0"/>
              <c:showSerName val="0"/>
              <c:showPercent val="0"/>
              <c:showBubbleSize val="0"/>
            </c:dLbl>
            <c:dLbl>
              <c:idx val="6"/>
              <c:dLblPos val="outEnd"/>
              <c:showLegendKey val="0"/>
              <c:showVal val="1"/>
              <c:showCatName val="0"/>
              <c:showSerName val="0"/>
              <c:showPercent val="0"/>
              <c:showBubbleSize val="0"/>
            </c:dLbl>
            <c:dLbl>
              <c:idx val="7"/>
              <c:layout>
                <c:manualLayout>
                  <c:x val="3.0641128853255246E-3"/>
                  <c:y val="0"/>
                </c:manualLayout>
              </c:layout>
              <c:dLblPos val="outEnd"/>
              <c:showLegendKey val="0"/>
              <c:showVal val="1"/>
              <c:showCatName val="0"/>
              <c:showSerName val="0"/>
              <c:showPercent val="0"/>
              <c:showBubbleSize val="0"/>
            </c:dLbl>
            <c:dLbl>
              <c:idx val="8"/>
              <c:layout>
                <c:manualLayout>
                  <c:x val="1.7306556774049381E-2"/>
                  <c:y val="0"/>
                </c:manualLayout>
              </c:layout>
              <c:dLblPos val="outEnd"/>
              <c:showLegendKey val="0"/>
              <c:showVal val="1"/>
              <c:showCatName val="0"/>
              <c:showSerName val="0"/>
              <c:showPercent val="0"/>
              <c:showBubbleSize val="0"/>
            </c:dLbl>
            <c:dLbl>
              <c:idx val="9"/>
              <c:layout>
                <c:manualLayout>
                  <c:x val="1.7306556774049381E-2"/>
                  <c:y val="7.9701761459127208E-17"/>
                </c:manualLayout>
              </c:layout>
              <c:dLblPos val="outEnd"/>
              <c:showLegendKey val="0"/>
              <c:showVal val="1"/>
              <c:showCatName val="0"/>
              <c:showSerName val="0"/>
              <c:showPercent val="0"/>
              <c:showBubbleSize val="0"/>
            </c:dLbl>
            <c:dLbl>
              <c:idx val="10"/>
              <c:layout>
                <c:manualLayout>
                  <c:x val="1.1981462382034271E-2"/>
                  <c:y val="7.9701761459127208E-17"/>
                </c:manualLayout>
              </c:layout>
              <c:dLblPos val="outEnd"/>
              <c:showLegendKey val="0"/>
              <c:showVal val="1"/>
              <c:showCatName val="0"/>
              <c:showSerName val="0"/>
              <c:showPercent val="0"/>
              <c:showBubbleSize val="0"/>
            </c:dLbl>
            <c:dLbl>
              <c:idx val="11"/>
              <c:layout>
                <c:manualLayout>
                  <c:x val="5.0492459623258481E-4"/>
                  <c:y val="-2.3240374276162989E-3"/>
                </c:manualLayout>
              </c:layout>
              <c:dLblPos val="outEnd"/>
              <c:showLegendKey val="0"/>
              <c:showVal val="1"/>
              <c:showCatName val="0"/>
              <c:showSerName val="0"/>
              <c:showPercent val="0"/>
              <c:showBubbleSize val="0"/>
            </c:dLbl>
            <c:dLbl>
              <c:idx val="20"/>
              <c:layout>
                <c:manualLayout>
                  <c:x val="2.1300272743368081E-2"/>
                  <c:y val="0"/>
                </c:manualLayout>
              </c:layout>
              <c:dLblPos val="outEnd"/>
              <c:showLegendKey val="0"/>
              <c:showVal val="1"/>
              <c:showCatName val="0"/>
              <c:showSerName val="0"/>
              <c:showPercent val="0"/>
              <c:showBubbleSize val="0"/>
            </c:dLbl>
            <c:dLbl>
              <c:idx val="21"/>
              <c:layout>
                <c:manualLayout>
                  <c:x val="2.2631546341371885E-2"/>
                  <c:y val="0"/>
                </c:manualLayout>
              </c:layout>
              <c:dLblPos val="outEnd"/>
              <c:showLegendKey val="0"/>
              <c:showVal val="1"/>
              <c:showCatName val="0"/>
              <c:showSerName val="0"/>
              <c:showPercent val="0"/>
              <c:showBubbleSize val="0"/>
            </c:dLbl>
            <c:dLbl>
              <c:idx val="22"/>
              <c:layout>
                <c:manualLayout>
                  <c:x val="1.4644009578041876E-2"/>
                  <c:y val="0"/>
                </c:manualLayout>
              </c:layout>
              <c:dLblPos val="outEnd"/>
              <c:showLegendKey val="0"/>
              <c:showVal val="1"/>
              <c:showCatName val="0"/>
              <c:showSerName val="0"/>
              <c:showPercent val="0"/>
              <c:showBubbleSize val="0"/>
            </c:dLbl>
            <c:dLbl>
              <c:idx val="23"/>
              <c:layout>
                <c:manualLayout>
                  <c:x val="1.3312735980038072E-2"/>
                  <c:y val="0"/>
                </c:manualLayout>
              </c:layout>
              <c:dLblPos val="outEnd"/>
              <c:showLegendKey val="0"/>
              <c:showVal val="1"/>
              <c:showCatName val="0"/>
              <c:showSerName val="0"/>
              <c:showPercent val="0"/>
              <c:showBubbleSize val="0"/>
            </c:dLbl>
            <c:txPr>
              <a:bodyPr/>
              <a:lstStyle/>
              <a:p>
                <a:pPr>
                  <a:defRPr sz="10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Summary!$M$632:$O$658</c:f>
              <c:multiLvlStrCache>
                <c:ptCount val="27"/>
                <c:lvl>
                  <c:pt idx="0">
                    <c:v>General environmental protection</c:v>
                  </c:pt>
                  <c:pt idx="1">
                    <c:v>MEAs implementation and compliance </c:v>
                  </c:pt>
                  <c:pt idx="2">
                    <c:v>Plant protection</c:v>
                  </c:pt>
                  <c:pt idx="3">
                    <c:v>Soil management</c:v>
                  </c:pt>
                  <c:pt idx="4">
                    <c:v>Sustainable fisheries management (aquaculture)</c:v>
                  </c:pt>
                  <c:pt idx="5">
                    <c:v>Animal protection</c:v>
                  </c:pt>
                  <c:pt idx="6">
                    <c:v>Chemical, toxic and hazardous substances management</c:v>
                  </c:pt>
                  <c:pt idx="7">
                    <c:v>Sustainable agriculture management </c:v>
                  </c:pt>
                  <c:pt idx="8">
                    <c:v>Waste management and recycling</c:v>
                  </c:pt>
                  <c:pt idx="9">
                    <c:v>Environmental protection from pests and diseases</c:v>
                  </c:pt>
                  <c:pt idx="10">
                    <c:v>Other environmental risks mitigation</c:v>
                  </c:pt>
                  <c:pt idx="11">
                    <c:v>Biodiversity and ecosystem</c:v>
                  </c:pt>
                  <c:pt idx="12">
                    <c:v>Ban/Prohibition</c:v>
                  </c:pt>
                  <c:pt idx="13">
                    <c:v>Other environmental requirements</c:v>
                  </c:pt>
                  <c:pt idx="14">
                    <c:v>Conformity assessment procedures</c:v>
                  </c:pt>
                  <c:pt idx="15">
                    <c:v>Not specified</c:v>
                  </c:pt>
                  <c:pt idx="16">
                    <c:v>Quarantine requirements</c:v>
                  </c:pt>
                  <c:pt idx="17">
                    <c:v>Regulation affecting movement or transit </c:v>
                  </c:pt>
                  <c:pt idx="18">
                    <c:v>Risk assessment </c:v>
                  </c:pt>
                  <c:pt idx="19">
                    <c:v>Technical regulation or specifications</c:v>
                  </c:pt>
                  <c:pt idx="20">
                    <c:v>Forestry</c:v>
                  </c:pt>
                  <c:pt idx="21">
                    <c:v>Services</c:v>
                  </c:pt>
                  <c:pt idx="22">
                    <c:v>Fisheries</c:v>
                  </c:pt>
                  <c:pt idx="23">
                    <c:v>Other</c:v>
                  </c:pt>
                  <c:pt idx="24">
                    <c:v>Chemicals</c:v>
                  </c:pt>
                  <c:pt idx="25">
                    <c:v>Not specified</c:v>
                  </c:pt>
                  <c:pt idx="26">
                    <c:v>Agriculture</c:v>
                  </c:pt>
                </c:lvl>
                <c:lvl>
                  <c:pt idx="0">
                    <c:v>Type of Objective</c:v>
                  </c:pt>
                  <c:pt idx="12">
                    <c:v>Type of Measure</c:v>
                  </c:pt>
                  <c:pt idx="20">
                    <c:v>Type of Sector</c:v>
                  </c:pt>
                </c:lvl>
              </c:multiLvlStrCache>
            </c:multiLvlStrRef>
          </c:cat>
          <c:val>
            <c:numRef>
              <c:f>Summary!$Q$632:$Q$658</c:f>
              <c:numCache>
                <c:formatCode>General</c:formatCode>
                <c:ptCount val="27"/>
                <c:pt idx="0">
                  <c:v>1</c:v>
                </c:pt>
                <c:pt idx="1">
                  <c:v>1</c:v>
                </c:pt>
                <c:pt idx="2">
                  <c:v>1</c:v>
                </c:pt>
                <c:pt idx="3">
                  <c:v>1</c:v>
                </c:pt>
                <c:pt idx="4">
                  <c:v>1</c:v>
                </c:pt>
                <c:pt idx="5">
                  <c:v>2</c:v>
                </c:pt>
                <c:pt idx="6">
                  <c:v>2</c:v>
                </c:pt>
                <c:pt idx="7">
                  <c:v>5</c:v>
                </c:pt>
                <c:pt idx="8">
                  <c:v>5</c:v>
                </c:pt>
                <c:pt idx="9">
                  <c:v>6</c:v>
                </c:pt>
                <c:pt idx="10">
                  <c:v>10</c:v>
                </c:pt>
                <c:pt idx="11">
                  <c:v>10</c:v>
                </c:pt>
                <c:pt idx="12">
                  <c:v>2</c:v>
                </c:pt>
                <c:pt idx="13">
                  <c:v>3</c:v>
                </c:pt>
                <c:pt idx="14">
                  <c:v>4</c:v>
                </c:pt>
                <c:pt idx="15">
                  <c:v>4</c:v>
                </c:pt>
                <c:pt idx="16">
                  <c:v>4</c:v>
                </c:pt>
                <c:pt idx="17">
                  <c:v>4</c:v>
                </c:pt>
                <c:pt idx="18">
                  <c:v>6</c:v>
                </c:pt>
                <c:pt idx="19">
                  <c:v>17</c:v>
                </c:pt>
                <c:pt idx="20">
                  <c:v>1</c:v>
                </c:pt>
                <c:pt idx="21">
                  <c:v>2</c:v>
                </c:pt>
                <c:pt idx="22">
                  <c:v>3</c:v>
                </c:pt>
                <c:pt idx="23">
                  <c:v>4</c:v>
                </c:pt>
                <c:pt idx="24">
                  <c:v>6</c:v>
                </c:pt>
                <c:pt idx="25">
                  <c:v>12</c:v>
                </c:pt>
                <c:pt idx="26">
                  <c:v>21</c:v>
                </c:pt>
              </c:numCache>
            </c:numRef>
          </c:val>
        </c:ser>
        <c:dLbls>
          <c:showLegendKey val="0"/>
          <c:showVal val="0"/>
          <c:showCatName val="0"/>
          <c:showSerName val="0"/>
          <c:showPercent val="0"/>
          <c:showBubbleSize val="0"/>
        </c:dLbls>
        <c:gapWidth val="150"/>
        <c:axId val="107966976"/>
        <c:axId val="107562112"/>
      </c:barChart>
      <c:catAx>
        <c:axId val="10710169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Verdana"/>
                <a:ea typeface="Verdana"/>
                <a:cs typeface="Verdana"/>
              </a:defRPr>
            </a:pPr>
            <a:endParaRPr lang="en-US"/>
          </a:p>
        </c:txPr>
        <c:crossAx val="107561536"/>
        <c:crosses val="autoZero"/>
        <c:auto val="1"/>
        <c:lblAlgn val="ctr"/>
        <c:lblOffset val="100"/>
        <c:noMultiLvlLbl val="0"/>
      </c:catAx>
      <c:valAx>
        <c:axId val="107561536"/>
        <c:scaling>
          <c:orientation val="minMax"/>
          <c:max val="0.8"/>
          <c:min val="0"/>
        </c:scaling>
        <c:delete val="0"/>
        <c:axPos val="b"/>
        <c:numFmt formatCode="0%" sourceLinked="1"/>
        <c:majorTickMark val="none"/>
        <c:minorTickMark val="none"/>
        <c:tickLblPos val="none"/>
        <c:crossAx val="107101696"/>
        <c:crosses val="autoZero"/>
        <c:crossBetween val="between"/>
      </c:valAx>
      <c:catAx>
        <c:axId val="107966976"/>
        <c:scaling>
          <c:orientation val="minMax"/>
        </c:scaling>
        <c:delete val="1"/>
        <c:axPos val="l"/>
        <c:majorTickMark val="out"/>
        <c:minorTickMark val="none"/>
        <c:tickLblPos val="nextTo"/>
        <c:crossAx val="107562112"/>
        <c:crosses val="autoZero"/>
        <c:auto val="1"/>
        <c:lblAlgn val="ctr"/>
        <c:lblOffset val="100"/>
        <c:noMultiLvlLbl val="0"/>
      </c:catAx>
      <c:valAx>
        <c:axId val="107562112"/>
        <c:scaling>
          <c:orientation val="minMax"/>
          <c:min val="-2"/>
        </c:scaling>
        <c:delete val="0"/>
        <c:axPos val="t"/>
        <c:numFmt formatCode="General" sourceLinked="1"/>
        <c:majorTickMark val="none"/>
        <c:minorTickMark val="none"/>
        <c:tickLblPos val="none"/>
        <c:crossAx val="107966976"/>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SCM Notifications</a:t>
            </a:r>
          </a:p>
        </c:rich>
      </c:tx>
      <c:overlay val="0"/>
    </c:title>
    <c:autoTitleDeleted val="0"/>
    <c:plotArea>
      <c:layout>
        <c:manualLayout>
          <c:layoutTarget val="inner"/>
          <c:xMode val="edge"/>
          <c:yMode val="edge"/>
          <c:x val="5.3709804573587074E-2"/>
          <c:y val="6.5807449615861019E-2"/>
          <c:w val="0.89304719302211333"/>
          <c:h val="0.78330706521939042"/>
        </c:manualLayout>
      </c:layout>
      <c:barChart>
        <c:barDir val="col"/>
        <c:grouping val="clustered"/>
        <c:varyColors val="0"/>
        <c:ser>
          <c:idx val="0"/>
          <c:order val="1"/>
          <c:tx>
            <c:strRef>
              <c:f>Summary!$P$694</c:f>
              <c:strCache>
                <c:ptCount val="1"/>
                <c:pt idx="0">
                  <c:v>Share of environment-related SCM notifications</c:v>
                </c:pt>
              </c:strCache>
            </c:strRef>
          </c:tx>
          <c:spPr>
            <a:solidFill>
              <a:srgbClr val="A8B3D7"/>
            </a:solidFill>
          </c:spPr>
          <c:invertIfNegative val="0"/>
          <c:dLbls>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Summary!$L$695:$L$712</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Summary!$P$695:$P$712</c:f>
              <c:numCache>
                <c:formatCode>0%</c:formatCode>
                <c:ptCount val="18"/>
                <c:pt idx="0">
                  <c:v>0.16176470588235295</c:v>
                </c:pt>
                <c:pt idx="1">
                  <c:v>0.27067669172932329</c:v>
                </c:pt>
                <c:pt idx="2">
                  <c:v>0.21428571428571427</c:v>
                </c:pt>
                <c:pt idx="3">
                  <c:v>0.2</c:v>
                </c:pt>
                <c:pt idx="4">
                  <c:v>0.13207547169811321</c:v>
                </c:pt>
                <c:pt idx="5">
                  <c:v>0.16384180790960451</c:v>
                </c:pt>
                <c:pt idx="6">
                  <c:v>0.19298245614035087</c:v>
                </c:pt>
                <c:pt idx="7">
                  <c:v>0.10655737704918032</c:v>
                </c:pt>
                <c:pt idx="8">
                  <c:v>0.16071428571428573</c:v>
                </c:pt>
                <c:pt idx="9">
                  <c:v>8.247422680412371E-2</c:v>
                </c:pt>
                <c:pt idx="10">
                  <c:v>0.20121951219512196</c:v>
                </c:pt>
                <c:pt idx="11">
                  <c:v>5.0505050505050504E-2</c:v>
                </c:pt>
                <c:pt idx="12">
                  <c:v>0.22099447513812154</c:v>
                </c:pt>
                <c:pt idx="13">
                  <c:v>6.8376068376068383E-2</c:v>
                </c:pt>
                <c:pt idx="14">
                  <c:v>0.33571428571428569</c:v>
                </c:pt>
                <c:pt idx="15">
                  <c:v>0.15740740740740741</c:v>
                </c:pt>
                <c:pt idx="16">
                  <c:v>0.30379746835443039</c:v>
                </c:pt>
                <c:pt idx="17">
                  <c:v>0.26363636363636361</c:v>
                </c:pt>
              </c:numCache>
            </c:numRef>
          </c:val>
        </c:ser>
        <c:dLbls>
          <c:showLegendKey val="0"/>
          <c:showVal val="0"/>
          <c:showCatName val="0"/>
          <c:showSerName val="0"/>
          <c:showPercent val="0"/>
          <c:showBubbleSize val="0"/>
        </c:dLbls>
        <c:gapWidth val="150"/>
        <c:axId val="107968000"/>
        <c:axId val="107564992"/>
      </c:barChart>
      <c:lineChart>
        <c:grouping val="standard"/>
        <c:varyColors val="0"/>
        <c:ser>
          <c:idx val="1"/>
          <c:order val="0"/>
          <c:tx>
            <c:strRef>
              <c:f>Summary!$O$694</c:f>
              <c:strCache>
                <c:ptCount val="1"/>
                <c:pt idx="0">
                  <c:v>Number of environment-related SCM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txPr>
              <a:bodyPr/>
              <a:lstStyle/>
              <a:p>
                <a:pPr>
                  <a:defRPr sz="900" b="0" i="0" u="none" strike="noStrike" baseline="0">
                    <a:solidFill>
                      <a:srgbClr val="000000"/>
                    </a:solidFill>
                    <a:latin typeface="Verdana"/>
                    <a:ea typeface="Verdana"/>
                    <a:cs typeface="Verdana"/>
                  </a:defRPr>
                </a:pPr>
                <a:endParaRPr lang="en-US"/>
              </a:p>
            </c:txPr>
            <c:dLblPos val="r"/>
            <c:showLegendKey val="0"/>
            <c:showVal val="1"/>
            <c:showCatName val="0"/>
            <c:showSerName val="0"/>
            <c:showPercent val="0"/>
            <c:showBubbleSize val="0"/>
            <c:showLeaderLines val="0"/>
          </c:dLbls>
          <c:cat>
            <c:numRef>
              <c:f>Summary!$L$695:$L$712</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Summary!$O$695:$O$712</c:f>
              <c:numCache>
                <c:formatCode>General</c:formatCode>
                <c:ptCount val="18"/>
                <c:pt idx="0">
                  <c:v>22</c:v>
                </c:pt>
                <c:pt idx="1">
                  <c:v>36</c:v>
                </c:pt>
                <c:pt idx="2">
                  <c:v>27</c:v>
                </c:pt>
                <c:pt idx="3">
                  <c:v>32</c:v>
                </c:pt>
                <c:pt idx="4">
                  <c:v>21</c:v>
                </c:pt>
                <c:pt idx="5">
                  <c:v>29</c:v>
                </c:pt>
                <c:pt idx="6">
                  <c:v>33</c:v>
                </c:pt>
                <c:pt idx="7">
                  <c:v>13</c:v>
                </c:pt>
                <c:pt idx="8">
                  <c:v>27</c:v>
                </c:pt>
                <c:pt idx="9">
                  <c:v>8</c:v>
                </c:pt>
                <c:pt idx="10">
                  <c:v>33</c:v>
                </c:pt>
                <c:pt idx="11">
                  <c:v>5</c:v>
                </c:pt>
                <c:pt idx="12">
                  <c:v>40</c:v>
                </c:pt>
                <c:pt idx="13">
                  <c:v>8</c:v>
                </c:pt>
                <c:pt idx="14">
                  <c:v>47</c:v>
                </c:pt>
                <c:pt idx="15">
                  <c:v>17</c:v>
                </c:pt>
                <c:pt idx="16">
                  <c:v>48</c:v>
                </c:pt>
                <c:pt idx="17">
                  <c:v>29</c:v>
                </c:pt>
              </c:numCache>
            </c:numRef>
          </c:val>
          <c:smooth val="0"/>
        </c:ser>
        <c:dLbls>
          <c:showLegendKey val="0"/>
          <c:showVal val="0"/>
          <c:showCatName val="0"/>
          <c:showSerName val="0"/>
          <c:showPercent val="0"/>
          <c:showBubbleSize val="0"/>
        </c:dLbls>
        <c:marker val="1"/>
        <c:smooth val="0"/>
        <c:axId val="107967488"/>
        <c:axId val="107564416"/>
      </c:lineChart>
      <c:catAx>
        <c:axId val="107967488"/>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7564416"/>
        <c:crosses val="autoZero"/>
        <c:auto val="1"/>
        <c:lblAlgn val="ctr"/>
        <c:lblOffset val="100"/>
        <c:noMultiLvlLbl val="0"/>
      </c:catAx>
      <c:valAx>
        <c:axId val="107564416"/>
        <c:scaling>
          <c:orientation val="minMax"/>
          <c:max val="50"/>
          <c:min val="0"/>
        </c:scaling>
        <c:delete val="0"/>
        <c:axPos val="l"/>
        <c:numFmt formatCode="General" sourceLinked="1"/>
        <c:majorTickMark val="none"/>
        <c:minorTickMark val="none"/>
        <c:tickLblPos val="none"/>
        <c:spPr>
          <a:ln>
            <a:noFill/>
          </a:ln>
        </c:spPr>
        <c:crossAx val="107967488"/>
        <c:crosses val="autoZero"/>
        <c:crossBetween val="between"/>
      </c:valAx>
      <c:catAx>
        <c:axId val="107968000"/>
        <c:scaling>
          <c:orientation val="minMax"/>
        </c:scaling>
        <c:delete val="1"/>
        <c:axPos val="b"/>
        <c:numFmt formatCode="General" sourceLinked="1"/>
        <c:majorTickMark val="out"/>
        <c:minorTickMark val="none"/>
        <c:tickLblPos val="nextTo"/>
        <c:crossAx val="107564992"/>
        <c:crosses val="autoZero"/>
        <c:auto val="1"/>
        <c:lblAlgn val="ctr"/>
        <c:lblOffset val="100"/>
        <c:noMultiLvlLbl val="0"/>
      </c:catAx>
      <c:valAx>
        <c:axId val="107564992"/>
        <c:scaling>
          <c:orientation val="minMax"/>
          <c:max val="1"/>
          <c:min val="0"/>
        </c:scaling>
        <c:delete val="0"/>
        <c:axPos val="r"/>
        <c:numFmt formatCode="0%" sourceLinked="1"/>
        <c:majorTickMark val="none"/>
        <c:minorTickMark val="none"/>
        <c:tickLblPos val="none"/>
        <c:spPr>
          <a:ln>
            <a:noFill/>
          </a:ln>
        </c:spPr>
        <c:crossAx val="107968000"/>
        <c:crosses val="max"/>
        <c:crossBetween val="between"/>
      </c:valAx>
    </c:plotArea>
    <c:legend>
      <c:legendPos val="r"/>
      <c:layout>
        <c:manualLayout>
          <c:xMode val="edge"/>
          <c:yMode val="edge"/>
          <c:x val="0.12138096323705638"/>
          <c:y val="0.93349268396082319"/>
          <c:w val="0.75278443201281353"/>
          <c:h val="4.7505938242280332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Environment-related SCM Notifications </a:t>
            </a:r>
          </a:p>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by Development Status</a:t>
            </a:r>
          </a:p>
        </c:rich>
      </c:tx>
      <c:overlay val="0"/>
    </c:title>
    <c:autoTitleDeleted val="0"/>
    <c:plotArea>
      <c:layout/>
      <c:pieChart>
        <c:varyColors val="1"/>
        <c:ser>
          <c:idx val="0"/>
          <c:order val="0"/>
          <c:tx>
            <c:strRef>
              <c:f>Summary!$N$766</c:f>
              <c:strCache>
                <c:ptCount val="1"/>
                <c:pt idx="0">
                  <c:v>scm</c:v>
                </c:pt>
              </c:strCache>
            </c:strRef>
          </c:tx>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Lbls>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1"/>
            <c:showSerName val="0"/>
            <c:showPercent val="1"/>
            <c:showBubbleSize val="0"/>
            <c:showLeaderLines val="1"/>
          </c:dLbls>
          <c:cat>
            <c:strRef>
              <c:f>Summary!$L$767:$L$769</c:f>
              <c:strCache>
                <c:ptCount val="3"/>
                <c:pt idx="0">
                  <c:v>Developed</c:v>
                </c:pt>
                <c:pt idx="1">
                  <c:v>Developing</c:v>
                </c:pt>
                <c:pt idx="2">
                  <c:v>CIS</c:v>
                </c:pt>
              </c:strCache>
            </c:strRef>
          </c:cat>
          <c:val>
            <c:numRef>
              <c:f>Summary!$N$767:$N$769</c:f>
              <c:numCache>
                <c:formatCode>General</c:formatCode>
                <c:ptCount val="3"/>
                <c:pt idx="0">
                  <c:v>17</c:v>
                </c:pt>
                <c:pt idx="1">
                  <c:v>11</c:v>
                </c:pt>
                <c:pt idx="2">
                  <c:v>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sz="1080" b="0" i="0" u="none" strike="noStrike" baseline="0">
                <a:effectLst/>
              </a:rPr>
              <a:t>Types of Environment-related objectives, measures and  sectors for notified </a:t>
            </a:r>
            <a:r>
              <a:rPr lang="en-GB"/>
              <a:t>SCM Measures</a:t>
            </a:r>
          </a:p>
        </c:rich>
      </c:tx>
      <c:overlay val="0"/>
    </c:title>
    <c:autoTitleDeleted val="0"/>
    <c:plotArea>
      <c:layout/>
      <c:barChart>
        <c:barDir val="bar"/>
        <c:grouping val="clustered"/>
        <c:varyColors val="0"/>
        <c:ser>
          <c:idx val="0"/>
          <c:order val="0"/>
          <c:tx>
            <c:strRef>
              <c:f>Summary!$O$721</c:f>
              <c:strCache>
                <c:ptCount val="1"/>
                <c:pt idx="0">
                  <c:v>share</c:v>
                </c:pt>
              </c:strCache>
            </c:strRef>
          </c:tx>
          <c:spPr>
            <a:noFill/>
          </c:spPr>
          <c:invertIfNegative val="0"/>
          <c:dLbls>
            <c:spPr>
              <a:noFill/>
            </c:spPr>
            <c:txPr>
              <a:bodyPr/>
              <a:lstStyle/>
              <a:p>
                <a:pPr>
                  <a:defRPr sz="9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Summary!$L$722:$N$761</c:f>
              <c:multiLvlStrCache>
                <c:ptCount val="40"/>
                <c:lvl>
                  <c:pt idx="0">
                    <c:v>Environmental protection from pests and diseases</c:v>
                  </c:pt>
                  <c:pt idx="1">
                    <c:v>Plant protection</c:v>
                  </c:pt>
                  <c:pt idx="2">
                    <c:v>Afforestation/reforestation </c:v>
                  </c:pt>
                  <c:pt idx="3">
                    <c:v>Animal protection</c:v>
                  </c:pt>
                  <c:pt idx="4">
                    <c:v>Ozone layer protection</c:v>
                  </c:pt>
                  <c:pt idx="5">
                    <c:v>Sustainable forestry management</c:v>
                  </c:pt>
                  <c:pt idx="6">
                    <c:v>Other environmental risks mitigation</c:v>
                  </c:pt>
                  <c:pt idx="7">
                    <c:v>Chemical, toxic and hazardous substances management</c:v>
                  </c:pt>
                  <c:pt idx="8">
                    <c:v>Natural resources conservation</c:v>
                  </c:pt>
                  <c:pt idx="9">
                    <c:v>Sustainable agriculture management </c:v>
                  </c:pt>
                  <c:pt idx="10">
                    <c:v>Water management</c:v>
                  </c:pt>
                  <c:pt idx="11">
                    <c:v>Soil management</c:v>
                  </c:pt>
                  <c:pt idx="12">
                    <c:v>Climate change mitigation and adaptation</c:v>
                  </c:pt>
                  <c:pt idx="13">
                    <c:v>Environmental goods and services promotion</c:v>
                  </c:pt>
                  <c:pt idx="14">
                    <c:v>Air pollution reduction</c:v>
                  </c:pt>
                  <c:pt idx="15">
                    <c:v>Sustainable and environmentally friendly production</c:v>
                  </c:pt>
                  <c:pt idx="16">
                    <c:v>Biodiversity and ecosystem</c:v>
                  </c:pt>
                  <c:pt idx="17">
                    <c:v>Waste management and recycling</c:v>
                  </c:pt>
                  <c:pt idx="18">
                    <c:v>General environmental protection</c:v>
                  </c:pt>
                  <c:pt idx="19">
                    <c:v>Energy conservation and efficiency</c:v>
                  </c:pt>
                  <c:pt idx="20">
                    <c:v>Sustainable fisheries management (aquaculture)</c:v>
                  </c:pt>
                  <c:pt idx="21">
                    <c:v>Alternative and renewable energy </c:v>
                  </c:pt>
                  <c:pt idx="22">
                    <c:v>Income or price support</c:v>
                  </c:pt>
                  <c:pt idx="23">
                    <c:v>Public procurement </c:v>
                  </c:pt>
                  <c:pt idx="24">
                    <c:v>Not specified</c:v>
                  </c:pt>
                  <c:pt idx="25">
                    <c:v>Other support measures</c:v>
                  </c:pt>
                  <c:pt idx="26">
                    <c:v>Non-monetary support </c:v>
                  </c:pt>
                  <c:pt idx="27">
                    <c:v>Countervailing measure / investigation</c:v>
                  </c:pt>
                  <c:pt idx="28">
                    <c:v>Loans and financing</c:v>
                  </c:pt>
                  <c:pt idx="29">
                    <c:v>Tax concessions </c:v>
                  </c:pt>
                  <c:pt idx="30">
                    <c:v>Grants and direct payments</c:v>
                  </c:pt>
                  <c:pt idx="31">
                    <c:v>Services</c:v>
                  </c:pt>
                  <c:pt idx="32">
                    <c:v>Forestry</c:v>
                  </c:pt>
                  <c:pt idx="33">
                    <c:v>All products/economic activities</c:v>
                  </c:pt>
                  <c:pt idx="34">
                    <c:v>Not specified</c:v>
                  </c:pt>
                  <c:pt idx="35">
                    <c:v>Agriculture</c:v>
                  </c:pt>
                  <c:pt idx="36">
                    <c:v>Manufacturing</c:v>
                  </c:pt>
                  <c:pt idx="37">
                    <c:v>Fisheries</c:v>
                  </c:pt>
                  <c:pt idx="38">
                    <c:v>Other</c:v>
                  </c:pt>
                  <c:pt idx="39">
                    <c:v>Energy</c:v>
                  </c:pt>
                </c:lvl>
                <c:lvl>
                  <c:pt idx="0">
                    <c:v>Type of Objective</c:v>
                  </c:pt>
                  <c:pt idx="22">
                    <c:v>Type of Measure</c:v>
                  </c:pt>
                  <c:pt idx="31">
                    <c:v>Type of Sector</c:v>
                  </c:pt>
                </c:lvl>
              </c:multiLvlStrCache>
            </c:multiLvlStrRef>
          </c:cat>
          <c:val>
            <c:numRef>
              <c:f>Summary!$O$722:$O$761</c:f>
              <c:numCache>
                <c:formatCode>0.0%</c:formatCode>
                <c:ptCount val="40"/>
                <c:pt idx="0">
                  <c:v>3.6231884057971015E-3</c:v>
                </c:pt>
                <c:pt idx="1">
                  <c:v>3.6231884057971015E-3</c:v>
                </c:pt>
                <c:pt idx="2" formatCode="0%">
                  <c:v>7.246376811594203E-3</c:v>
                </c:pt>
                <c:pt idx="3" formatCode="0%">
                  <c:v>7.246376811594203E-3</c:v>
                </c:pt>
                <c:pt idx="4" formatCode="0%">
                  <c:v>7.246376811594203E-3</c:v>
                </c:pt>
                <c:pt idx="5" formatCode="0%">
                  <c:v>7.246376811594203E-3</c:v>
                </c:pt>
                <c:pt idx="6" formatCode="0%">
                  <c:v>2.5362318840579712E-2</c:v>
                </c:pt>
                <c:pt idx="7" formatCode="0%">
                  <c:v>2.8985507246376812E-2</c:v>
                </c:pt>
                <c:pt idx="8" formatCode="0%">
                  <c:v>3.2608695652173912E-2</c:v>
                </c:pt>
                <c:pt idx="9" formatCode="0%">
                  <c:v>3.6231884057971016E-2</c:v>
                </c:pt>
                <c:pt idx="10" formatCode="0%">
                  <c:v>4.710144927536232E-2</c:v>
                </c:pt>
                <c:pt idx="11" formatCode="0%">
                  <c:v>5.0724637681159424E-2</c:v>
                </c:pt>
                <c:pt idx="12" formatCode="0%">
                  <c:v>5.7971014492753624E-2</c:v>
                </c:pt>
                <c:pt idx="13" formatCode="0%">
                  <c:v>5.7971014492753624E-2</c:v>
                </c:pt>
                <c:pt idx="14" formatCode="0%">
                  <c:v>6.1594202898550728E-2</c:v>
                </c:pt>
                <c:pt idx="15" formatCode="0%">
                  <c:v>7.9710144927536225E-2</c:v>
                </c:pt>
                <c:pt idx="16" formatCode="0%">
                  <c:v>8.3333333333333329E-2</c:v>
                </c:pt>
                <c:pt idx="17" formatCode="0%">
                  <c:v>8.3333333333333329E-2</c:v>
                </c:pt>
                <c:pt idx="18" formatCode="0%">
                  <c:v>9.0579710144927536E-2</c:v>
                </c:pt>
                <c:pt idx="19" formatCode="0%">
                  <c:v>9.7826086956521743E-2</c:v>
                </c:pt>
                <c:pt idx="20" formatCode="0%">
                  <c:v>9.7826086956521743E-2</c:v>
                </c:pt>
                <c:pt idx="21" formatCode="0%">
                  <c:v>0.46014492753623187</c:v>
                </c:pt>
                <c:pt idx="22">
                  <c:v>3.6231884057971015E-3</c:v>
                </c:pt>
                <c:pt idx="23">
                  <c:v>3.6231884057971015E-3</c:v>
                </c:pt>
                <c:pt idx="24" formatCode="0%">
                  <c:v>1.0869565217391304E-2</c:v>
                </c:pt>
                <c:pt idx="25" formatCode="0%">
                  <c:v>1.8115942028985508E-2</c:v>
                </c:pt>
                <c:pt idx="26" formatCode="0%">
                  <c:v>3.6231884057971016E-2</c:v>
                </c:pt>
                <c:pt idx="27" formatCode="0%">
                  <c:v>0.13405797101449277</c:v>
                </c:pt>
                <c:pt idx="28" formatCode="0%">
                  <c:v>0.15217391304347827</c:v>
                </c:pt>
                <c:pt idx="29" formatCode="0%">
                  <c:v>0.35144927536231885</c:v>
                </c:pt>
                <c:pt idx="30" formatCode="0%">
                  <c:v>0.39855072463768115</c:v>
                </c:pt>
                <c:pt idx="31" formatCode="0%">
                  <c:v>1.0869565217391304E-2</c:v>
                </c:pt>
                <c:pt idx="32" formatCode="0%">
                  <c:v>2.1739130434782608E-2</c:v>
                </c:pt>
                <c:pt idx="33" formatCode="0%">
                  <c:v>4.710144927536232E-2</c:v>
                </c:pt>
                <c:pt idx="34" formatCode="0%">
                  <c:v>7.6086956521739135E-2</c:v>
                </c:pt>
                <c:pt idx="35" formatCode="0%">
                  <c:v>7.9710144927536225E-2</c:v>
                </c:pt>
                <c:pt idx="36" formatCode="0%">
                  <c:v>8.6956521739130432E-2</c:v>
                </c:pt>
                <c:pt idx="37" formatCode="0%">
                  <c:v>0.12681159420289856</c:v>
                </c:pt>
                <c:pt idx="38" formatCode="0%">
                  <c:v>0.16666666666666666</c:v>
                </c:pt>
                <c:pt idx="39" formatCode="0%">
                  <c:v>0.52536231884057971</c:v>
                </c:pt>
              </c:numCache>
            </c:numRef>
          </c:val>
        </c:ser>
        <c:dLbls>
          <c:showLegendKey val="0"/>
          <c:showVal val="0"/>
          <c:showCatName val="0"/>
          <c:showSerName val="0"/>
          <c:showPercent val="0"/>
          <c:showBubbleSize val="0"/>
        </c:dLbls>
        <c:gapWidth val="150"/>
        <c:axId val="52673024"/>
        <c:axId val="107568448"/>
      </c:barChart>
      <c:barChart>
        <c:barDir val="bar"/>
        <c:grouping val="clustered"/>
        <c:varyColors val="0"/>
        <c:ser>
          <c:idx val="1"/>
          <c:order val="1"/>
          <c:tx>
            <c:strRef>
              <c:f>Summary!$P$721</c:f>
              <c:strCache>
                <c:ptCount val="1"/>
                <c:pt idx="0">
                  <c:v>scm</c:v>
                </c:pt>
              </c:strCache>
            </c:strRef>
          </c:tx>
          <c:spPr>
            <a:solidFill>
              <a:srgbClr val="A8B3D7"/>
            </a:solidFill>
            <a:ln>
              <a:noFill/>
            </a:ln>
          </c:spPr>
          <c:invertIfNegative val="0"/>
          <c:dLbls>
            <c:numFmt formatCode="#,##0" sourceLinked="0"/>
            <c:spPr>
              <a:ln>
                <a:noFill/>
              </a:ln>
            </c:spPr>
            <c:txPr>
              <a:bodyPr rot="0" vert="horz"/>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0"/>
            <c:showSerName val="0"/>
            <c:showPercent val="0"/>
            <c:showBubbleSize val="0"/>
            <c:showLeaderLines val="0"/>
          </c:dLbls>
          <c:cat>
            <c:multiLvlStrRef>
              <c:f>Summary!$L$722:$N$761</c:f>
              <c:multiLvlStrCache>
                <c:ptCount val="40"/>
                <c:lvl>
                  <c:pt idx="0">
                    <c:v>Environmental protection from pests and diseases</c:v>
                  </c:pt>
                  <c:pt idx="1">
                    <c:v>Plant protection</c:v>
                  </c:pt>
                  <c:pt idx="2">
                    <c:v>Afforestation/reforestation </c:v>
                  </c:pt>
                  <c:pt idx="3">
                    <c:v>Animal protection</c:v>
                  </c:pt>
                  <c:pt idx="4">
                    <c:v>Ozone layer protection</c:v>
                  </c:pt>
                  <c:pt idx="5">
                    <c:v>Sustainable forestry management</c:v>
                  </c:pt>
                  <c:pt idx="6">
                    <c:v>Other environmental risks mitigation</c:v>
                  </c:pt>
                  <c:pt idx="7">
                    <c:v>Chemical, toxic and hazardous substances management</c:v>
                  </c:pt>
                  <c:pt idx="8">
                    <c:v>Natural resources conservation</c:v>
                  </c:pt>
                  <c:pt idx="9">
                    <c:v>Sustainable agriculture management </c:v>
                  </c:pt>
                  <c:pt idx="10">
                    <c:v>Water management</c:v>
                  </c:pt>
                  <c:pt idx="11">
                    <c:v>Soil management</c:v>
                  </c:pt>
                  <c:pt idx="12">
                    <c:v>Climate change mitigation and adaptation</c:v>
                  </c:pt>
                  <c:pt idx="13">
                    <c:v>Environmental goods and services promotion</c:v>
                  </c:pt>
                  <c:pt idx="14">
                    <c:v>Air pollution reduction</c:v>
                  </c:pt>
                  <c:pt idx="15">
                    <c:v>Sustainable and environmentally friendly production</c:v>
                  </c:pt>
                  <c:pt idx="16">
                    <c:v>Biodiversity and ecosystem</c:v>
                  </c:pt>
                  <c:pt idx="17">
                    <c:v>Waste management and recycling</c:v>
                  </c:pt>
                  <c:pt idx="18">
                    <c:v>General environmental protection</c:v>
                  </c:pt>
                  <c:pt idx="19">
                    <c:v>Energy conservation and efficiency</c:v>
                  </c:pt>
                  <c:pt idx="20">
                    <c:v>Sustainable fisheries management (aquaculture)</c:v>
                  </c:pt>
                  <c:pt idx="21">
                    <c:v>Alternative and renewable energy </c:v>
                  </c:pt>
                  <c:pt idx="22">
                    <c:v>Income or price support</c:v>
                  </c:pt>
                  <c:pt idx="23">
                    <c:v>Public procurement </c:v>
                  </c:pt>
                  <c:pt idx="24">
                    <c:v>Not specified</c:v>
                  </c:pt>
                  <c:pt idx="25">
                    <c:v>Other support measures</c:v>
                  </c:pt>
                  <c:pt idx="26">
                    <c:v>Non-monetary support </c:v>
                  </c:pt>
                  <c:pt idx="27">
                    <c:v>Countervailing measure / investigation</c:v>
                  </c:pt>
                  <c:pt idx="28">
                    <c:v>Loans and financing</c:v>
                  </c:pt>
                  <c:pt idx="29">
                    <c:v>Tax concessions </c:v>
                  </c:pt>
                  <c:pt idx="30">
                    <c:v>Grants and direct payments</c:v>
                  </c:pt>
                  <c:pt idx="31">
                    <c:v>Services</c:v>
                  </c:pt>
                  <c:pt idx="32">
                    <c:v>Forestry</c:v>
                  </c:pt>
                  <c:pt idx="33">
                    <c:v>All products/economic activities</c:v>
                  </c:pt>
                  <c:pt idx="34">
                    <c:v>Not specified</c:v>
                  </c:pt>
                  <c:pt idx="35">
                    <c:v>Agriculture</c:v>
                  </c:pt>
                  <c:pt idx="36">
                    <c:v>Manufacturing</c:v>
                  </c:pt>
                  <c:pt idx="37">
                    <c:v>Fisheries</c:v>
                  </c:pt>
                  <c:pt idx="38">
                    <c:v>Other</c:v>
                  </c:pt>
                  <c:pt idx="39">
                    <c:v>Energy</c:v>
                  </c:pt>
                </c:lvl>
                <c:lvl>
                  <c:pt idx="0">
                    <c:v>Type of Objective</c:v>
                  </c:pt>
                  <c:pt idx="22">
                    <c:v>Type of Measure</c:v>
                  </c:pt>
                  <c:pt idx="31">
                    <c:v>Type of Sector</c:v>
                  </c:pt>
                </c:lvl>
              </c:multiLvlStrCache>
            </c:multiLvlStrRef>
          </c:cat>
          <c:val>
            <c:numRef>
              <c:f>Summary!$P$722:$P$761</c:f>
              <c:numCache>
                <c:formatCode>General</c:formatCode>
                <c:ptCount val="40"/>
                <c:pt idx="0">
                  <c:v>1</c:v>
                </c:pt>
                <c:pt idx="1">
                  <c:v>1</c:v>
                </c:pt>
                <c:pt idx="2">
                  <c:v>2</c:v>
                </c:pt>
                <c:pt idx="3">
                  <c:v>2</c:v>
                </c:pt>
                <c:pt idx="4">
                  <c:v>2</c:v>
                </c:pt>
                <c:pt idx="5">
                  <c:v>2</c:v>
                </c:pt>
                <c:pt idx="6">
                  <c:v>7</c:v>
                </c:pt>
                <c:pt idx="7">
                  <c:v>8</c:v>
                </c:pt>
                <c:pt idx="8">
                  <c:v>9</c:v>
                </c:pt>
                <c:pt idx="9">
                  <c:v>10</c:v>
                </c:pt>
                <c:pt idx="10">
                  <c:v>13</c:v>
                </c:pt>
                <c:pt idx="11">
                  <c:v>14</c:v>
                </c:pt>
                <c:pt idx="12">
                  <c:v>16</c:v>
                </c:pt>
                <c:pt idx="13">
                  <c:v>16</c:v>
                </c:pt>
                <c:pt idx="14">
                  <c:v>17</c:v>
                </c:pt>
                <c:pt idx="15">
                  <c:v>22</c:v>
                </c:pt>
                <c:pt idx="16">
                  <c:v>23</c:v>
                </c:pt>
                <c:pt idx="17">
                  <c:v>23</c:v>
                </c:pt>
                <c:pt idx="18">
                  <c:v>25</c:v>
                </c:pt>
                <c:pt idx="19">
                  <c:v>27</c:v>
                </c:pt>
                <c:pt idx="20">
                  <c:v>27</c:v>
                </c:pt>
                <c:pt idx="21">
                  <c:v>127</c:v>
                </c:pt>
                <c:pt idx="22">
                  <c:v>1</c:v>
                </c:pt>
                <c:pt idx="23">
                  <c:v>1</c:v>
                </c:pt>
                <c:pt idx="24">
                  <c:v>3</c:v>
                </c:pt>
                <c:pt idx="25">
                  <c:v>5</c:v>
                </c:pt>
                <c:pt idx="26">
                  <c:v>10</c:v>
                </c:pt>
                <c:pt idx="27">
                  <c:v>37</c:v>
                </c:pt>
                <c:pt idx="28">
                  <c:v>42</c:v>
                </c:pt>
                <c:pt idx="29">
                  <c:v>97</c:v>
                </c:pt>
                <c:pt idx="30">
                  <c:v>110</c:v>
                </c:pt>
                <c:pt idx="31">
                  <c:v>3</c:v>
                </c:pt>
                <c:pt idx="32">
                  <c:v>6</c:v>
                </c:pt>
                <c:pt idx="33">
                  <c:v>13</c:v>
                </c:pt>
                <c:pt idx="34">
                  <c:v>21</c:v>
                </c:pt>
                <c:pt idx="35">
                  <c:v>22</c:v>
                </c:pt>
                <c:pt idx="36">
                  <c:v>24</c:v>
                </c:pt>
                <c:pt idx="37">
                  <c:v>35</c:v>
                </c:pt>
                <c:pt idx="38">
                  <c:v>46</c:v>
                </c:pt>
                <c:pt idx="39">
                  <c:v>145</c:v>
                </c:pt>
              </c:numCache>
            </c:numRef>
          </c:val>
        </c:ser>
        <c:dLbls>
          <c:showLegendKey val="0"/>
          <c:showVal val="0"/>
          <c:showCatName val="0"/>
          <c:showSerName val="0"/>
          <c:showPercent val="0"/>
          <c:showBubbleSize val="0"/>
        </c:dLbls>
        <c:gapWidth val="150"/>
        <c:axId val="107969024"/>
        <c:axId val="108462080"/>
      </c:barChart>
      <c:catAx>
        <c:axId val="52673024"/>
        <c:scaling>
          <c:orientation val="minMax"/>
        </c:scaling>
        <c:delete val="0"/>
        <c:axPos val="l"/>
        <c:numFmt formatCode="General" sourceLinked="1"/>
        <c:majorTickMark val="out"/>
        <c:minorTickMark val="none"/>
        <c:tickLblPos val="nextTo"/>
        <c:spPr>
          <a:ln>
            <a:solidFill>
              <a:schemeClr val="tx1"/>
            </a:solidFill>
          </a:ln>
        </c:spPr>
        <c:txPr>
          <a:bodyPr rot="0" vert="horz"/>
          <a:lstStyle/>
          <a:p>
            <a:pPr>
              <a:defRPr sz="800" b="0" i="0" u="none" strike="noStrike" baseline="0">
                <a:solidFill>
                  <a:srgbClr val="000000"/>
                </a:solidFill>
                <a:latin typeface="Verdana"/>
                <a:ea typeface="Verdana"/>
                <a:cs typeface="Verdana"/>
              </a:defRPr>
            </a:pPr>
            <a:endParaRPr lang="en-US"/>
          </a:p>
        </c:txPr>
        <c:crossAx val="107568448"/>
        <c:crosses val="autoZero"/>
        <c:auto val="1"/>
        <c:lblAlgn val="ctr"/>
        <c:lblOffset val="100"/>
        <c:noMultiLvlLbl val="0"/>
      </c:catAx>
      <c:valAx>
        <c:axId val="107568448"/>
        <c:scaling>
          <c:orientation val="minMax"/>
        </c:scaling>
        <c:delete val="0"/>
        <c:axPos val="b"/>
        <c:numFmt formatCode="0.0%" sourceLinked="1"/>
        <c:majorTickMark val="none"/>
        <c:minorTickMark val="none"/>
        <c:tickLblPos val="none"/>
        <c:spPr>
          <a:noFill/>
        </c:spPr>
        <c:crossAx val="52673024"/>
        <c:crosses val="autoZero"/>
        <c:crossBetween val="between"/>
      </c:valAx>
      <c:catAx>
        <c:axId val="107969024"/>
        <c:scaling>
          <c:orientation val="minMax"/>
        </c:scaling>
        <c:delete val="1"/>
        <c:axPos val="l"/>
        <c:majorTickMark val="out"/>
        <c:minorTickMark val="none"/>
        <c:tickLblPos val="nextTo"/>
        <c:crossAx val="108462080"/>
        <c:crosses val="autoZero"/>
        <c:auto val="1"/>
        <c:lblAlgn val="ctr"/>
        <c:lblOffset val="100"/>
        <c:noMultiLvlLbl val="0"/>
      </c:catAx>
      <c:valAx>
        <c:axId val="108462080"/>
        <c:scaling>
          <c:orientation val="minMax"/>
          <c:min val="-15"/>
        </c:scaling>
        <c:delete val="0"/>
        <c:axPos val="t"/>
        <c:numFmt formatCode="General" sourceLinked="1"/>
        <c:majorTickMark val="none"/>
        <c:minorTickMark val="none"/>
        <c:tickLblPos val="none"/>
        <c:crossAx val="107969024"/>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Agriculture Notifications</a:t>
            </a:r>
          </a:p>
        </c:rich>
      </c:tx>
      <c:overlay val="0"/>
    </c:title>
    <c:autoTitleDeleted val="0"/>
    <c:plotArea>
      <c:layout>
        <c:manualLayout>
          <c:layoutTarget val="inner"/>
          <c:xMode val="edge"/>
          <c:yMode val="edge"/>
          <c:x val="3.6237183154873807E-2"/>
          <c:y val="8.5580757587605152E-2"/>
          <c:w val="0.92157020164866932"/>
          <c:h val="0.74143860099864833"/>
        </c:manualLayout>
      </c:layout>
      <c:barChart>
        <c:barDir val="col"/>
        <c:grouping val="clustered"/>
        <c:varyColors val="0"/>
        <c:ser>
          <c:idx val="0"/>
          <c:order val="1"/>
          <c:tx>
            <c:strRef>
              <c:f>Summary!$P$789</c:f>
              <c:strCache>
                <c:ptCount val="1"/>
                <c:pt idx="0">
                  <c:v>Share of environment-related Agriculture notifications</c:v>
                </c:pt>
              </c:strCache>
            </c:strRef>
          </c:tx>
          <c:spPr>
            <a:solidFill>
              <a:srgbClr val="A8B3D7"/>
            </a:solidFill>
          </c:spPr>
          <c:invertIfNegative val="0"/>
          <c:dLbls>
            <c:txPr>
              <a:bodyPr/>
              <a:lstStyle/>
              <a:p>
                <a:pPr>
                  <a:defRPr sz="10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Summary!$L$790:$L$807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Summary!$P$790:$P$807</c:f>
              <c:numCache>
                <c:formatCode>0%</c:formatCode>
                <c:ptCount val="18"/>
                <c:pt idx="0">
                  <c:v>8.4388185654008435E-2</c:v>
                </c:pt>
                <c:pt idx="1">
                  <c:v>0.10185185185185185</c:v>
                </c:pt>
                <c:pt idx="2">
                  <c:v>0.14358974358974358</c:v>
                </c:pt>
                <c:pt idx="3">
                  <c:v>0.17543859649122806</c:v>
                </c:pt>
                <c:pt idx="4">
                  <c:v>0.16528925619834711</c:v>
                </c:pt>
                <c:pt idx="5">
                  <c:v>0.16243654822335024</c:v>
                </c:pt>
                <c:pt idx="6">
                  <c:v>0.19653179190751446</c:v>
                </c:pt>
                <c:pt idx="7">
                  <c:v>0.18471337579617833</c:v>
                </c:pt>
                <c:pt idx="8">
                  <c:v>0.16891891891891891</c:v>
                </c:pt>
                <c:pt idx="9">
                  <c:v>0.19047619047619047</c:v>
                </c:pt>
                <c:pt idx="10">
                  <c:v>0.2857142857142857</c:v>
                </c:pt>
                <c:pt idx="11">
                  <c:v>0.17518248175182483</c:v>
                </c:pt>
                <c:pt idx="12">
                  <c:v>0.17142857142857143</c:v>
                </c:pt>
                <c:pt idx="13">
                  <c:v>0.25128205128205128</c:v>
                </c:pt>
                <c:pt idx="14">
                  <c:v>0.24175824175824176</c:v>
                </c:pt>
                <c:pt idx="15">
                  <c:v>0.22167487684729065</c:v>
                </c:pt>
                <c:pt idx="16">
                  <c:v>0.25185185185185183</c:v>
                </c:pt>
                <c:pt idx="17">
                  <c:v>0.2</c:v>
                </c:pt>
              </c:numCache>
            </c:numRef>
          </c:val>
        </c:ser>
        <c:dLbls>
          <c:showLegendKey val="0"/>
          <c:showVal val="0"/>
          <c:showCatName val="0"/>
          <c:showSerName val="0"/>
          <c:showPercent val="0"/>
          <c:showBubbleSize val="0"/>
        </c:dLbls>
        <c:gapWidth val="150"/>
        <c:axId val="108430848"/>
        <c:axId val="108464960"/>
      </c:barChart>
      <c:lineChart>
        <c:grouping val="standard"/>
        <c:varyColors val="0"/>
        <c:ser>
          <c:idx val="1"/>
          <c:order val="0"/>
          <c:tx>
            <c:strRef>
              <c:f>Summary!$O$789</c:f>
              <c:strCache>
                <c:ptCount val="1"/>
                <c:pt idx="0">
                  <c:v>Number of environment-related Agriculture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txPr>
              <a:bodyPr/>
              <a:lstStyle/>
              <a:p>
                <a:pPr>
                  <a:defRPr sz="1000" b="0" i="0" u="none" strike="noStrike" baseline="0">
                    <a:solidFill>
                      <a:srgbClr val="000000"/>
                    </a:solidFill>
                    <a:latin typeface="Verdana"/>
                    <a:ea typeface="Verdana"/>
                    <a:cs typeface="Verdana"/>
                  </a:defRPr>
                </a:pPr>
                <a:endParaRPr lang="en-US"/>
              </a:p>
            </c:txPr>
            <c:dLblPos val="b"/>
            <c:showLegendKey val="0"/>
            <c:showVal val="1"/>
            <c:showCatName val="0"/>
            <c:showSerName val="0"/>
            <c:showPercent val="0"/>
            <c:showBubbleSize val="0"/>
            <c:showLeaderLines val="0"/>
          </c:dLbls>
          <c:cat>
            <c:numRef>
              <c:f>Summary!$L$790:$L$807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Summary!$O$790:$O$807</c:f>
              <c:numCache>
                <c:formatCode>General</c:formatCode>
                <c:ptCount val="18"/>
                <c:pt idx="0">
                  <c:v>20</c:v>
                </c:pt>
                <c:pt idx="1">
                  <c:v>22</c:v>
                </c:pt>
                <c:pt idx="2">
                  <c:v>28</c:v>
                </c:pt>
                <c:pt idx="3">
                  <c:v>40</c:v>
                </c:pt>
                <c:pt idx="4">
                  <c:v>40</c:v>
                </c:pt>
                <c:pt idx="5">
                  <c:v>32</c:v>
                </c:pt>
                <c:pt idx="6">
                  <c:v>34</c:v>
                </c:pt>
                <c:pt idx="7">
                  <c:v>29</c:v>
                </c:pt>
                <c:pt idx="8">
                  <c:v>25</c:v>
                </c:pt>
                <c:pt idx="9">
                  <c:v>24</c:v>
                </c:pt>
                <c:pt idx="10">
                  <c:v>34</c:v>
                </c:pt>
                <c:pt idx="11">
                  <c:v>24</c:v>
                </c:pt>
                <c:pt idx="12">
                  <c:v>36</c:v>
                </c:pt>
                <c:pt idx="13">
                  <c:v>49</c:v>
                </c:pt>
                <c:pt idx="14">
                  <c:v>44</c:v>
                </c:pt>
                <c:pt idx="15">
                  <c:v>45</c:v>
                </c:pt>
                <c:pt idx="16">
                  <c:v>34</c:v>
                </c:pt>
                <c:pt idx="17">
                  <c:v>42</c:v>
                </c:pt>
              </c:numCache>
            </c:numRef>
          </c:val>
          <c:smooth val="0"/>
        </c:ser>
        <c:dLbls>
          <c:showLegendKey val="0"/>
          <c:showVal val="0"/>
          <c:showCatName val="0"/>
          <c:showSerName val="0"/>
          <c:showPercent val="0"/>
          <c:showBubbleSize val="0"/>
        </c:dLbls>
        <c:marker val="1"/>
        <c:smooth val="0"/>
        <c:axId val="108429824"/>
        <c:axId val="108464384"/>
      </c:lineChart>
      <c:catAx>
        <c:axId val="10842982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Verdana"/>
                <a:ea typeface="Verdana"/>
                <a:cs typeface="Verdana"/>
              </a:defRPr>
            </a:pPr>
            <a:endParaRPr lang="en-US"/>
          </a:p>
        </c:txPr>
        <c:crossAx val="108464384"/>
        <c:crosses val="autoZero"/>
        <c:auto val="1"/>
        <c:lblAlgn val="ctr"/>
        <c:lblOffset val="100"/>
        <c:noMultiLvlLbl val="0"/>
      </c:catAx>
      <c:valAx>
        <c:axId val="108464384"/>
        <c:scaling>
          <c:orientation val="minMax"/>
          <c:max val="50"/>
          <c:min val="0"/>
        </c:scaling>
        <c:delete val="0"/>
        <c:axPos val="l"/>
        <c:numFmt formatCode="General" sourceLinked="1"/>
        <c:majorTickMark val="none"/>
        <c:minorTickMark val="none"/>
        <c:tickLblPos val="none"/>
        <c:spPr>
          <a:ln>
            <a:noFill/>
          </a:ln>
        </c:spPr>
        <c:crossAx val="108429824"/>
        <c:crosses val="autoZero"/>
        <c:crossBetween val="between"/>
      </c:valAx>
      <c:catAx>
        <c:axId val="108430848"/>
        <c:scaling>
          <c:orientation val="minMax"/>
        </c:scaling>
        <c:delete val="1"/>
        <c:axPos val="b"/>
        <c:numFmt formatCode="General" sourceLinked="1"/>
        <c:majorTickMark val="out"/>
        <c:minorTickMark val="none"/>
        <c:tickLblPos val="nextTo"/>
        <c:crossAx val="108464960"/>
        <c:crosses val="autoZero"/>
        <c:auto val="1"/>
        <c:lblAlgn val="ctr"/>
        <c:lblOffset val="100"/>
        <c:noMultiLvlLbl val="0"/>
      </c:catAx>
      <c:valAx>
        <c:axId val="108464960"/>
        <c:scaling>
          <c:orientation val="minMax"/>
          <c:max val="1"/>
          <c:min val="0"/>
        </c:scaling>
        <c:delete val="0"/>
        <c:axPos val="r"/>
        <c:numFmt formatCode="0%" sourceLinked="1"/>
        <c:majorTickMark val="none"/>
        <c:minorTickMark val="none"/>
        <c:tickLblPos val="none"/>
        <c:spPr>
          <a:ln>
            <a:noFill/>
          </a:ln>
        </c:spPr>
        <c:crossAx val="108430848"/>
        <c:crosses val="max"/>
        <c:crossBetween val="between"/>
      </c:valAx>
    </c:plotArea>
    <c:legend>
      <c:legendPos val="r"/>
      <c:layout>
        <c:manualLayout>
          <c:xMode val="edge"/>
          <c:yMode val="edge"/>
          <c:x val="1.1573985777729339E-2"/>
          <c:y val="0.93538220082438761"/>
          <c:w val="0.92494226327944573"/>
          <c:h val="5.7065217391304324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10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Environment-related Agriculture Notifications </a:t>
            </a:r>
          </a:p>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by Development Status</a:t>
            </a:r>
          </a:p>
        </c:rich>
      </c:tx>
      <c:overlay val="0"/>
    </c:title>
    <c:autoTitleDeleted val="0"/>
    <c:plotArea>
      <c:layout/>
      <c:pieChart>
        <c:varyColors val="1"/>
        <c:ser>
          <c:idx val="0"/>
          <c:order val="0"/>
          <c:tx>
            <c:strRef>
              <c:f>Summary!$N$852</c:f>
              <c:strCache>
                <c:ptCount val="1"/>
                <c:pt idx="0">
                  <c:v>AG</c:v>
                </c:pt>
              </c:strCache>
            </c:strRef>
          </c:tx>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Pt>
            <c:idx val="2"/>
            <c:bubble3D val="0"/>
          </c:dPt>
          <c:dLbls>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1"/>
            <c:showSerName val="0"/>
            <c:showPercent val="1"/>
            <c:showBubbleSize val="0"/>
            <c:showLeaderLines val="1"/>
          </c:dLbls>
          <c:cat>
            <c:strRef>
              <c:f>Summary!$L$853:$L$855</c:f>
              <c:strCache>
                <c:ptCount val="3"/>
                <c:pt idx="0">
                  <c:v>Developed</c:v>
                </c:pt>
                <c:pt idx="1">
                  <c:v>Developing</c:v>
                </c:pt>
                <c:pt idx="2">
                  <c:v>LDC</c:v>
                </c:pt>
              </c:strCache>
            </c:strRef>
          </c:cat>
          <c:val>
            <c:numRef>
              <c:f>Summary!$N$853:$N$855</c:f>
              <c:numCache>
                <c:formatCode>General</c:formatCode>
                <c:ptCount val="3"/>
                <c:pt idx="0">
                  <c:v>22</c:v>
                </c:pt>
                <c:pt idx="1">
                  <c:v>19</c:v>
                </c:pt>
                <c:pt idx="2">
                  <c:v>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sz="1080" b="0" i="0" u="none" strike="noStrike" baseline="0">
                <a:effectLst/>
              </a:rPr>
              <a:t>Types of Environment-related objectives, measures and  sectors for notified </a:t>
            </a:r>
            <a:r>
              <a:rPr lang="en-GB"/>
              <a:t>Agriculture Measures</a:t>
            </a:r>
          </a:p>
        </c:rich>
      </c:tx>
      <c:overlay val="0"/>
    </c:title>
    <c:autoTitleDeleted val="0"/>
    <c:plotArea>
      <c:layout/>
      <c:barChart>
        <c:barDir val="bar"/>
        <c:grouping val="clustered"/>
        <c:varyColors val="0"/>
        <c:ser>
          <c:idx val="0"/>
          <c:order val="0"/>
          <c:tx>
            <c:strRef>
              <c:f>Summary!$O$813</c:f>
              <c:strCache>
                <c:ptCount val="1"/>
                <c:pt idx="0">
                  <c:v>share</c:v>
                </c:pt>
              </c:strCache>
            </c:strRef>
          </c:tx>
          <c:spPr>
            <a:noFill/>
          </c:spPr>
          <c:invertIfNegative val="0"/>
          <c:dLbls>
            <c:dLbl>
              <c:idx val="11"/>
              <c:dLblPos val="inEnd"/>
              <c:showLegendKey val="0"/>
              <c:showVal val="1"/>
              <c:showCatName val="0"/>
              <c:showSerName val="0"/>
              <c:showPercent val="0"/>
              <c:showBubbleSize val="0"/>
            </c:dLbl>
            <c:spPr>
              <a:noFill/>
            </c:spPr>
            <c:txPr>
              <a:bodyPr/>
              <a:lstStyle/>
              <a:p>
                <a:pPr>
                  <a:defRPr sz="9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Summary!$L$814:$N$846</c:f>
              <c:multiLvlStrCache>
                <c:ptCount val="33"/>
                <c:lvl>
                  <c:pt idx="0">
                    <c:v>Plant protection</c:v>
                  </c:pt>
                  <c:pt idx="1">
                    <c:v>Waste management and recycling</c:v>
                  </c:pt>
                  <c:pt idx="2">
                    <c:v>Water management</c:v>
                  </c:pt>
                  <c:pt idx="3">
                    <c:v>Air pollution reduction</c:v>
                  </c:pt>
                  <c:pt idx="4">
                    <c:v>Sustainable fisheries management (aquaculture)</c:v>
                  </c:pt>
                  <c:pt idx="5">
                    <c:v>Climate change mitigation and adaptation</c:v>
                  </c:pt>
                  <c:pt idx="6">
                    <c:v>Energy conservation and efficiency</c:v>
                  </c:pt>
                  <c:pt idx="7">
                    <c:v>Animal protection</c:v>
                  </c:pt>
                  <c:pt idx="8">
                    <c:v>Chemical, toxic and hazardous substances management</c:v>
                  </c:pt>
                  <c:pt idx="9">
                    <c:v>Environmental protection from pests and diseases</c:v>
                  </c:pt>
                  <c:pt idx="10">
                    <c:v>Environmental goods and services promotion</c:v>
                  </c:pt>
                  <c:pt idx="11">
                    <c:v>Sustainable forestry management</c:v>
                  </c:pt>
                  <c:pt idx="12">
                    <c:v>Sustainable and environmentally friendly production</c:v>
                  </c:pt>
                  <c:pt idx="13">
                    <c:v>Alternative and renewable energy </c:v>
                  </c:pt>
                  <c:pt idx="14">
                    <c:v>Other environmental risks mitigation</c:v>
                  </c:pt>
                  <c:pt idx="15">
                    <c:v>Afforestation/reforestation </c:v>
                  </c:pt>
                  <c:pt idx="16">
                    <c:v>General environmental protection</c:v>
                  </c:pt>
                  <c:pt idx="17">
                    <c:v>Biodiversity and ecosystem</c:v>
                  </c:pt>
                  <c:pt idx="18">
                    <c:v>Soil management</c:v>
                  </c:pt>
                  <c:pt idx="19">
                    <c:v>Sustainable agriculture management </c:v>
                  </c:pt>
                  <c:pt idx="20">
                    <c:v>Natural resources conservation</c:v>
                  </c:pt>
                  <c:pt idx="21">
                    <c:v>Import quotas</c:v>
                  </c:pt>
                  <c:pt idx="22">
                    <c:v>Public procurement </c:v>
                  </c:pt>
                  <c:pt idx="23">
                    <c:v>Loans and financing</c:v>
                  </c:pt>
                  <c:pt idx="24">
                    <c:v>Not specified</c:v>
                  </c:pt>
                  <c:pt idx="25">
                    <c:v>Grants and direct payments</c:v>
                  </c:pt>
                  <c:pt idx="26">
                    <c:v>Non-monetary support </c:v>
                  </c:pt>
                  <c:pt idx="27">
                    <c:v>Fisheries</c:v>
                  </c:pt>
                  <c:pt idx="28">
                    <c:v>Other</c:v>
                  </c:pt>
                  <c:pt idx="29">
                    <c:v>Energy</c:v>
                  </c:pt>
                  <c:pt idx="30">
                    <c:v>Forestry</c:v>
                  </c:pt>
                  <c:pt idx="31">
                    <c:v>Services</c:v>
                  </c:pt>
                  <c:pt idx="32">
                    <c:v>Agriculture</c:v>
                  </c:pt>
                </c:lvl>
                <c:lvl>
                  <c:pt idx="0">
                    <c:v>Type of Objective</c:v>
                  </c:pt>
                  <c:pt idx="21">
                    <c:v>Type of Measure</c:v>
                  </c:pt>
                  <c:pt idx="27">
                    <c:v>Type of Sector</c:v>
                  </c:pt>
                </c:lvl>
              </c:multiLvlStrCache>
            </c:multiLvlStrRef>
          </c:cat>
          <c:val>
            <c:numRef>
              <c:f>Summary!$O$814:$O$846</c:f>
              <c:numCache>
                <c:formatCode>0.0%</c:formatCode>
                <c:ptCount val="33"/>
                <c:pt idx="0">
                  <c:v>2.9940119760479044E-3</c:v>
                </c:pt>
                <c:pt idx="1">
                  <c:v>2.9940119760479044E-3</c:v>
                </c:pt>
                <c:pt idx="2">
                  <c:v>2.9940119760479044E-3</c:v>
                </c:pt>
                <c:pt idx="3" formatCode="0%">
                  <c:v>5.9880239520958087E-3</c:v>
                </c:pt>
                <c:pt idx="4" formatCode="0%">
                  <c:v>5.9880239520958087E-3</c:v>
                </c:pt>
                <c:pt idx="5" formatCode="0%">
                  <c:v>1.7964071856287425E-2</c:v>
                </c:pt>
                <c:pt idx="6" formatCode="0%">
                  <c:v>1.7964071856287425E-2</c:v>
                </c:pt>
                <c:pt idx="7" formatCode="0%">
                  <c:v>2.3952095808383235E-2</c:v>
                </c:pt>
                <c:pt idx="8" formatCode="0%">
                  <c:v>2.3952095808383235E-2</c:v>
                </c:pt>
                <c:pt idx="9" formatCode="0%">
                  <c:v>2.3952095808383235E-2</c:v>
                </c:pt>
                <c:pt idx="10" formatCode="0%">
                  <c:v>3.2934131736526949E-2</c:v>
                </c:pt>
                <c:pt idx="11" formatCode="0%">
                  <c:v>4.1916167664670656E-2</c:v>
                </c:pt>
                <c:pt idx="12" formatCode="0%">
                  <c:v>5.089820359281437E-2</c:v>
                </c:pt>
                <c:pt idx="13" formatCode="0%">
                  <c:v>6.5868263473053898E-2</c:v>
                </c:pt>
                <c:pt idx="14" formatCode="0%">
                  <c:v>9.2814371257485026E-2</c:v>
                </c:pt>
                <c:pt idx="15" formatCode="0%">
                  <c:v>9.880239520958084E-2</c:v>
                </c:pt>
                <c:pt idx="16" formatCode="0%">
                  <c:v>0.18562874251497005</c:v>
                </c:pt>
                <c:pt idx="17" formatCode="0%">
                  <c:v>0.18862275449101795</c:v>
                </c:pt>
                <c:pt idx="18" formatCode="0%">
                  <c:v>0.21257485029940121</c:v>
                </c:pt>
                <c:pt idx="19" formatCode="0%">
                  <c:v>0.3473053892215569</c:v>
                </c:pt>
                <c:pt idx="20" formatCode="0%">
                  <c:v>0.36227544910179643</c:v>
                </c:pt>
                <c:pt idx="21">
                  <c:v>1.1976047904191617E-2</c:v>
                </c:pt>
                <c:pt idx="22">
                  <c:v>1.1976047904191617E-2</c:v>
                </c:pt>
                <c:pt idx="23" formatCode="0%">
                  <c:v>8.6826347305389226E-2</c:v>
                </c:pt>
                <c:pt idx="24" formatCode="0%">
                  <c:v>0.19760479041916168</c:v>
                </c:pt>
                <c:pt idx="25" formatCode="0%">
                  <c:v>0.30838323353293412</c:v>
                </c:pt>
                <c:pt idx="26" formatCode="0%">
                  <c:v>0.44011976047904194</c:v>
                </c:pt>
                <c:pt idx="27">
                  <c:v>5.9880239520958087E-3</c:v>
                </c:pt>
                <c:pt idx="28">
                  <c:v>1.1976047904191617E-2</c:v>
                </c:pt>
                <c:pt idx="29" formatCode="0%">
                  <c:v>7.1856287425149698E-2</c:v>
                </c:pt>
                <c:pt idx="30" formatCode="0%">
                  <c:v>0.1377245508982036</c:v>
                </c:pt>
                <c:pt idx="31" formatCode="0%">
                  <c:v>0.39820359281437123</c:v>
                </c:pt>
                <c:pt idx="32" formatCode="0%">
                  <c:v>0.95209580838323349</c:v>
                </c:pt>
              </c:numCache>
            </c:numRef>
          </c:val>
        </c:ser>
        <c:dLbls>
          <c:showLegendKey val="0"/>
          <c:showVal val="0"/>
          <c:showCatName val="0"/>
          <c:showSerName val="0"/>
          <c:showPercent val="0"/>
          <c:showBubbleSize val="0"/>
        </c:dLbls>
        <c:gapWidth val="150"/>
        <c:axId val="108432896"/>
        <c:axId val="108468992"/>
      </c:barChart>
      <c:barChart>
        <c:barDir val="bar"/>
        <c:grouping val="clustered"/>
        <c:varyColors val="0"/>
        <c:ser>
          <c:idx val="1"/>
          <c:order val="1"/>
          <c:tx>
            <c:strRef>
              <c:f>Summary!$P$813</c:f>
              <c:strCache>
                <c:ptCount val="1"/>
                <c:pt idx="0">
                  <c:v>AG</c:v>
                </c:pt>
              </c:strCache>
            </c:strRef>
          </c:tx>
          <c:spPr>
            <a:solidFill>
              <a:srgbClr val="A8B3D7"/>
            </a:solidFill>
          </c:spPr>
          <c:invertIfNegative val="0"/>
          <c:dLbls>
            <c:dLbl>
              <c:idx val="0"/>
              <c:layout>
                <c:manualLayout>
                  <c:x val="-9.4738157730283711E-4"/>
                  <c:y val="-3.1386211252741387E-7"/>
                </c:manualLayout>
              </c:layout>
              <c:dLblPos val="outEnd"/>
              <c:showLegendKey val="0"/>
              <c:showVal val="1"/>
              <c:showCatName val="0"/>
              <c:showSerName val="0"/>
              <c:showPercent val="0"/>
              <c:showBubbleSize val="0"/>
            </c:dLbl>
            <c:dLbl>
              <c:idx val="1"/>
              <c:layout>
                <c:manualLayout>
                  <c:x val="-1.4856476273799109E-3"/>
                  <c:y val="0"/>
                </c:manualLayout>
              </c:layout>
              <c:dLblPos val="outEnd"/>
              <c:showLegendKey val="0"/>
              <c:showVal val="1"/>
              <c:showCatName val="0"/>
              <c:showSerName val="0"/>
              <c:showPercent val="0"/>
              <c:showBubbleSize val="0"/>
            </c:dLbl>
            <c:dLbl>
              <c:idx val="10"/>
              <c:layout>
                <c:manualLayout>
                  <c:x val="2.0225695671362703E-2"/>
                  <c:y val="0"/>
                </c:manualLayout>
              </c:layout>
              <c:dLblPos val="outEnd"/>
              <c:showLegendKey val="0"/>
              <c:showVal val="1"/>
              <c:showCatName val="0"/>
              <c:showSerName val="0"/>
              <c:showPercent val="0"/>
              <c:showBubbleSize val="0"/>
            </c:dLbl>
            <c:dLbl>
              <c:idx val="12"/>
              <c:layout>
                <c:manualLayout>
                  <c:x val="1.65016501650165E-2"/>
                  <c:y val="1.3819789939192924E-3"/>
                </c:manualLayout>
              </c:layout>
              <c:dLblPos val="outEnd"/>
              <c:showLegendKey val="0"/>
              <c:showVal val="1"/>
              <c:showCatName val="0"/>
              <c:showSerName val="0"/>
              <c:showPercent val="0"/>
              <c:showBubbleSize val="0"/>
            </c:dLbl>
            <c:spPr>
              <a:noFill/>
            </c:spPr>
            <c:txPr>
              <a:bodyPr/>
              <a:lstStyle/>
              <a:p>
                <a:pPr>
                  <a:defRPr sz="9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Summary!$L$814:$N$846</c:f>
              <c:multiLvlStrCache>
                <c:ptCount val="33"/>
                <c:lvl>
                  <c:pt idx="0">
                    <c:v>Plant protection</c:v>
                  </c:pt>
                  <c:pt idx="1">
                    <c:v>Waste management and recycling</c:v>
                  </c:pt>
                  <c:pt idx="2">
                    <c:v>Water management</c:v>
                  </c:pt>
                  <c:pt idx="3">
                    <c:v>Air pollution reduction</c:v>
                  </c:pt>
                  <c:pt idx="4">
                    <c:v>Sustainable fisheries management (aquaculture)</c:v>
                  </c:pt>
                  <c:pt idx="5">
                    <c:v>Climate change mitigation and adaptation</c:v>
                  </c:pt>
                  <c:pt idx="6">
                    <c:v>Energy conservation and efficiency</c:v>
                  </c:pt>
                  <c:pt idx="7">
                    <c:v>Animal protection</c:v>
                  </c:pt>
                  <c:pt idx="8">
                    <c:v>Chemical, toxic and hazardous substances management</c:v>
                  </c:pt>
                  <c:pt idx="9">
                    <c:v>Environmental protection from pests and diseases</c:v>
                  </c:pt>
                  <c:pt idx="10">
                    <c:v>Environmental goods and services promotion</c:v>
                  </c:pt>
                  <c:pt idx="11">
                    <c:v>Sustainable forestry management</c:v>
                  </c:pt>
                  <c:pt idx="12">
                    <c:v>Sustainable and environmentally friendly production</c:v>
                  </c:pt>
                  <c:pt idx="13">
                    <c:v>Alternative and renewable energy </c:v>
                  </c:pt>
                  <c:pt idx="14">
                    <c:v>Other environmental risks mitigation</c:v>
                  </c:pt>
                  <c:pt idx="15">
                    <c:v>Afforestation/reforestation </c:v>
                  </c:pt>
                  <c:pt idx="16">
                    <c:v>General environmental protection</c:v>
                  </c:pt>
                  <c:pt idx="17">
                    <c:v>Biodiversity and ecosystem</c:v>
                  </c:pt>
                  <c:pt idx="18">
                    <c:v>Soil management</c:v>
                  </c:pt>
                  <c:pt idx="19">
                    <c:v>Sustainable agriculture management </c:v>
                  </c:pt>
                  <c:pt idx="20">
                    <c:v>Natural resources conservation</c:v>
                  </c:pt>
                  <c:pt idx="21">
                    <c:v>Import quotas</c:v>
                  </c:pt>
                  <c:pt idx="22">
                    <c:v>Public procurement </c:v>
                  </c:pt>
                  <c:pt idx="23">
                    <c:v>Loans and financing</c:v>
                  </c:pt>
                  <c:pt idx="24">
                    <c:v>Not specified</c:v>
                  </c:pt>
                  <c:pt idx="25">
                    <c:v>Grants and direct payments</c:v>
                  </c:pt>
                  <c:pt idx="26">
                    <c:v>Non-monetary support </c:v>
                  </c:pt>
                  <c:pt idx="27">
                    <c:v>Fisheries</c:v>
                  </c:pt>
                  <c:pt idx="28">
                    <c:v>Other</c:v>
                  </c:pt>
                  <c:pt idx="29">
                    <c:v>Energy</c:v>
                  </c:pt>
                  <c:pt idx="30">
                    <c:v>Forestry</c:v>
                  </c:pt>
                  <c:pt idx="31">
                    <c:v>Services</c:v>
                  </c:pt>
                  <c:pt idx="32">
                    <c:v>Agriculture</c:v>
                  </c:pt>
                </c:lvl>
                <c:lvl>
                  <c:pt idx="0">
                    <c:v>Type of Objective</c:v>
                  </c:pt>
                  <c:pt idx="21">
                    <c:v>Type of Measure</c:v>
                  </c:pt>
                  <c:pt idx="27">
                    <c:v>Type of Sector</c:v>
                  </c:pt>
                </c:lvl>
              </c:multiLvlStrCache>
            </c:multiLvlStrRef>
          </c:cat>
          <c:val>
            <c:numRef>
              <c:f>Summary!$P$814:$P$846</c:f>
              <c:numCache>
                <c:formatCode>General</c:formatCode>
                <c:ptCount val="33"/>
                <c:pt idx="0">
                  <c:v>1</c:v>
                </c:pt>
                <c:pt idx="1">
                  <c:v>1</c:v>
                </c:pt>
                <c:pt idx="2">
                  <c:v>1</c:v>
                </c:pt>
                <c:pt idx="3">
                  <c:v>2</c:v>
                </c:pt>
                <c:pt idx="4">
                  <c:v>2</c:v>
                </c:pt>
                <c:pt idx="5">
                  <c:v>6</c:v>
                </c:pt>
                <c:pt idx="6">
                  <c:v>6</c:v>
                </c:pt>
                <c:pt idx="7">
                  <c:v>8</c:v>
                </c:pt>
                <c:pt idx="8">
                  <c:v>8</c:v>
                </c:pt>
                <c:pt idx="9">
                  <c:v>8</c:v>
                </c:pt>
                <c:pt idx="10">
                  <c:v>11</c:v>
                </c:pt>
                <c:pt idx="11">
                  <c:v>14</c:v>
                </c:pt>
                <c:pt idx="12">
                  <c:v>17</c:v>
                </c:pt>
                <c:pt idx="13">
                  <c:v>22</c:v>
                </c:pt>
                <c:pt idx="14">
                  <c:v>31</c:v>
                </c:pt>
                <c:pt idx="15">
                  <c:v>33</c:v>
                </c:pt>
                <c:pt idx="16">
                  <c:v>62</c:v>
                </c:pt>
                <c:pt idx="17">
                  <c:v>63</c:v>
                </c:pt>
                <c:pt idx="18">
                  <c:v>71</c:v>
                </c:pt>
                <c:pt idx="19">
                  <c:v>116</c:v>
                </c:pt>
                <c:pt idx="20">
                  <c:v>121</c:v>
                </c:pt>
                <c:pt idx="21">
                  <c:v>4</c:v>
                </c:pt>
                <c:pt idx="22">
                  <c:v>4</c:v>
                </c:pt>
                <c:pt idx="23">
                  <c:v>29</c:v>
                </c:pt>
                <c:pt idx="24">
                  <c:v>66</c:v>
                </c:pt>
                <c:pt idx="25">
                  <c:v>103</c:v>
                </c:pt>
                <c:pt idx="26">
                  <c:v>147</c:v>
                </c:pt>
                <c:pt idx="27">
                  <c:v>2</c:v>
                </c:pt>
                <c:pt idx="28">
                  <c:v>4</c:v>
                </c:pt>
                <c:pt idx="29">
                  <c:v>24</c:v>
                </c:pt>
                <c:pt idx="30">
                  <c:v>46</c:v>
                </c:pt>
                <c:pt idx="31">
                  <c:v>133</c:v>
                </c:pt>
                <c:pt idx="32">
                  <c:v>318</c:v>
                </c:pt>
              </c:numCache>
            </c:numRef>
          </c:val>
        </c:ser>
        <c:dLbls>
          <c:showLegendKey val="0"/>
          <c:showVal val="0"/>
          <c:showCatName val="0"/>
          <c:showSerName val="0"/>
          <c:showPercent val="0"/>
          <c:showBubbleSize val="0"/>
        </c:dLbls>
        <c:gapWidth val="150"/>
        <c:axId val="108560896"/>
        <c:axId val="108469568"/>
      </c:barChart>
      <c:catAx>
        <c:axId val="10843289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Verdana"/>
                <a:ea typeface="Verdana"/>
                <a:cs typeface="Verdana"/>
              </a:defRPr>
            </a:pPr>
            <a:endParaRPr lang="en-US"/>
          </a:p>
        </c:txPr>
        <c:crossAx val="108468992"/>
        <c:crosses val="autoZero"/>
        <c:auto val="1"/>
        <c:lblAlgn val="ctr"/>
        <c:lblOffset val="100"/>
        <c:noMultiLvlLbl val="0"/>
      </c:catAx>
      <c:valAx>
        <c:axId val="108468992"/>
        <c:scaling>
          <c:orientation val="minMax"/>
        </c:scaling>
        <c:delete val="0"/>
        <c:axPos val="b"/>
        <c:numFmt formatCode="0.0%" sourceLinked="1"/>
        <c:majorTickMark val="none"/>
        <c:minorTickMark val="none"/>
        <c:tickLblPos val="none"/>
        <c:crossAx val="108432896"/>
        <c:crosses val="autoZero"/>
        <c:crossBetween val="between"/>
      </c:valAx>
      <c:catAx>
        <c:axId val="108560896"/>
        <c:scaling>
          <c:orientation val="minMax"/>
        </c:scaling>
        <c:delete val="1"/>
        <c:axPos val="l"/>
        <c:majorTickMark val="out"/>
        <c:minorTickMark val="none"/>
        <c:tickLblPos val="nextTo"/>
        <c:crossAx val="108469568"/>
        <c:crosses val="autoZero"/>
        <c:auto val="1"/>
        <c:lblAlgn val="ctr"/>
        <c:lblOffset val="100"/>
        <c:noMultiLvlLbl val="0"/>
      </c:catAx>
      <c:valAx>
        <c:axId val="108469568"/>
        <c:scaling>
          <c:orientation val="minMax"/>
          <c:min val="-30"/>
        </c:scaling>
        <c:delete val="0"/>
        <c:axPos val="t"/>
        <c:numFmt formatCode="General" sourceLinked="1"/>
        <c:majorTickMark val="none"/>
        <c:minorTickMark val="none"/>
        <c:tickLblPos val="none"/>
        <c:crossAx val="108560896"/>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ILP Notifications</a:t>
            </a:r>
          </a:p>
        </c:rich>
      </c:tx>
      <c:layout>
        <c:manualLayout>
          <c:xMode val="edge"/>
          <c:yMode val="edge"/>
          <c:x val="0.26926003297206896"/>
          <c:y val="2.0321784776902888E-2"/>
        </c:manualLayout>
      </c:layout>
      <c:overlay val="0"/>
    </c:title>
    <c:autoTitleDeleted val="0"/>
    <c:plotArea>
      <c:layout>
        <c:manualLayout>
          <c:layoutTarget val="inner"/>
          <c:xMode val="edge"/>
          <c:yMode val="edge"/>
          <c:x val="3.4522728826507101E-2"/>
          <c:y val="8.8501270110076219E-2"/>
          <c:w val="0.93093421080009398"/>
          <c:h val="0.74740877542720374"/>
        </c:manualLayout>
      </c:layout>
      <c:barChart>
        <c:barDir val="col"/>
        <c:grouping val="clustered"/>
        <c:varyColors val="0"/>
        <c:ser>
          <c:idx val="0"/>
          <c:order val="1"/>
          <c:tx>
            <c:strRef>
              <c:f>Summary!$P$368</c:f>
              <c:strCache>
                <c:ptCount val="1"/>
                <c:pt idx="0">
                  <c:v>Share of environment-related ILP notifications</c:v>
                </c:pt>
              </c:strCache>
            </c:strRef>
          </c:tx>
          <c:spPr>
            <a:solidFill>
              <a:srgbClr val="A8B3D7"/>
            </a:solidFill>
          </c:spPr>
          <c:invertIfNegative val="0"/>
          <c:dLbls>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Summary!$L$369:$L$386</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Summary!$P$369:$P$386</c:f>
              <c:numCache>
                <c:formatCode>0%</c:formatCode>
                <c:ptCount val="18"/>
                <c:pt idx="0">
                  <c:v>0.29411764705882354</c:v>
                </c:pt>
                <c:pt idx="1">
                  <c:v>0.31746031746031744</c:v>
                </c:pt>
                <c:pt idx="2">
                  <c:v>0.14705882352941177</c:v>
                </c:pt>
                <c:pt idx="3">
                  <c:v>0.22077922077922077</c:v>
                </c:pt>
                <c:pt idx="4">
                  <c:v>0.12727272727272726</c:v>
                </c:pt>
                <c:pt idx="5">
                  <c:v>0.13541666666666666</c:v>
                </c:pt>
                <c:pt idx="6">
                  <c:v>0.2807017543859649</c:v>
                </c:pt>
                <c:pt idx="7">
                  <c:v>0.3</c:v>
                </c:pt>
                <c:pt idx="8">
                  <c:v>0.33333333333333331</c:v>
                </c:pt>
                <c:pt idx="9">
                  <c:v>0.30645161290322581</c:v>
                </c:pt>
                <c:pt idx="10">
                  <c:v>0.2</c:v>
                </c:pt>
                <c:pt idx="11">
                  <c:v>0.39215686274509803</c:v>
                </c:pt>
                <c:pt idx="12">
                  <c:v>0.28048780487804881</c:v>
                </c:pt>
                <c:pt idx="13">
                  <c:v>0.29166666666666669</c:v>
                </c:pt>
                <c:pt idx="14">
                  <c:v>0.29487179487179488</c:v>
                </c:pt>
                <c:pt idx="15">
                  <c:v>0.35294117647058826</c:v>
                </c:pt>
                <c:pt idx="16">
                  <c:v>0.23958333333333334</c:v>
                </c:pt>
                <c:pt idx="17">
                  <c:v>0.38383838383838381</c:v>
                </c:pt>
              </c:numCache>
            </c:numRef>
          </c:val>
        </c:ser>
        <c:dLbls>
          <c:showLegendKey val="0"/>
          <c:showVal val="0"/>
          <c:showCatName val="0"/>
          <c:showSerName val="0"/>
          <c:showPercent val="0"/>
          <c:showBubbleSize val="0"/>
        </c:dLbls>
        <c:gapWidth val="150"/>
        <c:axId val="108432384"/>
        <c:axId val="108603648"/>
      </c:barChart>
      <c:lineChart>
        <c:grouping val="standard"/>
        <c:varyColors val="0"/>
        <c:ser>
          <c:idx val="1"/>
          <c:order val="0"/>
          <c:tx>
            <c:strRef>
              <c:f>Summary!$O$368</c:f>
              <c:strCache>
                <c:ptCount val="1"/>
                <c:pt idx="0">
                  <c:v>Number of environment-related ILP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txPr>
              <a:bodyPr/>
              <a:lstStyle/>
              <a:p>
                <a:pPr>
                  <a:defRPr sz="900" b="0" i="0" u="none" strike="noStrike" baseline="0">
                    <a:solidFill>
                      <a:srgbClr val="000000"/>
                    </a:solidFill>
                    <a:latin typeface="Verdana"/>
                    <a:ea typeface="Verdana"/>
                    <a:cs typeface="Verdana"/>
                  </a:defRPr>
                </a:pPr>
                <a:endParaRPr lang="en-US"/>
              </a:p>
            </c:txPr>
            <c:dLblPos val="r"/>
            <c:showLegendKey val="0"/>
            <c:showVal val="1"/>
            <c:showCatName val="0"/>
            <c:showSerName val="0"/>
            <c:showPercent val="0"/>
            <c:showBubbleSize val="0"/>
            <c:showLeaderLines val="0"/>
          </c:dLbls>
          <c:cat>
            <c:numRef>
              <c:f>Summary!$L$369:$L$386</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Summary!$O$369:$O$386</c:f>
              <c:numCache>
                <c:formatCode>General</c:formatCode>
                <c:ptCount val="18"/>
                <c:pt idx="0">
                  <c:v>15</c:v>
                </c:pt>
                <c:pt idx="1">
                  <c:v>20</c:v>
                </c:pt>
                <c:pt idx="2">
                  <c:v>10</c:v>
                </c:pt>
                <c:pt idx="3">
                  <c:v>17</c:v>
                </c:pt>
                <c:pt idx="4">
                  <c:v>7</c:v>
                </c:pt>
                <c:pt idx="5">
                  <c:v>13</c:v>
                </c:pt>
                <c:pt idx="6">
                  <c:v>16</c:v>
                </c:pt>
                <c:pt idx="7">
                  <c:v>12</c:v>
                </c:pt>
                <c:pt idx="8">
                  <c:v>15</c:v>
                </c:pt>
                <c:pt idx="9">
                  <c:v>19</c:v>
                </c:pt>
                <c:pt idx="10">
                  <c:v>13</c:v>
                </c:pt>
                <c:pt idx="11">
                  <c:v>20</c:v>
                </c:pt>
                <c:pt idx="12">
                  <c:v>23</c:v>
                </c:pt>
                <c:pt idx="13">
                  <c:v>21</c:v>
                </c:pt>
                <c:pt idx="14">
                  <c:v>23</c:v>
                </c:pt>
                <c:pt idx="15">
                  <c:v>30</c:v>
                </c:pt>
                <c:pt idx="16">
                  <c:v>23</c:v>
                </c:pt>
                <c:pt idx="17">
                  <c:v>38</c:v>
                </c:pt>
              </c:numCache>
            </c:numRef>
          </c:val>
          <c:smooth val="0"/>
        </c:ser>
        <c:dLbls>
          <c:showLegendKey val="0"/>
          <c:showVal val="0"/>
          <c:showCatName val="0"/>
          <c:showSerName val="0"/>
          <c:showPercent val="0"/>
          <c:showBubbleSize val="0"/>
        </c:dLbls>
        <c:marker val="1"/>
        <c:smooth val="0"/>
        <c:axId val="108561408"/>
        <c:axId val="108603072"/>
      </c:lineChart>
      <c:catAx>
        <c:axId val="108561408"/>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8603072"/>
        <c:crosses val="autoZero"/>
        <c:auto val="1"/>
        <c:lblAlgn val="ctr"/>
        <c:lblOffset val="100"/>
        <c:noMultiLvlLbl val="0"/>
      </c:catAx>
      <c:valAx>
        <c:axId val="108603072"/>
        <c:scaling>
          <c:orientation val="minMax"/>
          <c:min val="0"/>
        </c:scaling>
        <c:delete val="0"/>
        <c:axPos val="l"/>
        <c:numFmt formatCode="General" sourceLinked="1"/>
        <c:majorTickMark val="none"/>
        <c:minorTickMark val="none"/>
        <c:tickLblPos val="none"/>
        <c:spPr>
          <a:ln>
            <a:noFill/>
          </a:ln>
        </c:spPr>
        <c:crossAx val="108561408"/>
        <c:crosses val="autoZero"/>
        <c:crossBetween val="between"/>
      </c:valAx>
      <c:catAx>
        <c:axId val="108432384"/>
        <c:scaling>
          <c:orientation val="minMax"/>
        </c:scaling>
        <c:delete val="1"/>
        <c:axPos val="b"/>
        <c:numFmt formatCode="General" sourceLinked="1"/>
        <c:majorTickMark val="out"/>
        <c:minorTickMark val="none"/>
        <c:tickLblPos val="nextTo"/>
        <c:crossAx val="108603648"/>
        <c:crosses val="autoZero"/>
        <c:auto val="1"/>
        <c:lblAlgn val="ctr"/>
        <c:lblOffset val="100"/>
        <c:noMultiLvlLbl val="0"/>
      </c:catAx>
      <c:valAx>
        <c:axId val="108603648"/>
        <c:scaling>
          <c:orientation val="minMax"/>
          <c:max val="1"/>
          <c:min val="0"/>
        </c:scaling>
        <c:delete val="0"/>
        <c:axPos val="r"/>
        <c:numFmt formatCode="0%" sourceLinked="1"/>
        <c:majorTickMark val="none"/>
        <c:minorTickMark val="none"/>
        <c:tickLblPos val="none"/>
        <c:spPr>
          <a:ln>
            <a:noFill/>
          </a:ln>
        </c:spPr>
        <c:crossAx val="108432384"/>
        <c:crosses val="max"/>
        <c:crossBetween val="between"/>
      </c:valAx>
    </c:plotArea>
    <c:legend>
      <c:legendPos val="r"/>
      <c:layout>
        <c:manualLayout>
          <c:xMode val="edge"/>
          <c:yMode val="edge"/>
          <c:x val="0.10508662607650233"/>
          <c:y val="0.94721469816272963"/>
          <c:w val="0.74943393980514339"/>
          <c:h val="5.2219422572178487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Environment-related ILP Notifications </a:t>
            </a:r>
          </a:p>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by Development Status</a:t>
            </a:r>
          </a:p>
        </c:rich>
      </c:tx>
      <c:overlay val="0"/>
    </c:title>
    <c:autoTitleDeleted val="0"/>
    <c:plotArea>
      <c:layout/>
      <c:pieChart>
        <c:varyColors val="1"/>
        <c:ser>
          <c:idx val="0"/>
          <c:order val="0"/>
          <c:tx>
            <c:strRef>
              <c:f>Summary!$N$442</c:f>
              <c:strCache>
                <c:ptCount val="1"/>
                <c:pt idx="0">
                  <c:v>ILP</c:v>
                </c:pt>
              </c:strCache>
            </c:strRef>
          </c:tx>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Pt>
            <c:idx val="2"/>
            <c:bubble3D val="0"/>
            <c:spPr>
              <a:solidFill>
                <a:srgbClr val="56B2FF"/>
              </a:solidFill>
              <a:ln w="9525" cap="flat" cmpd="sng" algn="ctr">
                <a:solidFill>
                  <a:srgbClr val="000000"/>
                </a:solidFill>
                <a:prstDash val="solid"/>
                <a:round/>
                <a:headEnd type="none" w="med" len="med"/>
                <a:tailEnd type="none" w="med" len="med"/>
              </a:ln>
            </c:spPr>
          </c:dPt>
          <c:dPt>
            <c:idx val="3"/>
            <c:bubble3D val="0"/>
          </c:dPt>
          <c:dLbls>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1"/>
            <c:showSerName val="0"/>
            <c:showPercent val="1"/>
            <c:showBubbleSize val="0"/>
            <c:showLeaderLines val="1"/>
          </c:dLbls>
          <c:cat>
            <c:strRef>
              <c:f>Summary!$L$443:$L$452</c:f>
              <c:strCache>
                <c:ptCount val="10"/>
                <c:pt idx="0">
                  <c:v>Developed</c:v>
                </c:pt>
                <c:pt idx="1">
                  <c:v>Developing</c:v>
                </c:pt>
                <c:pt idx="8">
                  <c:v>LDC</c:v>
                </c:pt>
                <c:pt idx="9">
                  <c:v>CIS</c:v>
                </c:pt>
              </c:strCache>
            </c:strRef>
          </c:cat>
          <c:val>
            <c:numRef>
              <c:f>Summary!$N$443:$N$452</c:f>
              <c:numCache>
                <c:formatCode>General</c:formatCode>
                <c:ptCount val="10"/>
                <c:pt idx="0">
                  <c:v>6</c:v>
                </c:pt>
                <c:pt idx="1">
                  <c:v>25</c:v>
                </c:pt>
                <c:pt idx="8">
                  <c:v>4</c:v>
                </c:pt>
                <c:pt idx="9">
                  <c:v>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a:pPr>
            <a:r>
              <a:rPr lang="en-GB" sz="1080" b="0" i="0" u="none" strike="noStrike" baseline="0">
                <a:effectLst/>
              </a:rPr>
              <a:t>Types of Environment-related objectives, measures, and  sectors  for notified ILP measures</a:t>
            </a:r>
            <a:endParaRPr lang="en-GB"/>
          </a:p>
        </c:rich>
      </c:tx>
      <c:overlay val="0"/>
    </c:title>
    <c:autoTitleDeleted val="0"/>
    <c:plotArea>
      <c:layout>
        <c:manualLayout>
          <c:layoutTarget val="inner"/>
          <c:xMode val="edge"/>
          <c:yMode val="edge"/>
          <c:x val="0.4891720123224334"/>
          <c:y val="4.2326315651760579E-2"/>
          <c:w val="0.50635942839034054"/>
          <c:h val="0.94445458761005863"/>
        </c:manualLayout>
      </c:layout>
      <c:barChart>
        <c:barDir val="bar"/>
        <c:grouping val="clustered"/>
        <c:varyColors val="0"/>
        <c:ser>
          <c:idx val="0"/>
          <c:order val="0"/>
          <c:tx>
            <c:strRef>
              <c:f>Summary!$O$393</c:f>
              <c:strCache>
                <c:ptCount val="1"/>
                <c:pt idx="0">
                  <c:v>share</c:v>
                </c:pt>
              </c:strCache>
            </c:strRef>
          </c:tx>
          <c:spPr>
            <a:noFill/>
          </c:spPr>
          <c:invertIfNegative val="0"/>
          <c:dLbls>
            <c:spPr>
              <a:noFill/>
            </c:spPr>
            <c:txPr>
              <a:bodyPr/>
              <a:lstStyle/>
              <a:p>
                <a:pPr>
                  <a:defRPr sz="10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Summary!$L$394:$N$428</c:f>
              <c:multiLvlStrCache>
                <c:ptCount val="35"/>
                <c:lvl>
                  <c:pt idx="0">
                    <c:v>Air pollution reduction</c:v>
                  </c:pt>
                  <c:pt idx="1">
                    <c:v>Soil management</c:v>
                  </c:pt>
                  <c:pt idx="2">
                    <c:v>Water management</c:v>
                  </c:pt>
                  <c:pt idx="3">
                    <c:v>Sustainable fisheries management (aquaculture)</c:v>
                  </c:pt>
                  <c:pt idx="4">
                    <c:v>Energy conservation and efficiency</c:v>
                  </c:pt>
                  <c:pt idx="5">
                    <c:v>Sustainable agriculture management </c:v>
                  </c:pt>
                  <c:pt idx="6">
                    <c:v>Sustainable forestry management</c:v>
                  </c:pt>
                  <c:pt idx="7">
                    <c:v>Other environmental risks mitigation</c:v>
                  </c:pt>
                  <c:pt idx="8">
                    <c:v>Biodiversity and ecosystem</c:v>
                  </c:pt>
                  <c:pt idx="9">
                    <c:v>Natural resources conservation</c:v>
                  </c:pt>
                  <c:pt idx="10">
                    <c:v>General environmental protection</c:v>
                  </c:pt>
                  <c:pt idx="11">
                    <c:v>Plant protection</c:v>
                  </c:pt>
                  <c:pt idx="12">
                    <c:v>Animal protection</c:v>
                  </c:pt>
                  <c:pt idx="13">
                    <c:v>Waste management and recycling</c:v>
                  </c:pt>
                  <c:pt idx="14">
                    <c:v>Ozone layer protection</c:v>
                  </c:pt>
                  <c:pt idx="15">
                    <c:v>Chemical, toxic and hazardous substances management</c:v>
                  </c:pt>
                  <c:pt idx="16">
                    <c:v>MEAs implementation and compliance </c:v>
                  </c:pt>
                  <c:pt idx="17">
                    <c:v>Import tariffs</c:v>
                  </c:pt>
                  <c:pt idx="18">
                    <c:v>Not specified</c:v>
                  </c:pt>
                  <c:pt idx="19">
                    <c:v>Import quotas</c:v>
                  </c:pt>
                  <c:pt idx="20">
                    <c:v>Other environmental requirements</c:v>
                  </c:pt>
                  <c:pt idx="21">
                    <c:v>Regulation affecting movement or transit </c:v>
                  </c:pt>
                  <c:pt idx="22">
                    <c:v>Ban/Prohibition</c:v>
                  </c:pt>
                  <c:pt idx="23">
                    <c:v>Export licences</c:v>
                  </c:pt>
                  <c:pt idx="24">
                    <c:v>Import licences</c:v>
                  </c:pt>
                  <c:pt idx="25">
                    <c:v>Services</c:v>
                  </c:pt>
                  <c:pt idx="26">
                    <c:v>All products/economic activities</c:v>
                  </c:pt>
                  <c:pt idx="27">
                    <c:v>Fisheries</c:v>
                  </c:pt>
                  <c:pt idx="28">
                    <c:v>Forestry</c:v>
                  </c:pt>
                  <c:pt idx="29">
                    <c:v>Manufacturing</c:v>
                  </c:pt>
                  <c:pt idx="30">
                    <c:v>Agriculture</c:v>
                  </c:pt>
                  <c:pt idx="31">
                    <c:v>Energy</c:v>
                  </c:pt>
                  <c:pt idx="32">
                    <c:v>Not specified</c:v>
                  </c:pt>
                  <c:pt idx="33">
                    <c:v>Other</c:v>
                  </c:pt>
                  <c:pt idx="34">
                    <c:v>Chemicals</c:v>
                  </c:pt>
                </c:lvl>
                <c:lvl>
                  <c:pt idx="0">
                    <c:v>Type of Objective</c:v>
                  </c:pt>
                  <c:pt idx="17">
                    <c:v>Type of Measure</c:v>
                  </c:pt>
                  <c:pt idx="25">
                    <c:v>Type of Sector</c:v>
                  </c:pt>
                </c:lvl>
              </c:multiLvlStrCache>
            </c:multiLvlStrRef>
          </c:cat>
          <c:val>
            <c:numRef>
              <c:f>Summary!$O$394:$O$428</c:f>
              <c:numCache>
                <c:formatCode>0.0%</c:formatCode>
                <c:ptCount val="35"/>
                <c:pt idx="0">
                  <c:v>7.1428571428571426E-3</c:v>
                </c:pt>
                <c:pt idx="1">
                  <c:v>7.1428571428571426E-3</c:v>
                </c:pt>
                <c:pt idx="2" formatCode="0%">
                  <c:v>1.4285714285714285E-2</c:v>
                </c:pt>
                <c:pt idx="3" formatCode="0%">
                  <c:v>2.1428571428571429E-2</c:v>
                </c:pt>
                <c:pt idx="4" formatCode="0%">
                  <c:v>2.8571428571428571E-2</c:v>
                </c:pt>
                <c:pt idx="5" formatCode="0%">
                  <c:v>3.5714285714285712E-2</c:v>
                </c:pt>
                <c:pt idx="6" formatCode="0%">
                  <c:v>3.5714285714285712E-2</c:v>
                </c:pt>
                <c:pt idx="7" formatCode="0%">
                  <c:v>4.2857142857142858E-2</c:v>
                </c:pt>
                <c:pt idx="8" formatCode="0%">
                  <c:v>5.7142857142857141E-2</c:v>
                </c:pt>
                <c:pt idx="9" formatCode="0%">
                  <c:v>5.7142857142857141E-2</c:v>
                </c:pt>
                <c:pt idx="10" formatCode="0%">
                  <c:v>7.857142857142857E-2</c:v>
                </c:pt>
                <c:pt idx="11" formatCode="0%">
                  <c:v>9.285714285714286E-2</c:v>
                </c:pt>
                <c:pt idx="12" formatCode="0%">
                  <c:v>0.12857142857142856</c:v>
                </c:pt>
                <c:pt idx="13" formatCode="0%">
                  <c:v>0.19285714285714287</c:v>
                </c:pt>
                <c:pt idx="14" formatCode="0%">
                  <c:v>0.23571428571428571</c:v>
                </c:pt>
                <c:pt idx="15" formatCode="0%">
                  <c:v>0.32857142857142857</c:v>
                </c:pt>
                <c:pt idx="16" formatCode="0%">
                  <c:v>0.40714285714285714</c:v>
                </c:pt>
                <c:pt idx="17">
                  <c:v>7.1428571428571426E-3</c:v>
                </c:pt>
                <c:pt idx="18">
                  <c:v>1.4285714285714285E-2</c:v>
                </c:pt>
                <c:pt idx="19" formatCode="0%">
                  <c:v>2.8571428571428571E-2</c:v>
                </c:pt>
                <c:pt idx="20" formatCode="0%">
                  <c:v>2.8571428571428571E-2</c:v>
                </c:pt>
                <c:pt idx="21" formatCode="0%">
                  <c:v>2.8571428571428571E-2</c:v>
                </c:pt>
                <c:pt idx="22" formatCode="0%">
                  <c:v>0.16428571428571428</c:v>
                </c:pt>
                <c:pt idx="23" formatCode="0%">
                  <c:v>0.21428571428571427</c:v>
                </c:pt>
                <c:pt idx="24" formatCode="0%">
                  <c:v>0.9</c:v>
                </c:pt>
                <c:pt idx="25">
                  <c:v>1.4285714285714285E-2</c:v>
                </c:pt>
                <c:pt idx="26" formatCode="0%">
                  <c:v>2.1428571428571429E-2</c:v>
                </c:pt>
                <c:pt idx="27" formatCode="0%">
                  <c:v>2.8571428571428571E-2</c:v>
                </c:pt>
                <c:pt idx="28" formatCode="0%">
                  <c:v>0.05</c:v>
                </c:pt>
                <c:pt idx="29" formatCode="0%">
                  <c:v>7.857142857142857E-2</c:v>
                </c:pt>
                <c:pt idx="30" formatCode="0%">
                  <c:v>8.5714285714285715E-2</c:v>
                </c:pt>
                <c:pt idx="31" formatCode="0%">
                  <c:v>0.11428571428571428</c:v>
                </c:pt>
                <c:pt idx="32" formatCode="0%">
                  <c:v>0.16428571428571428</c:v>
                </c:pt>
                <c:pt idx="33" formatCode="0%">
                  <c:v>0.16428571428571428</c:v>
                </c:pt>
                <c:pt idx="34" formatCode="0%">
                  <c:v>0.34285714285714286</c:v>
                </c:pt>
              </c:numCache>
            </c:numRef>
          </c:val>
        </c:ser>
        <c:dLbls>
          <c:showLegendKey val="0"/>
          <c:showVal val="0"/>
          <c:showCatName val="0"/>
          <c:showSerName val="0"/>
          <c:showPercent val="0"/>
          <c:showBubbleSize val="0"/>
        </c:dLbls>
        <c:gapWidth val="150"/>
        <c:axId val="108561920"/>
        <c:axId val="108606528"/>
      </c:barChart>
      <c:barChart>
        <c:barDir val="bar"/>
        <c:grouping val="clustered"/>
        <c:varyColors val="0"/>
        <c:ser>
          <c:idx val="1"/>
          <c:order val="1"/>
          <c:tx>
            <c:strRef>
              <c:f>Summary!$P$393</c:f>
              <c:strCache>
                <c:ptCount val="1"/>
                <c:pt idx="0">
                  <c:v>ILP</c:v>
                </c:pt>
              </c:strCache>
            </c:strRef>
          </c:tx>
          <c:spPr>
            <a:solidFill>
              <a:srgbClr val="A8B3D7"/>
            </a:solidFill>
          </c:spPr>
          <c:invertIfNegative val="0"/>
          <c:dLbls>
            <c:dLbl>
              <c:idx val="0"/>
              <c:layout>
                <c:manualLayout>
                  <c:x val="6.6214014444582686E-3"/>
                  <c:y val="0"/>
                </c:manualLayout>
              </c:layout>
              <c:dLblPos val="outEnd"/>
              <c:showLegendKey val="0"/>
              <c:showVal val="1"/>
              <c:showCatName val="0"/>
              <c:showSerName val="0"/>
              <c:showPercent val="0"/>
              <c:showBubbleSize val="0"/>
            </c:dLbl>
            <c:dLbl>
              <c:idx val="1"/>
              <c:layout>
                <c:manualLayout>
                  <c:x val="6.6215199398043639E-3"/>
                  <c:y val="0"/>
                </c:manualLayout>
              </c:layout>
              <c:dLblPos val="outEnd"/>
              <c:showLegendKey val="0"/>
              <c:showVal val="1"/>
              <c:showCatName val="0"/>
              <c:showSerName val="0"/>
              <c:showPercent val="0"/>
              <c:showBubbleSize val="0"/>
            </c:dLbl>
            <c:dLbl>
              <c:idx val="11"/>
              <c:layout>
                <c:manualLayout>
                  <c:x val="1.7697483712442365E-2"/>
                  <c:y val="0"/>
                </c:manualLayout>
              </c:layout>
              <c:dLblPos val="outEnd"/>
              <c:showLegendKey val="0"/>
              <c:showVal val="1"/>
              <c:showCatName val="0"/>
              <c:showSerName val="0"/>
              <c:showPercent val="0"/>
              <c:showBubbleSize val="0"/>
            </c:dLbl>
            <c:dLbl>
              <c:idx val="12"/>
              <c:layout>
                <c:manualLayout>
                  <c:x val="1.7697483712442365E-2"/>
                  <c:y val="0"/>
                </c:manualLayout>
              </c:layout>
              <c:dLblPos val="outEnd"/>
              <c:showLegendKey val="0"/>
              <c:showVal val="1"/>
              <c:showCatName val="0"/>
              <c:showSerName val="0"/>
              <c:showPercent val="0"/>
              <c:showBubbleSize val="0"/>
            </c:dLbl>
            <c:dLbl>
              <c:idx val="13"/>
              <c:layout>
                <c:manualLayout>
                  <c:x val="2.0225695671362703E-2"/>
                  <c:y val="0"/>
                </c:manualLayout>
              </c:layout>
              <c:dLblPos val="outEnd"/>
              <c:showLegendKey val="0"/>
              <c:showVal val="1"/>
              <c:showCatName val="0"/>
              <c:showSerName val="0"/>
              <c:showPercent val="0"/>
              <c:showBubbleSize val="0"/>
            </c:dLbl>
            <c:txPr>
              <a:bodyPr/>
              <a:lstStyle/>
              <a:p>
                <a:pPr>
                  <a:defRPr sz="10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Summary!$L$394:$N$428</c:f>
              <c:multiLvlStrCache>
                <c:ptCount val="35"/>
                <c:lvl>
                  <c:pt idx="0">
                    <c:v>Air pollution reduction</c:v>
                  </c:pt>
                  <c:pt idx="1">
                    <c:v>Soil management</c:v>
                  </c:pt>
                  <c:pt idx="2">
                    <c:v>Water management</c:v>
                  </c:pt>
                  <c:pt idx="3">
                    <c:v>Sustainable fisheries management (aquaculture)</c:v>
                  </c:pt>
                  <c:pt idx="4">
                    <c:v>Energy conservation and efficiency</c:v>
                  </c:pt>
                  <c:pt idx="5">
                    <c:v>Sustainable agriculture management </c:v>
                  </c:pt>
                  <c:pt idx="6">
                    <c:v>Sustainable forestry management</c:v>
                  </c:pt>
                  <c:pt idx="7">
                    <c:v>Other environmental risks mitigation</c:v>
                  </c:pt>
                  <c:pt idx="8">
                    <c:v>Biodiversity and ecosystem</c:v>
                  </c:pt>
                  <c:pt idx="9">
                    <c:v>Natural resources conservation</c:v>
                  </c:pt>
                  <c:pt idx="10">
                    <c:v>General environmental protection</c:v>
                  </c:pt>
                  <c:pt idx="11">
                    <c:v>Plant protection</c:v>
                  </c:pt>
                  <c:pt idx="12">
                    <c:v>Animal protection</c:v>
                  </c:pt>
                  <c:pt idx="13">
                    <c:v>Waste management and recycling</c:v>
                  </c:pt>
                  <c:pt idx="14">
                    <c:v>Ozone layer protection</c:v>
                  </c:pt>
                  <c:pt idx="15">
                    <c:v>Chemical, toxic and hazardous substances management</c:v>
                  </c:pt>
                  <c:pt idx="16">
                    <c:v>MEAs implementation and compliance </c:v>
                  </c:pt>
                  <c:pt idx="17">
                    <c:v>Import tariffs</c:v>
                  </c:pt>
                  <c:pt idx="18">
                    <c:v>Not specified</c:v>
                  </c:pt>
                  <c:pt idx="19">
                    <c:v>Import quotas</c:v>
                  </c:pt>
                  <c:pt idx="20">
                    <c:v>Other environmental requirements</c:v>
                  </c:pt>
                  <c:pt idx="21">
                    <c:v>Regulation affecting movement or transit </c:v>
                  </c:pt>
                  <c:pt idx="22">
                    <c:v>Ban/Prohibition</c:v>
                  </c:pt>
                  <c:pt idx="23">
                    <c:v>Export licences</c:v>
                  </c:pt>
                  <c:pt idx="24">
                    <c:v>Import licences</c:v>
                  </c:pt>
                  <c:pt idx="25">
                    <c:v>Services</c:v>
                  </c:pt>
                  <c:pt idx="26">
                    <c:v>All products/economic activities</c:v>
                  </c:pt>
                  <c:pt idx="27">
                    <c:v>Fisheries</c:v>
                  </c:pt>
                  <c:pt idx="28">
                    <c:v>Forestry</c:v>
                  </c:pt>
                  <c:pt idx="29">
                    <c:v>Manufacturing</c:v>
                  </c:pt>
                  <c:pt idx="30">
                    <c:v>Agriculture</c:v>
                  </c:pt>
                  <c:pt idx="31">
                    <c:v>Energy</c:v>
                  </c:pt>
                  <c:pt idx="32">
                    <c:v>Not specified</c:v>
                  </c:pt>
                  <c:pt idx="33">
                    <c:v>Other</c:v>
                  </c:pt>
                  <c:pt idx="34">
                    <c:v>Chemicals</c:v>
                  </c:pt>
                </c:lvl>
                <c:lvl>
                  <c:pt idx="0">
                    <c:v>Type of Objective</c:v>
                  </c:pt>
                  <c:pt idx="17">
                    <c:v>Type of Measure</c:v>
                  </c:pt>
                  <c:pt idx="25">
                    <c:v>Type of Sector</c:v>
                  </c:pt>
                </c:lvl>
              </c:multiLvlStrCache>
            </c:multiLvlStrRef>
          </c:cat>
          <c:val>
            <c:numRef>
              <c:f>Summary!$P$394:$P$428</c:f>
              <c:numCache>
                <c:formatCode>General</c:formatCode>
                <c:ptCount val="35"/>
                <c:pt idx="0">
                  <c:v>1</c:v>
                </c:pt>
                <c:pt idx="1">
                  <c:v>1</c:v>
                </c:pt>
                <c:pt idx="2">
                  <c:v>2</c:v>
                </c:pt>
                <c:pt idx="3">
                  <c:v>3</c:v>
                </c:pt>
                <c:pt idx="4">
                  <c:v>4</c:v>
                </c:pt>
                <c:pt idx="5">
                  <c:v>5</c:v>
                </c:pt>
                <c:pt idx="6">
                  <c:v>5</c:v>
                </c:pt>
                <c:pt idx="7">
                  <c:v>6</c:v>
                </c:pt>
                <c:pt idx="8">
                  <c:v>8</c:v>
                </c:pt>
                <c:pt idx="9">
                  <c:v>8</c:v>
                </c:pt>
                <c:pt idx="10">
                  <c:v>11</c:v>
                </c:pt>
                <c:pt idx="11">
                  <c:v>13</c:v>
                </c:pt>
                <c:pt idx="12">
                  <c:v>18</c:v>
                </c:pt>
                <c:pt idx="13">
                  <c:v>27</c:v>
                </c:pt>
                <c:pt idx="14">
                  <c:v>33</c:v>
                </c:pt>
                <c:pt idx="15">
                  <c:v>46</c:v>
                </c:pt>
                <c:pt idx="16">
                  <c:v>57</c:v>
                </c:pt>
                <c:pt idx="17">
                  <c:v>1</c:v>
                </c:pt>
                <c:pt idx="18">
                  <c:v>2</c:v>
                </c:pt>
                <c:pt idx="19">
                  <c:v>4</c:v>
                </c:pt>
                <c:pt idx="20">
                  <c:v>4</c:v>
                </c:pt>
                <c:pt idx="21">
                  <c:v>4</c:v>
                </c:pt>
                <c:pt idx="22">
                  <c:v>23</c:v>
                </c:pt>
                <c:pt idx="23">
                  <c:v>30</c:v>
                </c:pt>
                <c:pt idx="24">
                  <c:v>126</c:v>
                </c:pt>
                <c:pt idx="25">
                  <c:v>2</c:v>
                </c:pt>
                <c:pt idx="26">
                  <c:v>3</c:v>
                </c:pt>
                <c:pt idx="27">
                  <c:v>4</c:v>
                </c:pt>
                <c:pt idx="28">
                  <c:v>7</c:v>
                </c:pt>
                <c:pt idx="29">
                  <c:v>11</c:v>
                </c:pt>
                <c:pt idx="30">
                  <c:v>12</c:v>
                </c:pt>
                <c:pt idx="31">
                  <c:v>16</c:v>
                </c:pt>
                <c:pt idx="32">
                  <c:v>23</c:v>
                </c:pt>
                <c:pt idx="33">
                  <c:v>23</c:v>
                </c:pt>
                <c:pt idx="34">
                  <c:v>48</c:v>
                </c:pt>
              </c:numCache>
            </c:numRef>
          </c:val>
        </c:ser>
        <c:dLbls>
          <c:showLegendKey val="0"/>
          <c:showVal val="0"/>
          <c:showCatName val="0"/>
          <c:showSerName val="0"/>
          <c:showPercent val="0"/>
          <c:showBubbleSize val="0"/>
        </c:dLbls>
        <c:gapWidth val="150"/>
        <c:axId val="108562944"/>
        <c:axId val="108607104"/>
      </c:barChart>
      <c:catAx>
        <c:axId val="108561920"/>
        <c:scaling>
          <c:orientation val="minMax"/>
        </c:scaling>
        <c:delete val="0"/>
        <c:axPos val="l"/>
        <c:numFmt formatCode="General" sourceLinked="1"/>
        <c:majorTickMark val="out"/>
        <c:minorTickMark val="none"/>
        <c:tickLblPos val="nextTo"/>
        <c:spPr>
          <a:ln w="9525" cmpd="sng">
            <a:prstDash val="solid"/>
            <a:headEnd type="none"/>
          </a:ln>
        </c:spPr>
        <c:txPr>
          <a:bodyPr rot="0" vert="horz"/>
          <a:lstStyle/>
          <a:p>
            <a:pPr>
              <a:defRPr sz="1000" b="0" i="0" u="none" strike="noStrike" baseline="0">
                <a:solidFill>
                  <a:srgbClr val="000000"/>
                </a:solidFill>
                <a:latin typeface="Verdana"/>
                <a:ea typeface="Verdana"/>
                <a:cs typeface="Verdana"/>
              </a:defRPr>
            </a:pPr>
            <a:endParaRPr lang="en-US"/>
          </a:p>
        </c:txPr>
        <c:crossAx val="108606528"/>
        <c:crosses val="autoZero"/>
        <c:auto val="1"/>
        <c:lblAlgn val="ctr"/>
        <c:lblOffset val="100"/>
        <c:noMultiLvlLbl val="0"/>
      </c:catAx>
      <c:valAx>
        <c:axId val="108606528"/>
        <c:scaling>
          <c:orientation val="minMax"/>
          <c:max val="1.2"/>
          <c:min val="0"/>
        </c:scaling>
        <c:delete val="0"/>
        <c:axPos val="b"/>
        <c:numFmt formatCode="0.0%" sourceLinked="1"/>
        <c:majorTickMark val="none"/>
        <c:minorTickMark val="none"/>
        <c:tickLblPos val="none"/>
        <c:crossAx val="108561920"/>
        <c:crosses val="autoZero"/>
        <c:crossBetween val="between"/>
      </c:valAx>
      <c:catAx>
        <c:axId val="108562944"/>
        <c:scaling>
          <c:orientation val="minMax"/>
        </c:scaling>
        <c:delete val="1"/>
        <c:axPos val="l"/>
        <c:majorTickMark val="out"/>
        <c:minorTickMark val="none"/>
        <c:tickLblPos val="nextTo"/>
        <c:crossAx val="108607104"/>
        <c:crosses val="autoZero"/>
        <c:auto val="1"/>
        <c:lblAlgn val="ctr"/>
        <c:lblOffset val="100"/>
        <c:noMultiLvlLbl val="0"/>
      </c:catAx>
      <c:valAx>
        <c:axId val="108607104"/>
        <c:scaling>
          <c:orientation val="minMax"/>
          <c:max val="130"/>
          <c:min val="-10"/>
        </c:scaling>
        <c:delete val="0"/>
        <c:axPos val="t"/>
        <c:numFmt formatCode="General" sourceLinked="1"/>
        <c:majorTickMark val="none"/>
        <c:minorTickMark val="none"/>
        <c:tickLblPos val="none"/>
        <c:crossAx val="108562944"/>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pieChart>
        <c:varyColors val="1"/>
        <c:ser>
          <c:idx val="0"/>
          <c:order val="0"/>
          <c:tx>
            <c:strRef>
              <c:f>Summary!$N$146</c:f>
              <c:strCache>
                <c:ptCount val="1"/>
                <c:pt idx="0">
                  <c:v>Total Env. Notifications</c:v>
                </c:pt>
              </c:strCache>
            </c:strRef>
          </c:tx>
          <c:spPr>
            <a:ln>
              <a:solidFill>
                <a:schemeClr val="tx1"/>
              </a:solidFill>
            </a:ln>
          </c:spPr>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Pt>
            <c:idx val="2"/>
            <c:bubble3D val="0"/>
            <c:spPr>
              <a:solidFill>
                <a:srgbClr val="56B2FF"/>
              </a:solidFill>
              <a:ln w="9525" cap="flat" cmpd="sng" algn="ctr">
                <a:solidFill>
                  <a:srgbClr val="000000"/>
                </a:solidFill>
                <a:prstDash val="solid"/>
                <a:round/>
                <a:headEnd type="none" w="med" len="med"/>
                <a:tailEnd type="none" w="med" len="med"/>
              </a:ln>
            </c:spPr>
          </c:dPt>
          <c:dPt>
            <c:idx val="3"/>
            <c:bubble3D val="0"/>
            <c:spPr>
              <a:solidFill>
                <a:srgbClr val="ABE3FF"/>
              </a:solidFill>
              <a:ln w="9525" cap="flat" cmpd="sng" algn="ctr">
                <a:solidFill>
                  <a:srgbClr val="000000"/>
                </a:solidFill>
                <a:prstDash val="solid"/>
                <a:round/>
                <a:headEnd type="none" w="med" len="med"/>
                <a:tailEnd type="none" w="med" len="med"/>
              </a:ln>
            </c:spPr>
          </c:dPt>
          <c:dPt>
            <c:idx val="4"/>
            <c:bubble3D val="0"/>
            <c:spPr>
              <a:solidFill>
                <a:srgbClr val="00D4FF"/>
              </a:solidFill>
              <a:ln w="9525" cap="flat" cmpd="sng" algn="ctr">
                <a:solidFill>
                  <a:srgbClr val="000000"/>
                </a:solidFill>
                <a:prstDash val="solid"/>
                <a:round/>
                <a:headEnd type="none" w="med" len="med"/>
                <a:tailEnd type="none" w="med" len="med"/>
              </a:ln>
            </c:spPr>
          </c:dPt>
          <c:dPt>
            <c:idx val="5"/>
            <c:bubble3D val="0"/>
            <c:spPr>
              <a:solidFill>
                <a:srgbClr val="387C64"/>
              </a:solidFill>
              <a:ln w="9525" cap="flat" cmpd="sng" algn="ctr">
                <a:solidFill>
                  <a:srgbClr val="000000"/>
                </a:solidFill>
                <a:prstDash val="solid"/>
                <a:round/>
                <a:headEnd type="none" w="med" len="med"/>
                <a:tailEnd type="none" w="med" len="med"/>
              </a:ln>
            </c:spPr>
          </c:dPt>
          <c:dPt>
            <c:idx val="6"/>
            <c:bubble3D val="0"/>
            <c:spPr>
              <a:solidFill>
                <a:srgbClr val="5DD28B"/>
              </a:solidFill>
              <a:ln w="9525" cap="flat" cmpd="sng" algn="ctr">
                <a:solidFill>
                  <a:srgbClr val="000000"/>
                </a:solidFill>
                <a:prstDash val="solid"/>
                <a:round/>
                <a:headEnd type="none" w="med" len="med"/>
                <a:tailEnd type="none" w="med" len="med"/>
              </a:ln>
            </c:spPr>
          </c:dPt>
          <c:dPt>
            <c:idx val="7"/>
            <c:bubble3D val="0"/>
            <c:spPr>
              <a:solidFill>
                <a:srgbClr val="D3E5C2"/>
              </a:solidFill>
              <a:ln w="9525" cap="flat" cmpd="sng" algn="ctr">
                <a:solidFill>
                  <a:srgbClr val="000000"/>
                </a:solidFill>
                <a:prstDash val="solid"/>
                <a:round/>
                <a:headEnd type="none" w="med" len="med"/>
                <a:tailEnd type="none" w="med" len="med"/>
              </a:ln>
            </c:spPr>
          </c:dPt>
          <c:dPt>
            <c:idx val="8"/>
            <c:bubble3D val="0"/>
            <c:spPr>
              <a:solidFill>
                <a:srgbClr val="7193A0"/>
              </a:solidFill>
              <a:ln w="9525" cap="flat" cmpd="sng" algn="ctr">
                <a:solidFill>
                  <a:srgbClr val="000000"/>
                </a:solidFill>
                <a:prstDash val="solid"/>
                <a:round/>
                <a:headEnd type="none" w="med" len="med"/>
                <a:tailEnd type="none" w="med" len="med"/>
              </a:ln>
            </c:spPr>
          </c:dPt>
          <c:dPt>
            <c:idx val="9"/>
            <c:bubble3D val="0"/>
            <c:spPr>
              <a:solidFill>
                <a:srgbClr val="DCDCDC"/>
              </a:solidFill>
              <a:ln w="9525" cap="flat" cmpd="sng" algn="ctr">
                <a:solidFill>
                  <a:srgbClr val="000000"/>
                </a:solidFill>
                <a:prstDash val="solid"/>
                <a:round/>
                <a:headEnd type="none" w="med" len="med"/>
                <a:tailEnd type="none" w="med" len="med"/>
              </a:ln>
            </c:spPr>
          </c:dPt>
          <c:dPt>
            <c:idx val="10"/>
            <c:bubble3D val="0"/>
            <c:spPr>
              <a:solidFill>
                <a:srgbClr val="C50000"/>
              </a:solidFill>
              <a:ln w="9525" cap="flat" cmpd="sng" algn="ctr">
                <a:solidFill>
                  <a:srgbClr val="000000"/>
                </a:solidFill>
                <a:prstDash val="solid"/>
                <a:round/>
                <a:headEnd type="none" w="med" len="med"/>
                <a:tailEnd type="none" w="med" len="med"/>
              </a:ln>
            </c:spPr>
          </c:dPt>
          <c:dPt>
            <c:idx val="11"/>
            <c:bubble3D val="0"/>
          </c:dPt>
          <c:dPt>
            <c:idx val="12"/>
            <c:bubble3D val="0"/>
          </c:dPt>
          <c:dLbls>
            <c:dLbl>
              <c:idx val="0"/>
              <c:layout>
                <c:manualLayout>
                  <c:x val="4.2526579111944969E-2"/>
                  <c:y val="4.2976098183126234E-3"/>
                </c:manualLayout>
              </c:layout>
              <c:tx>
                <c:rich>
                  <a:bodyPr/>
                  <a:lstStyle/>
                  <a:p>
                    <a:r>
                      <a:rPr lang="en-US"/>
                      <a:t>TBT, 358, 65%</a:t>
                    </a:r>
                  </a:p>
                </c:rich>
              </c:tx>
              <c:dLblPos val="bestFit"/>
              <c:showLegendKey val="0"/>
              <c:showVal val="1"/>
              <c:showCatName val="1"/>
              <c:showSerName val="0"/>
              <c:showPercent val="1"/>
              <c:showBubbleSize val="0"/>
            </c:dLbl>
            <c:dLbl>
              <c:idx val="1"/>
              <c:layout>
                <c:manualLayout>
                  <c:x val="0.12340731660635651"/>
                  <c:y val="-1.3452914798206279E-2"/>
                </c:manualLayout>
              </c:layout>
              <c:tx>
                <c:rich>
                  <a:bodyPr/>
                  <a:lstStyle/>
                  <a:p>
                    <a:r>
                      <a:rPr lang="en-US"/>
                      <a:t>Quantitative Restrictions, 15, 2.7%</a:t>
                    </a:r>
                  </a:p>
                </c:rich>
              </c:tx>
              <c:dLblPos val="bestFit"/>
              <c:showLegendKey val="0"/>
              <c:showVal val="1"/>
              <c:showCatName val="1"/>
              <c:showSerName val="0"/>
              <c:showPercent val="1"/>
              <c:showBubbleSize val="0"/>
            </c:dLbl>
            <c:dLbl>
              <c:idx val="2"/>
              <c:layout>
                <c:manualLayout>
                  <c:x val="1.5533806331784557E-2"/>
                  <c:y val="4.3826489177642029E-2"/>
                </c:manualLayout>
              </c:layout>
              <c:tx>
                <c:rich>
                  <a:bodyPr/>
                  <a:lstStyle/>
                  <a:p>
                    <a:r>
                      <a:rPr lang="en-US"/>
                      <a:t>SPS, 42, 8%</a:t>
                    </a:r>
                  </a:p>
                </c:rich>
              </c:tx>
              <c:dLblPos val="bestFit"/>
              <c:showLegendKey val="0"/>
              <c:showVal val="1"/>
              <c:showCatName val="1"/>
              <c:showSerName val="0"/>
              <c:showPercent val="1"/>
              <c:showBubbleSize val="0"/>
            </c:dLbl>
            <c:dLbl>
              <c:idx val="3"/>
              <c:layout>
                <c:manualLayout>
                  <c:x val="-0.11245150921855462"/>
                  <c:y val="0.12637583418664594"/>
                </c:manualLayout>
              </c:layout>
              <c:tx>
                <c:rich>
                  <a:bodyPr/>
                  <a:lstStyle/>
                  <a:p>
                    <a:r>
                      <a:rPr lang="en-GB"/>
                      <a:t>RTAs, 4, 0.7%</a:t>
                    </a:r>
                  </a:p>
                </c:rich>
              </c:tx>
              <c:dLblPos val="bestFit"/>
              <c:showLegendKey val="0"/>
              <c:showVal val="0"/>
              <c:showCatName val="0"/>
              <c:showSerName val="0"/>
              <c:showPercent val="0"/>
              <c:showBubbleSize val="0"/>
            </c:dLbl>
            <c:dLbl>
              <c:idx val="4"/>
              <c:layout>
                <c:manualLayout>
                  <c:x val="-0.14591545456779623"/>
                  <c:y val="4.7971823028847935E-2"/>
                </c:manualLayout>
              </c:layout>
              <c:tx>
                <c:rich>
                  <a:bodyPr/>
                  <a:lstStyle/>
                  <a:p>
                    <a:r>
                      <a:rPr lang="en-US"/>
                      <a:t>SCM, 29, 5.3%</a:t>
                    </a:r>
                  </a:p>
                </c:rich>
              </c:tx>
              <c:dLblPos val="bestFit"/>
              <c:showLegendKey val="0"/>
              <c:showVal val="1"/>
              <c:showCatName val="1"/>
              <c:showSerName val="0"/>
              <c:showPercent val="1"/>
              <c:showBubbleSize val="0"/>
            </c:dLbl>
            <c:dLbl>
              <c:idx val="5"/>
              <c:layout>
                <c:manualLayout>
                  <c:x val="-0.13679725137606208"/>
                  <c:y val="7.1139790261643299E-2"/>
                </c:manualLayout>
              </c:layout>
              <c:tx>
                <c:rich>
                  <a:bodyPr/>
                  <a:lstStyle/>
                  <a:p>
                    <a:r>
                      <a:rPr lang="en-US"/>
                      <a:t>ILP, 38, 6.9%</a:t>
                    </a:r>
                  </a:p>
                </c:rich>
              </c:tx>
              <c:dLblPos val="bestFit"/>
              <c:showLegendKey val="0"/>
              <c:showVal val="1"/>
              <c:showCatName val="1"/>
              <c:showSerName val="0"/>
              <c:showPercent val="1"/>
              <c:showBubbleSize val="0"/>
            </c:dLbl>
            <c:dLbl>
              <c:idx val="6"/>
              <c:layout>
                <c:manualLayout>
                  <c:x val="-0.13432272276715265"/>
                  <c:y val="3.5387168532184599E-2"/>
                </c:manualLayout>
              </c:layout>
              <c:tx>
                <c:rich>
                  <a:bodyPr/>
                  <a:lstStyle/>
                  <a:p>
                    <a:r>
                      <a:rPr lang="en-US"/>
                      <a:t>TRIPS, 5, 0.9%</a:t>
                    </a:r>
                  </a:p>
                </c:rich>
              </c:tx>
              <c:dLblPos val="bestFit"/>
              <c:showLegendKey val="0"/>
              <c:showVal val="1"/>
              <c:showCatName val="1"/>
              <c:showSerName val="0"/>
              <c:showPercent val="1"/>
              <c:showBubbleSize val="0"/>
            </c:dLbl>
            <c:dLbl>
              <c:idx val="7"/>
              <c:layout>
                <c:manualLayout>
                  <c:x val="-0.14547848830151752"/>
                  <c:y val="-2.7003636877228912E-2"/>
                </c:manualLayout>
              </c:layout>
              <c:tx>
                <c:rich>
                  <a:bodyPr/>
                  <a:lstStyle/>
                  <a:p>
                    <a:r>
                      <a:rPr lang="en-GB"/>
                      <a:t>GPA, 5, 0.9%</a:t>
                    </a:r>
                  </a:p>
                </c:rich>
              </c:tx>
              <c:dLblPos val="bestFit"/>
              <c:showLegendKey val="0"/>
              <c:showVal val="0"/>
              <c:showCatName val="0"/>
              <c:showSerName val="0"/>
              <c:showPercent val="0"/>
              <c:showBubbleSize val="0"/>
            </c:dLbl>
            <c:dLbl>
              <c:idx val="8"/>
              <c:layout>
                <c:manualLayout>
                  <c:x val="-0.13723179729233584"/>
                  <c:y val="-1.8294551746054166E-2"/>
                </c:manualLayout>
              </c:layout>
              <c:tx>
                <c:rich>
                  <a:bodyPr/>
                  <a:lstStyle/>
                  <a:p>
                    <a:r>
                      <a:rPr lang="en-US"/>
                      <a:t>Agriculture, 42, 7.6%</a:t>
                    </a:r>
                  </a:p>
                </c:rich>
              </c:tx>
              <c:dLblPos val="bestFit"/>
              <c:showLegendKey val="0"/>
              <c:showVal val="1"/>
              <c:showCatName val="1"/>
              <c:showSerName val="0"/>
              <c:showPercent val="1"/>
              <c:showBubbleSize val="0"/>
            </c:dLbl>
            <c:dLbl>
              <c:idx val="9"/>
              <c:layout>
                <c:manualLayout>
                  <c:x val="-0.18580170556479425"/>
                  <c:y val="-2.6151265845132589E-2"/>
                </c:manualLayout>
              </c:layout>
              <c:tx>
                <c:rich>
                  <a:bodyPr/>
                  <a:lstStyle/>
                  <a:p>
                    <a:r>
                      <a:rPr lang="en-GB"/>
                      <a:t>GATS, 3, 0.5%</a:t>
                    </a:r>
                  </a:p>
                </c:rich>
              </c:tx>
              <c:dLblPos val="bestFit"/>
              <c:showLegendKey val="0"/>
              <c:showVal val="0"/>
              <c:showCatName val="0"/>
              <c:showSerName val="0"/>
              <c:showPercent val="0"/>
              <c:showBubbleSize val="0"/>
            </c:dLbl>
            <c:dLbl>
              <c:idx val="10"/>
              <c:layout>
                <c:manualLayout>
                  <c:x val="-0.13698008089182079"/>
                  <c:y val="-7.5591963560608738E-2"/>
                </c:manualLayout>
              </c:layout>
              <c:tx>
                <c:rich>
                  <a:bodyPr/>
                  <a:lstStyle/>
                  <a:p>
                    <a:r>
                      <a:rPr lang="en-GB"/>
                      <a:t>Safeguards, 2, 0.4%</a:t>
                    </a:r>
                  </a:p>
                </c:rich>
              </c:tx>
              <c:dLblPos val="bestFit"/>
              <c:showLegendKey val="0"/>
              <c:showVal val="0"/>
              <c:showCatName val="0"/>
              <c:showSerName val="0"/>
              <c:showPercent val="0"/>
              <c:showBubbleSize val="0"/>
            </c:dLbl>
            <c:dLbl>
              <c:idx val="11"/>
              <c:layout>
                <c:manualLayout>
                  <c:x val="-0.11935731790432273"/>
                  <c:y val="-0.18367898927888252"/>
                </c:manualLayout>
              </c:layout>
              <c:tx>
                <c:rich>
                  <a:bodyPr/>
                  <a:lstStyle/>
                  <a:p>
                    <a:r>
                      <a:rPr lang="en-GB"/>
                      <a:t>Customs Valuation, 2, 0.4%</a:t>
                    </a:r>
                  </a:p>
                </c:rich>
              </c:tx>
              <c:dLblPos val="bestFit"/>
              <c:showLegendKey val="0"/>
              <c:showVal val="0"/>
              <c:showCatName val="0"/>
              <c:showSerName val="0"/>
              <c:showPercent val="0"/>
              <c:showBubbleSize val="0"/>
            </c:dLbl>
            <c:dLbl>
              <c:idx val="12"/>
              <c:layout>
                <c:manualLayout>
                  <c:x val="-7.3170748684038805E-2"/>
                  <c:y val="-0.24734623426308999"/>
                </c:manualLayout>
              </c:layout>
              <c:tx>
                <c:rich>
                  <a:bodyPr/>
                  <a:lstStyle/>
                  <a:p>
                    <a:r>
                      <a:rPr lang="en-GB"/>
                      <a:t>Other notifications, 4, 0.7%</a:t>
                    </a:r>
                  </a:p>
                </c:rich>
              </c:tx>
              <c:dLblPos val="bestFit"/>
              <c:showLegendKey val="0"/>
              <c:showVal val="0"/>
              <c:showCatName val="0"/>
              <c:showSerName val="0"/>
              <c:showPercent val="0"/>
              <c:showBubbleSize val="0"/>
            </c:dLbl>
            <c:dLblPos val="outEnd"/>
            <c:showLegendKey val="0"/>
            <c:showVal val="1"/>
            <c:showCatName val="1"/>
            <c:showSerName val="0"/>
            <c:showPercent val="1"/>
            <c:showBubbleSize val="0"/>
            <c:showLeaderLines val="1"/>
          </c:dLbls>
          <c:cat>
            <c:strRef>
              <c:f>Summary!$L$147:$L$159</c:f>
              <c:strCache>
                <c:ptCount val="13"/>
                <c:pt idx="0">
                  <c:v>TBT</c:v>
                </c:pt>
                <c:pt idx="1">
                  <c:v>Quantitative Restrictions</c:v>
                </c:pt>
                <c:pt idx="2">
                  <c:v>SPS</c:v>
                </c:pt>
                <c:pt idx="3">
                  <c:v>RTAs</c:v>
                </c:pt>
                <c:pt idx="4">
                  <c:v>SCM</c:v>
                </c:pt>
                <c:pt idx="5">
                  <c:v>ILP</c:v>
                </c:pt>
                <c:pt idx="6">
                  <c:v>TRIPS</c:v>
                </c:pt>
                <c:pt idx="7">
                  <c:v>GPA</c:v>
                </c:pt>
                <c:pt idx="8">
                  <c:v>Agriculture</c:v>
                </c:pt>
                <c:pt idx="9">
                  <c:v>GATS</c:v>
                </c:pt>
                <c:pt idx="10">
                  <c:v>Safeguards</c:v>
                </c:pt>
                <c:pt idx="11">
                  <c:v>Customs Valuation</c:v>
                </c:pt>
                <c:pt idx="12">
                  <c:v>Other notifications</c:v>
                </c:pt>
              </c:strCache>
            </c:strRef>
          </c:cat>
          <c:val>
            <c:numRef>
              <c:f>Summary!$N$147:$N$159</c:f>
              <c:numCache>
                <c:formatCode>General</c:formatCode>
                <c:ptCount val="13"/>
                <c:pt idx="0">
                  <c:v>358</c:v>
                </c:pt>
                <c:pt idx="1">
                  <c:v>15</c:v>
                </c:pt>
                <c:pt idx="2">
                  <c:v>44</c:v>
                </c:pt>
                <c:pt idx="3">
                  <c:v>4</c:v>
                </c:pt>
                <c:pt idx="4">
                  <c:v>29</c:v>
                </c:pt>
                <c:pt idx="5">
                  <c:v>38</c:v>
                </c:pt>
                <c:pt idx="6">
                  <c:v>5</c:v>
                </c:pt>
                <c:pt idx="7">
                  <c:v>5</c:v>
                </c:pt>
                <c:pt idx="8">
                  <c:v>42</c:v>
                </c:pt>
                <c:pt idx="9">
                  <c:v>3</c:v>
                </c:pt>
                <c:pt idx="10">
                  <c:v>2</c:v>
                </c:pt>
                <c:pt idx="11">
                  <c:v>2</c:v>
                </c:pt>
                <c:pt idx="12">
                  <c:v>4</c:v>
                </c:pt>
              </c:numCache>
            </c:numRef>
          </c:val>
        </c:ser>
        <c:dLbls>
          <c:showLegendKey val="0"/>
          <c:showVal val="0"/>
          <c:showCatName val="0"/>
          <c:showSerName val="0"/>
          <c:showPercent val="0"/>
          <c:showBubbleSize val="0"/>
          <c:showLeaderLines val="1"/>
        </c:dLbls>
        <c:firstSliceAng val="296"/>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RTAs Notifications</a:t>
            </a:r>
          </a:p>
        </c:rich>
      </c:tx>
      <c:overlay val="0"/>
    </c:title>
    <c:autoTitleDeleted val="0"/>
    <c:plotArea>
      <c:layout>
        <c:manualLayout>
          <c:layoutTarget val="inner"/>
          <c:xMode val="edge"/>
          <c:yMode val="edge"/>
          <c:x val="4.1254563849909824E-2"/>
          <c:y val="7.7224553834536608E-2"/>
          <c:w val="0.91891505740553381"/>
          <c:h val="0.74571244889126276"/>
        </c:manualLayout>
      </c:layout>
      <c:barChart>
        <c:barDir val="col"/>
        <c:grouping val="clustered"/>
        <c:varyColors val="0"/>
        <c:ser>
          <c:idx val="0"/>
          <c:order val="1"/>
          <c:tx>
            <c:strRef>
              <c:f>Summary!$P$1029</c:f>
              <c:strCache>
                <c:ptCount val="1"/>
                <c:pt idx="0">
                  <c:v>Share of environment-related RTA notifications</c:v>
                </c:pt>
              </c:strCache>
            </c:strRef>
          </c:tx>
          <c:spPr>
            <a:solidFill>
              <a:srgbClr val="A8B3D7"/>
            </a:solidFill>
          </c:spPr>
          <c:invertIfNegative val="0"/>
          <c:dLbls>
            <c:dLbl>
              <c:idx val="5"/>
              <c:delete val="1"/>
            </c:dLbl>
            <c:dLbl>
              <c:idx val="6"/>
              <c:delete val="1"/>
            </c:dLbl>
            <c:dLbl>
              <c:idx val="7"/>
              <c:delete val="1"/>
            </c:dLbl>
            <c:dLbl>
              <c:idx val="8"/>
              <c:delete val="1"/>
            </c:dLbl>
            <c:dLbl>
              <c:idx val="9"/>
              <c:delete val="1"/>
            </c:dLbl>
            <c:dLbl>
              <c:idx val="10"/>
              <c:delete val="1"/>
            </c:dLbl>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Summary!$L$1030:$L$1047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Summary!$P$1030:$P$1047</c:f>
              <c:numCache>
                <c:formatCode>0%</c:formatCode>
                <c:ptCount val="18"/>
                <c:pt idx="0">
                  <c:v>0.10909090909090909</c:v>
                </c:pt>
                <c:pt idx="1">
                  <c:v>0.14864864864864866</c:v>
                </c:pt>
                <c:pt idx="2">
                  <c:v>0.17333333333333334</c:v>
                </c:pt>
                <c:pt idx="3">
                  <c:v>0.14285714285714285</c:v>
                </c:pt>
                <c:pt idx="4">
                  <c:v>0.15625</c:v>
                </c:pt>
                <c:pt idx="5">
                  <c:v>0</c:v>
                </c:pt>
                <c:pt idx="6">
                  <c:v>0</c:v>
                </c:pt>
                <c:pt idx="7">
                  <c:v>0</c:v>
                </c:pt>
                <c:pt idx="8">
                  <c:v>0</c:v>
                </c:pt>
                <c:pt idx="9">
                  <c:v>0</c:v>
                </c:pt>
                <c:pt idx="10">
                  <c:v>0</c:v>
                </c:pt>
                <c:pt idx="11">
                  <c:v>0.10810810810810811</c:v>
                </c:pt>
                <c:pt idx="12">
                  <c:v>0.13333333333333333</c:v>
                </c:pt>
                <c:pt idx="13">
                  <c:v>0.15384615384615385</c:v>
                </c:pt>
                <c:pt idx="14">
                  <c:v>9.0909090909090912E-2</c:v>
                </c:pt>
                <c:pt idx="15">
                  <c:v>5.4054054054054057E-2</c:v>
                </c:pt>
                <c:pt idx="16">
                  <c:v>0.05</c:v>
                </c:pt>
                <c:pt idx="17">
                  <c:v>0.21052631578947367</c:v>
                </c:pt>
              </c:numCache>
            </c:numRef>
          </c:val>
        </c:ser>
        <c:dLbls>
          <c:showLegendKey val="0"/>
          <c:showVal val="0"/>
          <c:showCatName val="0"/>
          <c:showSerName val="0"/>
          <c:showPercent val="0"/>
          <c:showBubbleSize val="0"/>
        </c:dLbls>
        <c:gapWidth val="150"/>
        <c:axId val="109031936"/>
        <c:axId val="108249664"/>
      </c:barChart>
      <c:lineChart>
        <c:grouping val="standard"/>
        <c:varyColors val="0"/>
        <c:ser>
          <c:idx val="1"/>
          <c:order val="0"/>
          <c:tx>
            <c:strRef>
              <c:f>Summary!$O$1029</c:f>
              <c:strCache>
                <c:ptCount val="1"/>
                <c:pt idx="0">
                  <c:v>Number of environment-related RTA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5"/>
              <c:layout>
                <c:manualLayout>
                  <c:x val="-1.021973929236499E-2"/>
                  <c:y val="-4.5818825943871599E-2"/>
                </c:manualLayout>
              </c:layout>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Summary!$L$1030:$L$1047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Summary!$O$1030:$O$1047</c:f>
              <c:numCache>
                <c:formatCode>General</c:formatCode>
                <c:ptCount val="18"/>
                <c:pt idx="0">
                  <c:v>6</c:v>
                </c:pt>
                <c:pt idx="1">
                  <c:v>11</c:v>
                </c:pt>
                <c:pt idx="2">
                  <c:v>13</c:v>
                </c:pt>
                <c:pt idx="3">
                  <c:v>8</c:v>
                </c:pt>
                <c:pt idx="4">
                  <c:v>10</c:v>
                </c:pt>
                <c:pt idx="5">
                  <c:v>0</c:v>
                </c:pt>
                <c:pt idx="6">
                  <c:v>0</c:v>
                </c:pt>
                <c:pt idx="7">
                  <c:v>0</c:v>
                </c:pt>
                <c:pt idx="8">
                  <c:v>0</c:v>
                </c:pt>
                <c:pt idx="9">
                  <c:v>0</c:v>
                </c:pt>
                <c:pt idx="10">
                  <c:v>0</c:v>
                </c:pt>
                <c:pt idx="11">
                  <c:v>4</c:v>
                </c:pt>
                <c:pt idx="12">
                  <c:v>4</c:v>
                </c:pt>
                <c:pt idx="13">
                  <c:v>4</c:v>
                </c:pt>
                <c:pt idx="14">
                  <c:v>3</c:v>
                </c:pt>
                <c:pt idx="15">
                  <c:v>2</c:v>
                </c:pt>
                <c:pt idx="16">
                  <c:v>2</c:v>
                </c:pt>
                <c:pt idx="17">
                  <c:v>4</c:v>
                </c:pt>
              </c:numCache>
            </c:numRef>
          </c:val>
          <c:smooth val="0"/>
        </c:ser>
        <c:dLbls>
          <c:showLegendKey val="0"/>
          <c:showVal val="0"/>
          <c:showCatName val="0"/>
          <c:showSerName val="0"/>
          <c:showPercent val="0"/>
          <c:showBubbleSize val="0"/>
        </c:dLbls>
        <c:marker val="1"/>
        <c:smooth val="0"/>
        <c:axId val="108563968"/>
        <c:axId val="108249088"/>
      </c:lineChart>
      <c:catAx>
        <c:axId val="108563968"/>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8249088"/>
        <c:crosses val="autoZero"/>
        <c:auto val="1"/>
        <c:lblAlgn val="ctr"/>
        <c:lblOffset val="100"/>
        <c:noMultiLvlLbl val="0"/>
      </c:catAx>
      <c:valAx>
        <c:axId val="108249088"/>
        <c:scaling>
          <c:orientation val="minMax"/>
          <c:min val="0"/>
        </c:scaling>
        <c:delete val="0"/>
        <c:axPos val="l"/>
        <c:numFmt formatCode="General" sourceLinked="1"/>
        <c:majorTickMark val="none"/>
        <c:minorTickMark val="none"/>
        <c:tickLblPos val="none"/>
        <c:spPr>
          <a:ln>
            <a:noFill/>
          </a:ln>
        </c:spPr>
        <c:crossAx val="108563968"/>
        <c:crosses val="autoZero"/>
        <c:crossBetween val="between"/>
      </c:valAx>
      <c:catAx>
        <c:axId val="109031936"/>
        <c:scaling>
          <c:orientation val="minMax"/>
        </c:scaling>
        <c:delete val="1"/>
        <c:axPos val="b"/>
        <c:numFmt formatCode="General" sourceLinked="1"/>
        <c:majorTickMark val="out"/>
        <c:minorTickMark val="none"/>
        <c:tickLblPos val="nextTo"/>
        <c:crossAx val="108249664"/>
        <c:crosses val="autoZero"/>
        <c:auto val="1"/>
        <c:lblAlgn val="ctr"/>
        <c:lblOffset val="100"/>
        <c:noMultiLvlLbl val="0"/>
      </c:catAx>
      <c:valAx>
        <c:axId val="108249664"/>
        <c:scaling>
          <c:orientation val="minMax"/>
          <c:max val="1"/>
          <c:min val="0"/>
        </c:scaling>
        <c:delete val="0"/>
        <c:axPos val="r"/>
        <c:numFmt formatCode="0%" sourceLinked="1"/>
        <c:majorTickMark val="none"/>
        <c:minorTickMark val="none"/>
        <c:tickLblPos val="none"/>
        <c:spPr>
          <a:ln>
            <a:noFill/>
          </a:ln>
        </c:spPr>
        <c:crossAx val="109031936"/>
        <c:crosses val="max"/>
        <c:crossBetween val="between"/>
      </c:valAx>
    </c:plotArea>
    <c:legend>
      <c:legendPos val="r"/>
      <c:layout>
        <c:manualLayout>
          <c:xMode val="edge"/>
          <c:yMode val="edge"/>
          <c:x val="0.10367571503226528"/>
          <c:y val="0.93253554535629568"/>
          <c:w val="0.75056010616122648"/>
          <c:h val="5.6022569371341979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TRIPS Notifications</a:t>
            </a:r>
          </a:p>
        </c:rich>
      </c:tx>
      <c:overlay val="0"/>
    </c:title>
    <c:autoTitleDeleted val="0"/>
    <c:plotArea>
      <c:layout>
        <c:manualLayout>
          <c:layoutTarget val="inner"/>
          <c:xMode val="edge"/>
          <c:yMode val="edge"/>
          <c:x val="6.3485412488066356E-2"/>
          <c:y val="7.6981777255163628E-2"/>
          <c:w val="0.8745180267372028"/>
          <c:h val="0.73076378322325963"/>
        </c:manualLayout>
      </c:layout>
      <c:barChart>
        <c:barDir val="col"/>
        <c:grouping val="clustered"/>
        <c:varyColors val="0"/>
        <c:ser>
          <c:idx val="0"/>
          <c:order val="1"/>
          <c:tx>
            <c:strRef>
              <c:f>Summary!$P$923</c:f>
              <c:strCache>
                <c:ptCount val="1"/>
                <c:pt idx="0">
                  <c:v>Share of environment-related TRIPS notifications</c:v>
                </c:pt>
              </c:strCache>
            </c:strRef>
          </c:tx>
          <c:spPr>
            <a:solidFill>
              <a:srgbClr val="A8B3D7"/>
            </a:solidFill>
          </c:spPr>
          <c:invertIfNegative val="0"/>
          <c:dLbls>
            <c:dLbl>
              <c:idx val="0"/>
              <c:delete val="1"/>
            </c:dLbl>
            <c:dLbl>
              <c:idx val="1"/>
              <c:layout>
                <c:manualLayout>
                  <c:x val="1.4831294030404289E-3"/>
                  <c:y val="2.7749928984474006E-2"/>
                </c:manualLayout>
              </c:layout>
              <c:dLblPos val="outEnd"/>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Summary!$L$924:$L$941</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Summary!$P$924:$P$941</c:f>
              <c:numCache>
                <c:formatCode>0%</c:formatCode>
                <c:ptCount val="18"/>
                <c:pt idx="0">
                  <c:v>0</c:v>
                </c:pt>
                <c:pt idx="1">
                  <c:v>9.433962264150943E-3</c:v>
                </c:pt>
                <c:pt idx="2">
                  <c:v>4.3478260869565216E-2</c:v>
                </c:pt>
                <c:pt idx="3">
                  <c:v>1.5015015015015015E-2</c:v>
                </c:pt>
                <c:pt idx="4">
                  <c:v>2.1186440677966101E-2</c:v>
                </c:pt>
                <c:pt idx="5">
                  <c:v>7.1111111111111111E-2</c:v>
                </c:pt>
                <c:pt idx="6">
                  <c:v>3.4013605442176874E-2</c:v>
                </c:pt>
                <c:pt idx="7">
                  <c:v>2.7888446215139442E-2</c:v>
                </c:pt>
                <c:pt idx="8">
                  <c:v>3.3898305084745763E-2</c:v>
                </c:pt>
                <c:pt idx="9">
                  <c:v>5.2631578947368418E-2</c:v>
                </c:pt>
                <c:pt idx="10">
                  <c:v>4.1666666666666664E-2</c:v>
                </c:pt>
                <c:pt idx="11">
                  <c:v>5.0359712230215826E-2</c:v>
                </c:pt>
                <c:pt idx="12">
                  <c:v>2.3809523809523808E-2</c:v>
                </c:pt>
                <c:pt idx="13">
                  <c:v>8.247422680412371E-2</c:v>
                </c:pt>
                <c:pt idx="14">
                  <c:v>0.13636363636363635</c:v>
                </c:pt>
                <c:pt idx="15">
                  <c:v>2.8776978417266189E-2</c:v>
                </c:pt>
                <c:pt idx="16">
                  <c:v>4.3062200956937802E-2</c:v>
                </c:pt>
                <c:pt idx="17">
                  <c:v>5.2083333333333336E-2</c:v>
                </c:pt>
              </c:numCache>
            </c:numRef>
          </c:val>
        </c:ser>
        <c:dLbls>
          <c:showLegendKey val="0"/>
          <c:showVal val="0"/>
          <c:showCatName val="0"/>
          <c:showSerName val="0"/>
          <c:showPercent val="0"/>
          <c:showBubbleSize val="0"/>
        </c:dLbls>
        <c:gapWidth val="150"/>
        <c:axId val="109032960"/>
        <c:axId val="108252544"/>
      </c:barChart>
      <c:lineChart>
        <c:grouping val="standard"/>
        <c:varyColors val="0"/>
        <c:ser>
          <c:idx val="1"/>
          <c:order val="0"/>
          <c:tx>
            <c:strRef>
              <c:f>Summary!$O$923</c:f>
              <c:strCache>
                <c:ptCount val="1"/>
                <c:pt idx="0">
                  <c:v>Number of environment-related TRIPS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4"/>
              <c:dLblPos val="r"/>
              <c:showLegendKey val="0"/>
              <c:showVal val="1"/>
              <c:showCatName val="0"/>
              <c:showSerName val="0"/>
              <c:showPercent val="0"/>
              <c:showBubbleSize val="0"/>
            </c:dLbl>
            <c:dLbl>
              <c:idx val="6"/>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Summary!$L$924:$L$941</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Summary!$O$924:$O$941</c:f>
              <c:numCache>
                <c:formatCode>General</c:formatCode>
                <c:ptCount val="18"/>
                <c:pt idx="0">
                  <c:v>0</c:v>
                </c:pt>
                <c:pt idx="1">
                  <c:v>1</c:v>
                </c:pt>
                <c:pt idx="2">
                  <c:v>3</c:v>
                </c:pt>
                <c:pt idx="3">
                  <c:v>5</c:v>
                </c:pt>
                <c:pt idx="4">
                  <c:v>5</c:v>
                </c:pt>
                <c:pt idx="5">
                  <c:v>16</c:v>
                </c:pt>
                <c:pt idx="6">
                  <c:v>5</c:v>
                </c:pt>
                <c:pt idx="7">
                  <c:v>7</c:v>
                </c:pt>
                <c:pt idx="8">
                  <c:v>2</c:v>
                </c:pt>
                <c:pt idx="9">
                  <c:v>2</c:v>
                </c:pt>
                <c:pt idx="10">
                  <c:v>3</c:v>
                </c:pt>
                <c:pt idx="11">
                  <c:v>7</c:v>
                </c:pt>
                <c:pt idx="12">
                  <c:v>2</c:v>
                </c:pt>
                <c:pt idx="13">
                  <c:v>8</c:v>
                </c:pt>
                <c:pt idx="14">
                  <c:v>9</c:v>
                </c:pt>
                <c:pt idx="15">
                  <c:v>4</c:v>
                </c:pt>
                <c:pt idx="16">
                  <c:v>9</c:v>
                </c:pt>
                <c:pt idx="17">
                  <c:v>5</c:v>
                </c:pt>
              </c:numCache>
            </c:numRef>
          </c:val>
          <c:smooth val="0"/>
        </c:ser>
        <c:dLbls>
          <c:showLegendKey val="0"/>
          <c:showVal val="0"/>
          <c:showCatName val="0"/>
          <c:showSerName val="0"/>
          <c:showPercent val="0"/>
          <c:showBubbleSize val="0"/>
        </c:dLbls>
        <c:marker val="1"/>
        <c:smooth val="0"/>
        <c:axId val="109032448"/>
        <c:axId val="108251968"/>
      </c:lineChart>
      <c:catAx>
        <c:axId val="109032448"/>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8251968"/>
        <c:crosses val="autoZero"/>
        <c:auto val="1"/>
        <c:lblAlgn val="ctr"/>
        <c:lblOffset val="100"/>
        <c:noMultiLvlLbl val="0"/>
      </c:catAx>
      <c:valAx>
        <c:axId val="108251968"/>
        <c:scaling>
          <c:orientation val="minMax"/>
          <c:max val="17"/>
          <c:min val="0"/>
        </c:scaling>
        <c:delete val="0"/>
        <c:axPos val="l"/>
        <c:numFmt formatCode="General" sourceLinked="1"/>
        <c:majorTickMark val="none"/>
        <c:minorTickMark val="none"/>
        <c:tickLblPos val="none"/>
        <c:spPr>
          <a:ln>
            <a:noFill/>
          </a:ln>
        </c:spPr>
        <c:crossAx val="109032448"/>
        <c:crosses val="autoZero"/>
        <c:crossBetween val="between"/>
      </c:valAx>
      <c:catAx>
        <c:axId val="109032960"/>
        <c:scaling>
          <c:orientation val="minMax"/>
        </c:scaling>
        <c:delete val="1"/>
        <c:axPos val="b"/>
        <c:numFmt formatCode="General" sourceLinked="1"/>
        <c:majorTickMark val="out"/>
        <c:minorTickMark val="none"/>
        <c:tickLblPos val="nextTo"/>
        <c:crossAx val="108252544"/>
        <c:crosses val="autoZero"/>
        <c:auto val="1"/>
        <c:lblAlgn val="ctr"/>
        <c:lblOffset val="100"/>
        <c:noMultiLvlLbl val="0"/>
      </c:catAx>
      <c:valAx>
        <c:axId val="108252544"/>
        <c:scaling>
          <c:orientation val="minMax"/>
          <c:max val="0.5"/>
          <c:min val="0"/>
        </c:scaling>
        <c:delete val="0"/>
        <c:axPos val="r"/>
        <c:numFmt formatCode="0%" sourceLinked="1"/>
        <c:majorTickMark val="none"/>
        <c:minorTickMark val="none"/>
        <c:tickLblPos val="none"/>
        <c:spPr>
          <a:ln>
            <a:noFill/>
          </a:ln>
        </c:spPr>
        <c:crossAx val="109032960"/>
        <c:crosses val="max"/>
        <c:crossBetween val="between"/>
      </c:valAx>
    </c:plotArea>
    <c:legend>
      <c:legendPos val="r"/>
      <c:layout>
        <c:manualLayout>
          <c:xMode val="edge"/>
          <c:yMode val="edge"/>
          <c:x val="0.1024599511267988"/>
          <c:y val="0.93620346989936332"/>
          <c:w val="0.77394256118876004"/>
          <c:h val="5.3191480835887872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GPA Notifications</a:t>
            </a:r>
          </a:p>
        </c:rich>
      </c:tx>
      <c:overlay val="0"/>
    </c:title>
    <c:autoTitleDeleted val="0"/>
    <c:plotArea>
      <c:layout>
        <c:manualLayout>
          <c:layoutTarget val="inner"/>
          <c:xMode val="edge"/>
          <c:yMode val="edge"/>
          <c:x val="5.8656233916961328E-2"/>
          <c:y val="7.9544823727916741E-2"/>
          <c:w val="0.88328217464719627"/>
          <c:h val="0.71051371382050654"/>
        </c:manualLayout>
      </c:layout>
      <c:barChart>
        <c:barDir val="col"/>
        <c:grouping val="clustered"/>
        <c:varyColors val="0"/>
        <c:ser>
          <c:idx val="0"/>
          <c:order val="1"/>
          <c:tx>
            <c:strRef>
              <c:f>Summary!$P$875</c:f>
              <c:strCache>
                <c:ptCount val="1"/>
                <c:pt idx="0">
                  <c:v>Share of environment-related GPA notifications</c:v>
                </c:pt>
              </c:strCache>
            </c:strRef>
          </c:tx>
          <c:spPr>
            <a:solidFill>
              <a:srgbClr val="A8B3D7"/>
            </a:solidFill>
          </c:spPr>
          <c:invertIfNegative val="0"/>
          <c:dLbls>
            <c:dLbl>
              <c:idx val="0"/>
              <c:layout>
                <c:manualLayout>
                  <c:x val="-2.961552749102148E-3"/>
                  <c:y val="0.14537044393475937"/>
                </c:manualLayout>
              </c:layout>
              <c:dLblPos val="outEnd"/>
              <c:showLegendKey val="0"/>
              <c:showVal val="1"/>
              <c:showCatName val="0"/>
              <c:showSerName val="0"/>
              <c:showPercent val="0"/>
              <c:showBubbleSize val="0"/>
            </c:dLbl>
            <c:dLbl>
              <c:idx val="1"/>
              <c:delete val="1"/>
            </c:dLbl>
            <c:dLbl>
              <c:idx val="2"/>
              <c:delete val="1"/>
            </c:dLbl>
            <c:dLbl>
              <c:idx val="3"/>
              <c:delete val="1"/>
            </c:dLbl>
            <c:dLbl>
              <c:idx val="6"/>
              <c:delete val="1"/>
            </c:dLbl>
            <c:dLbl>
              <c:idx val="7"/>
              <c:layout>
                <c:manualLayout>
                  <c:x val="4.4423291236532223E-3"/>
                  <c:y val="6.6382181558925418E-2"/>
                </c:manualLayout>
              </c:layout>
              <c:dLblPos val="outEnd"/>
              <c:showLegendKey val="0"/>
              <c:showVal val="1"/>
              <c:showCatName val="0"/>
              <c:showSerName val="0"/>
              <c:showPercent val="0"/>
              <c:showBubbleSize val="0"/>
            </c:dLbl>
            <c:dLbl>
              <c:idx val="10"/>
              <c:layout>
                <c:manualLayout>
                  <c:x val="1.480776374551074E-3"/>
                  <c:y val="0.14477718585547292"/>
                </c:manualLayout>
              </c:layout>
              <c:dLblPos val="outEnd"/>
              <c:showLegendKey val="0"/>
              <c:showVal val="1"/>
              <c:showCatName val="0"/>
              <c:showSerName val="0"/>
              <c:showPercent val="0"/>
              <c:showBubbleSize val="0"/>
            </c:dLbl>
            <c:dLbl>
              <c:idx val="15"/>
              <c:layout>
                <c:manualLayout>
                  <c:x val="0"/>
                  <c:y val="6.2245055834209716E-2"/>
                </c:manualLayout>
              </c:layout>
              <c:dLblPos val="outEnd"/>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Summary!$L$876:$L$893</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Summary!$P$876:$P$893</c:f>
              <c:numCache>
                <c:formatCode>0%</c:formatCode>
                <c:ptCount val="18"/>
                <c:pt idx="0">
                  <c:v>0.2857142857142857</c:v>
                </c:pt>
                <c:pt idx="1">
                  <c:v>0</c:v>
                </c:pt>
                <c:pt idx="2">
                  <c:v>0</c:v>
                </c:pt>
                <c:pt idx="3">
                  <c:v>0</c:v>
                </c:pt>
                <c:pt idx="4">
                  <c:v>0.14285714285714285</c:v>
                </c:pt>
                <c:pt idx="5">
                  <c:v>0.42857142857142855</c:v>
                </c:pt>
                <c:pt idx="6">
                  <c:v>0</c:v>
                </c:pt>
                <c:pt idx="7">
                  <c:v>9.0909090909090912E-2</c:v>
                </c:pt>
                <c:pt idx="8">
                  <c:v>0.45454545454545453</c:v>
                </c:pt>
                <c:pt idx="9">
                  <c:v>0.4</c:v>
                </c:pt>
                <c:pt idx="10">
                  <c:v>0.375</c:v>
                </c:pt>
                <c:pt idx="11">
                  <c:v>0.5714285714285714</c:v>
                </c:pt>
                <c:pt idx="12">
                  <c:v>0.62068965517241381</c:v>
                </c:pt>
                <c:pt idx="13">
                  <c:v>9.375E-2</c:v>
                </c:pt>
                <c:pt idx="14">
                  <c:v>0.125</c:v>
                </c:pt>
                <c:pt idx="15">
                  <c:v>7.6923076923076927E-2</c:v>
                </c:pt>
                <c:pt idx="16">
                  <c:v>0.13333333333333333</c:v>
                </c:pt>
                <c:pt idx="17">
                  <c:v>0.18518518518518517</c:v>
                </c:pt>
              </c:numCache>
            </c:numRef>
          </c:val>
        </c:ser>
        <c:dLbls>
          <c:showLegendKey val="0"/>
          <c:showVal val="0"/>
          <c:showCatName val="0"/>
          <c:showSerName val="0"/>
          <c:showPercent val="0"/>
          <c:showBubbleSize val="0"/>
        </c:dLbls>
        <c:gapWidth val="150"/>
        <c:axId val="109034496"/>
        <c:axId val="108255424"/>
      </c:barChart>
      <c:lineChart>
        <c:grouping val="standard"/>
        <c:varyColors val="0"/>
        <c:ser>
          <c:idx val="1"/>
          <c:order val="0"/>
          <c:tx>
            <c:strRef>
              <c:f>Summary!$O$875</c:f>
              <c:strCache>
                <c:ptCount val="1"/>
                <c:pt idx="0">
                  <c:v>Number of environment-related GPA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6"/>
              <c:layout>
                <c:manualLayout>
                  <c:x val="-1.0365434621857518E-2"/>
                  <c:y val="-3.6510199857408984E-2"/>
                </c:manualLayout>
              </c:layout>
              <c:dLblPos val="r"/>
              <c:showLegendKey val="0"/>
              <c:showVal val="1"/>
              <c:showCatName val="0"/>
              <c:showSerName val="0"/>
              <c:showPercent val="0"/>
              <c:showBubbleSize val="0"/>
            </c:dLbl>
            <c:dLbl>
              <c:idx val="7"/>
              <c:layout>
                <c:manualLayout>
                  <c:x val="-2.5198412698412699E-2"/>
                  <c:y val="-6.2177083333333417E-2"/>
                </c:manualLayout>
              </c:layout>
              <c:dLblPos val="r"/>
              <c:showLegendKey val="0"/>
              <c:showVal val="1"/>
              <c:showCatName val="0"/>
              <c:showSerName val="0"/>
              <c:showPercent val="0"/>
              <c:showBubbleSize val="0"/>
            </c:dLbl>
            <c:dLbl>
              <c:idx val="11"/>
              <c:layout>
                <c:manualLayout>
                  <c:x val="-2.6446666049482183E-2"/>
                  <c:y val="-4.3247991285639914E-2"/>
                </c:manualLayout>
              </c:layout>
              <c:dLblPos val="r"/>
              <c:showLegendKey val="0"/>
              <c:showVal val="1"/>
              <c:showCatName val="0"/>
              <c:showSerName val="0"/>
              <c:showPercent val="0"/>
              <c:showBubbleSize val="0"/>
            </c:dLbl>
            <c:dLbl>
              <c:idx val="13"/>
              <c:layout>
                <c:manualLayout>
                  <c:x val="-7.1965731803182199E-3"/>
                  <c:y val="-4.9687062896855677E-2"/>
                </c:manualLayout>
              </c:layout>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Summary!$L$876:$L$893</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Summary!$O$876:$O$893</c:f>
              <c:numCache>
                <c:formatCode>General</c:formatCode>
                <c:ptCount val="18"/>
                <c:pt idx="0">
                  <c:v>2</c:v>
                </c:pt>
                <c:pt idx="1">
                  <c:v>0</c:v>
                </c:pt>
                <c:pt idx="2">
                  <c:v>0</c:v>
                </c:pt>
                <c:pt idx="3">
                  <c:v>0</c:v>
                </c:pt>
                <c:pt idx="4">
                  <c:v>2</c:v>
                </c:pt>
                <c:pt idx="5">
                  <c:v>9</c:v>
                </c:pt>
                <c:pt idx="6">
                  <c:v>0</c:v>
                </c:pt>
                <c:pt idx="7">
                  <c:v>1</c:v>
                </c:pt>
                <c:pt idx="8">
                  <c:v>5</c:v>
                </c:pt>
                <c:pt idx="9">
                  <c:v>4</c:v>
                </c:pt>
                <c:pt idx="10">
                  <c:v>3</c:v>
                </c:pt>
                <c:pt idx="11">
                  <c:v>8</c:v>
                </c:pt>
                <c:pt idx="12">
                  <c:v>18</c:v>
                </c:pt>
                <c:pt idx="13">
                  <c:v>3</c:v>
                </c:pt>
                <c:pt idx="14">
                  <c:v>2</c:v>
                </c:pt>
                <c:pt idx="15">
                  <c:v>1</c:v>
                </c:pt>
                <c:pt idx="16">
                  <c:v>2</c:v>
                </c:pt>
                <c:pt idx="17">
                  <c:v>5</c:v>
                </c:pt>
              </c:numCache>
            </c:numRef>
          </c:val>
          <c:smooth val="0"/>
        </c:ser>
        <c:dLbls>
          <c:showLegendKey val="0"/>
          <c:showVal val="0"/>
          <c:showCatName val="0"/>
          <c:showSerName val="0"/>
          <c:showPercent val="0"/>
          <c:showBubbleSize val="0"/>
        </c:dLbls>
        <c:marker val="1"/>
        <c:smooth val="0"/>
        <c:axId val="109033472"/>
        <c:axId val="108254848"/>
      </c:lineChart>
      <c:catAx>
        <c:axId val="109033472"/>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8254848"/>
        <c:crosses val="autoZero"/>
        <c:auto val="1"/>
        <c:lblAlgn val="ctr"/>
        <c:lblOffset val="100"/>
        <c:noMultiLvlLbl val="0"/>
      </c:catAx>
      <c:valAx>
        <c:axId val="108254848"/>
        <c:scaling>
          <c:orientation val="minMax"/>
          <c:max val="20"/>
          <c:min val="0"/>
        </c:scaling>
        <c:delete val="0"/>
        <c:axPos val="l"/>
        <c:numFmt formatCode="General" sourceLinked="1"/>
        <c:majorTickMark val="none"/>
        <c:minorTickMark val="none"/>
        <c:tickLblPos val="none"/>
        <c:spPr>
          <a:ln>
            <a:noFill/>
          </a:ln>
        </c:spPr>
        <c:crossAx val="109033472"/>
        <c:crosses val="autoZero"/>
        <c:crossBetween val="between"/>
      </c:valAx>
      <c:catAx>
        <c:axId val="109034496"/>
        <c:scaling>
          <c:orientation val="minMax"/>
        </c:scaling>
        <c:delete val="1"/>
        <c:axPos val="b"/>
        <c:numFmt formatCode="General" sourceLinked="1"/>
        <c:majorTickMark val="out"/>
        <c:minorTickMark val="none"/>
        <c:tickLblPos val="nextTo"/>
        <c:crossAx val="108255424"/>
        <c:crosses val="autoZero"/>
        <c:auto val="1"/>
        <c:lblAlgn val="ctr"/>
        <c:lblOffset val="100"/>
        <c:noMultiLvlLbl val="0"/>
      </c:catAx>
      <c:valAx>
        <c:axId val="108255424"/>
        <c:scaling>
          <c:orientation val="minMax"/>
          <c:max val="1.5"/>
          <c:min val="0"/>
        </c:scaling>
        <c:delete val="0"/>
        <c:axPos val="r"/>
        <c:numFmt formatCode="0%" sourceLinked="1"/>
        <c:majorTickMark val="none"/>
        <c:minorTickMark val="none"/>
        <c:tickLblPos val="none"/>
        <c:spPr>
          <a:ln>
            <a:noFill/>
          </a:ln>
        </c:spPr>
        <c:crossAx val="109034496"/>
        <c:crosses val="max"/>
        <c:crossBetween val="between"/>
      </c:valAx>
    </c:plotArea>
    <c:legend>
      <c:legendPos val="r"/>
      <c:layout>
        <c:manualLayout>
          <c:xMode val="edge"/>
          <c:yMode val="edge"/>
          <c:x val="9.6248376375539541E-2"/>
          <c:y val="0.90830614570076096"/>
          <c:w val="0.89078364784479414"/>
          <c:h val="5.5865943892691838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Environment-related Key Words Frequency in Notifications</a:t>
            </a:r>
          </a:p>
        </c:rich>
      </c:tx>
      <c:overlay val="0"/>
    </c:title>
    <c:autoTitleDeleted val="0"/>
    <c:plotArea>
      <c:layout/>
      <c:barChart>
        <c:barDir val="bar"/>
        <c:grouping val="clustered"/>
        <c:varyColors val="0"/>
        <c:ser>
          <c:idx val="0"/>
          <c:order val="0"/>
          <c:tx>
            <c:strRef>
              <c:f>Summary!$N$1272</c:f>
              <c:strCache>
                <c:ptCount val="1"/>
                <c:pt idx="0">
                  <c:v>Notifications</c:v>
                </c:pt>
              </c:strCache>
            </c:strRef>
          </c:tx>
          <c:spPr>
            <a:noFill/>
            <a:ln>
              <a:noFill/>
            </a:ln>
          </c:spPr>
          <c:invertIfNegative val="0"/>
          <c:cat>
            <c:strRef>
              <c:f>Summary!$L$1273:$L$1316</c:f>
              <c:strCache>
                <c:ptCount val="44"/>
                <c:pt idx="0">
                  <c:v>Wood</c:v>
                </c:pt>
                <c:pt idx="1">
                  <c:v>Wildlife</c:v>
                </c:pt>
                <c:pt idx="2">
                  <c:v>Waste</c:v>
                </c:pt>
                <c:pt idx="3">
                  <c:v>Tree</c:v>
                </c:pt>
                <c:pt idx="4">
                  <c:v>Toxic</c:v>
                </c:pt>
                <c:pt idx="5">
                  <c:v>Sustainable</c:v>
                </c:pt>
                <c:pt idx="6">
                  <c:v>Species</c:v>
                </c:pt>
                <c:pt idx="7">
                  <c:v>(Soil) erosion</c:v>
                </c:pt>
                <c:pt idx="8">
                  <c:v>Saving</c:v>
                </c:pt>
                <c:pt idx="9">
                  <c:v>Renewable</c:v>
                </c:pt>
                <c:pt idx="10">
                  <c:v>Recycle</c:v>
                </c:pt>
                <c:pt idx="11">
                  <c:v>Preserv(ation)</c:v>
                </c:pt>
                <c:pt idx="12">
                  <c:v>Pollution</c:v>
                </c:pt>
                <c:pt idx="13">
                  <c:v>Ozone</c:v>
                </c:pt>
                <c:pt idx="14">
                  <c:v>Organic</c:v>
                </c:pt>
                <c:pt idx="15">
                  <c:v>Natural resources</c:v>
                </c:pt>
                <c:pt idx="16">
                  <c:v>Montreal Protocol</c:v>
                </c:pt>
                <c:pt idx="17">
                  <c:v>Modified organism</c:v>
                </c:pt>
                <c:pt idx="18">
                  <c:v>Indigenous</c:v>
                </c:pt>
                <c:pt idx="19">
                  <c:v>Hazardous</c:v>
                </c:pt>
                <c:pt idx="20">
                  <c:v>HCFC</c:v>
                </c:pt>
                <c:pt idx="21">
                  <c:v>Green (house)</c:v>
                </c:pt>
                <c:pt idx="22">
                  <c:v>Genetic</c:v>
                </c:pt>
                <c:pt idx="23">
                  <c:v>GHG</c:v>
                </c:pt>
                <c:pt idx="24">
                  <c:v>Forest</c:v>
                </c:pt>
                <c:pt idx="25">
                  <c:v>Flora</c:v>
                </c:pt>
                <c:pt idx="26">
                  <c:v>Fish</c:v>
                </c:pt>
                <c:pt idx="27">
                  <c:v>Fauna</c:v>
                </c:pt>
                <c:pt idx="28">
                  <c:v>Extinct</c:v>
                </c:pt>
                <c:pt idx="29">
                  <c:v>Environment</c:v>
                </c:pt>
                <c:pt idx="30">
                  <c:v>Energy</c:v>
                </c:pt>
                <c:pt idx="31">
                  <c:v>Endangered</c:v>
                </c:pt>
                <c:pt idx="32">
                  <c:v>Emissions</c:v>
                </c:pt>
                <c:pt idx="33">
                  <c:v>Ecology</c:v>
                </c:pt>
                <c:pt idx="34">
                  <c:v>Eco-label</c:v>
                </c:pt>
                <c:pt idx="35">
                  <c:v>Diversity</c:v>
                </c:pt>
                <c:pt idx="36">
                  <c:v>Conserv(ation)</c:v>
                </c:pt>
                <c:pt idx="37">
                  <c:v>Climate</c:v>
                </c:pt>
                <c:pt idx="38">
                  <c:v>Clean</c:v>
                </c:pt>
                <c:pt idx="39">
                  <c:v>Carbon</c:v>
                </c:pt>
                <c:pt idx="40">
                  <c:v>CITES</c:v>
                </c:pt>
                <c:pt idx="41">
                  <c:v>CFC</c:v>
                </c:pt>
                <c:pt idx="42">
                  <c:v>Bio</c:v>
                </c:pt>
                <c:pt idx="43">
                  <c:v>Basel Convention</c:v>
                </c:pt>
              </c:strCache>
            </c:strRef>
          </c:cat>
          <c:val>
            <c:numRef>
              <c:f>Summary!$N$1273:$N$1316</c:f>
              <c:numCache>
                <c:formatCode>General</c:formatCode>
                <c:ptCount val="44"/>
                <c:pt idx="0">
                  <c:v>6</c:v>
                </c:pt>
                <c:pt idx="1">
                  <c:v>16</c:v>
                </c:pt>
                <c:pt idx="2">
                  <c:v>43</c:v>
                </c:pt>
                <c:pt idx="3">
                  <c:v>9</c:v>
                </c:pt>
                <c:pt idx="4">
                  <c:v>23</c:v>
                </c:pt>
                <c:pt idx="5">
                  <c:v>26</c:v>
                </c:pt>
                <c:pt idx="6">
                  <c:v>25</c:v>
                </c:pt>
                <c:pt idx="7">
                  <c:v>13</c:v>
                </c:pt>
                <c:pt idx="8">
                  <c:v>9</c:v>
                </c:pt>
                <c:pt idx="9">
                  <c:v>8</c:v>
                </c:pt>
                <c:pt idx="10">
                  <c:v>17</c:v>
                </c:pt>
                <c:pt idx="11">
                  <c:v>3</c:v>
                </c:pt>
                <c:pt idx="12">
                  <c:v>27</c:v>
                </c:pt>
                <c:pt idx="13">
                  <c:v>33</c:v>
                </c:pt>
                <c:pt idx="14">
                  <c:v>47</c:v>
                </c:pt>
                <c:pt idx="15">
                  <c:v>20</c:v>
                </c:pt>
                <c:pt idx="16">
                  <c:v>17</c:v>
                </c:pt>
                <c:pt idx="17">
                  <c:v>1</c:v>
                </c:pt>
                <c:pt idx="18">
                  <c:v>2</c:v>
                </c:pt>
                <c:pt idx="19">
                  <c:v>53</c:v>
                </c:pt>
                <c:pt idx="20">
                  <c:v>5</c:v>
                </c:pt>
                <c:pt idx="21">
                  <c:v>14</c:v>
                </c:pt>
                <c:pt idx="22">
                  <c:v>29</c:v>
                </c:pt>
                <c:pt idx="23">
                  <c:v>3</c:v>
                </c:pt>
                <c:pt idx="24">
                  <c:v>23</c:v>
                </c:pt>
                <c:pt idx="25">
                  <c:v>8</c:v>
                </c:pt>
                <c:pt idx="26">
                  <c:v>27</c:v>
                </c:pt>
                <c:pt idx="27">
                  <c:v>6</c:v>
                </c:pt>
                <c:pt idx="28">
                  <c:v>1</c:v>
                </c:pt>
                <c:pt idx="29">
                  <c:v>293</c:v>
                </c:pt>
                <c:pt idx="30">
                  <c:v>150</c:v>
                </c:pt>
                <c:pt idx="31">
                  <c:v>12</c:v>
                </c:pt>
                <c:pt idx="32">
                  <c:v>30</c:v>
                </c:pt>
                <c:pt idx="33">
                  <c:v>16</c:v>
                </c:pt>
                <c:pt idx="34">
                  <c:v>6</c:v>
                </c:pt>
                <c:pt idx="35">
                  <c:v>6</c:v>
                </c:pt>
                <c:pt idx="36">
                  <c:v>49</c:v>
                </c:pt>
                <c:pt idx="37">
                  <c:v>9</c:v>
                </c:pt>
                <c:pt idx="38">
                  <c:v>8</c:v>
                </c:pt>
                <c:pt idx="39">
                  <c:v>3</c:v>
                </c:pt>
                <c:pt idx="40">
                  <c:v>23</c:v>
                </c:pt>
                <c:pt idx="41">
                  <c:v>9</c:v>
                </c:pt>
                <c:pt idx="42">
                  <c:v>60</c:v>
                </c:pt>
                <c:pt idx="43">
                  <c:v>15</c:v>
                </c:pt>
              </c:numCache>
            </c:numRef>
          </c:val>
        </c:ser>
        <c:dLbls>
          <c:showLegendKey val="0"/>
          <c:showVal val="0"/>
          <c:showCatName val="0"/>
          <c:showSerName val="0"/>
          <c:showPercent val="0"/>
          <c:showBubbleSize val="0"/>
        </c:dLbls>
        <c:gapWidth val="150"/>
        <c:axId val="108875776"/>
        <c:axId val="109118016"/>
      </c:barChart>
      <c:barChart>
        <c:barDir val="bar"/>
        <c:grouping val="clustered"/>
        <c:varyColors val="0"/>
        <c:ser>
          <c:idx val="1"/>
          <c:order val="1"/>
          <c:tx>
            <c:v>fake</c:v>
          </c:tx>
          <c:spPr>
            <a:solidFill>
              <a:srgbClr val="A8B3D7"/>
            </a:solidFill>
          </c:spPr>
          <c:invertIfNegative val="0"/>
          <c:dLbls>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0"/>
            <c:showBubbleSize val="0"/>
            <c:showLeaderLines val="0"/>
          </c:dLbls>
          <c:cat>
            <c:strRef>
              <c:f>Summary!$O$1273:$O$1316</c:f>
              <c:strCache>
                <c:ptCount val="44"/>
                <c:pt idx="0">
                  <c:v>6 (1.1%)</c:v>
                </c:pt>
                <c:pt idx="1">
                  <c:v>16 (2.9%)</c:v>
                </c:pt>
                <c:pt idx="2">
                  <c:v>43 (7.8%)</c:v>
                </c:pt>
                <c:pt idx="3">
                  <c:v>9 (1.6%)</c:v>
                </c:pt>
                <c:pt idx="4">
                  <c:v>23 (4.2%)</c:v>
                </c:pt>
                <c:pt idx="5">
                  <c:v>26 (4.7%)</c:v>
                </c:pt>
                <c:pt idx="6">
                  <c:v>25 (4.5%)</c:v>
                </c:pt>
                <c:pt idx="7">
                  <c:v>13 (2.4%)</c:v>
                </c:pt>
                <c:pt idx="8">
                  <c:v>9 (1.6%)</c:v>
                </c:pt>
                <c:pt idx="9">
                  <c:v>8 (1.5%)</c:v>
                </c:pt>
                <c:pt idx="10">
                  <c:v>17 (3.1%)</c:v>
                </c:pt>
                <c:pt idx="11">
                  <c:v>3 (0.5%)</c:v>
                </c:pt>
                <c:pt idx="12">
                  <c:v>27 (4.9%)</c:v>
                </c:pt>
                <c:pt idx="13">
                  <c:v>33 (6.0%)</c:v>
                </c:pt>
                <c:pt idx="14">
                  <c:v>47 (8.5%)</c:v>
                </c:pt>
                <c:pt idx="15">
                  <c:v>20 (3.6%)</c:v>
                </c:pt>
                <c:pt idx="16">
                  <c:v>17 (3.1%)</c:v>
                </c:pt>
                <c:pt idx="17">
                  <c:v>1 (0.2%)</c:v>
                </c:pt>
                <c:pt idx="18">
                  <c:v>2 (0.4%)</c:v>
                </c:pt>
                <c:pt idx="19">
                  <c:v>53 (9.6%)</c:v>
                </c:pt>
                <c:pt idx="20">
                  <c:v>5 (0.9%)</c:v>
                </c:pt>
                <c:pt idx="21">
                  <c:v>14 (2.5%)</c:v>
                </c:pt>
                <c:pt idx="22">
                  <c:v>29 (5.3%)</c:v>
                </c:pt>
                <c:pt idx="23">
                  <c:v>3 (0.5%)</c:v>
                </c:pt>
                <c:pt idx="24">
                  <c:v>23 (4.2%)</c:v>
                </c:pt>
                <c:pt idx="25">
                  <c:v>8 (1.5%)</c:v>
                </c:pt>
                <c:pt idx="26">
                  <c:v>27 (4.9%)</c:v>
                </c:pt>
                <c:pt idx="27">
                  <c:v>6 (1.1%)</c:v>
                </c:pt>
                <c:pt idx="28">
                  <c:v>1 (0.2%)</c:v>
                </c:pt>
                <c:pt idx="29">
                  <c:v>293 (53.2%)</c:v>
                </c:pt>
                <c:pt idx="30">
                  <c:v>150 (27.2%)</c:v>
                </c:pt>
                <c:pt idx="31">
                  <c:v>12 (2.2%)</c:v>
                </c:pt>
                <c:pt idx="32">
                  <c:v>30 (5.4%)</c:v>
                </c:pt>
                <c:pt idx="33">
                  <c:v>16 (2.9%)</c:v>
                </c:pt>
                <c:pt idx="34">
                  <c:v>6 (1.1%)</c:v>
                </c:pt>
                <c:pt idx="35">
                  <c:v>6 (1.1%)</c:v>
                </c:pt>
                <c:pt idx="36">
                  <c:v>49 (8.9%)</c:v>
                </c:pt>
                <c:pt idx="37">
                  <c:v>9 (1.6%)</c:v>
                </c:pt>
                <c:pt idx="38">
                  <c:v>8 (1.5%)</c:v>
                </c:pt>
                <c:pt idx="39">
                  <c:v>3 (0.5%)</c:v>
                </c:pt>
                <c:pt idx="40">
                  <c:v>23 (4.2%)</c:v>
                </c:pt>
                <c:pt idx="41">
                  <c:v>9 (1.6%)</c:v>
                </c:pt>
                <c:pt idx="42">
                  <c:v>60 (10.9%)</c:v>
                </c:pt>
                <c:pt idx="43">
                  <c:v>15 (2.7%)</c:v>
                </c:pt>
              </c:strCache>
            </c:strRef>
          </c:cat>
          <c:val>
            <c:numRef>
              <c:f>Summary!$N$1273:$N$1316</c:f>
              <c:numCache>
                <c:formatCode>General</c:formatCode>
                <c:ptCount val="44"/>
                <c:pt idx="0">
                  <c:v>6</c:v>
                </c:pt>
                <c:pt idx="1">
                  <c:v>16</c:v>
                </c:pt>
                <c:pt idx="2">
                  <c:v>43</c:v>
                </c:pt>
                <c:pt idx="3">
                  <c:v>9</c:v>
                </c:pt>
                <c:pt idx="4">
                  <c:v>23</c:v>
                </c:pt>
                <c:pt idx="5">
                  <c:v>26</c:v>
                </c:pt>
                <c:pt idx="6">
                  <c:v>25</c:v>
                </c:pt>
                <c:pt idx="7">
                  <c:v>13</c:v>
                </c:pt>
                <c:pt idx="8">
                  <c:v>9</c:v>
                </c:pt>
                <c:pt idx="9">
                  <c:v>8</c:v>
                </c:pt>
                <c:pt idx="10">
                  <c:v>17</c:v>
                </c:pt>
                <c:pt idx="11">
                  <c:v>3</c:v>
                </c:pt>
                <c:pt idx="12">
                  <c:v>27</c:v>
                </c:pt>
                <c:pt idx="13">
                  <c:v>33</c:v>
                </c:pt>
                <c:pt idx="14">
                  <c:v>47</c:v>
                </c:pt>
                <c:pt idx="15">
                  <c:v>20</c:v>
                </c:pt>
                <c:pt idx="16">
                  <c:v>17</c:v>
                </c:pt>
                <c:pt idx="17">
                  <c:v>1</c:v>
                </c:pt>
                <c:pt idx="18">
                  <c:v>2</c:v>
                </c:pt>
                <c:pt idx="19">
                  <c:v>53</c:v>
                </c:pt>
                <c:pt idx="20">
                  <c:v>5</c:v>
                </c:pt>
                <c:pt idx="21">
                  <c:v>14</c:v>
                </c:pt>
                <c:pt idx="22">
                  <c:v>29</c:v>
                </c:pt>
                <c:pt idx="23">
                  <c:v>3</c:v>
                </c:pt>
                <c:pt idx="24">
                  <c:v>23</c:v>
                </c:pt>
                <c:pt idx="25">
                  <c:v>8</c:v>
                </c:pt>
                <c:pt idx="26">
                  <c:v>27</c:v>
                </c:pt>
                <c:pt idx="27">
                  <c:v>6</c:v>
                </c:pt>
                <c:pt idx="28">
                  <c:v>1</c:v>
                </c:pt>
                <c:pt idx="29">
                  <c:v>293</c:v>
                </c:pt>
                <c:pt idx="30">
                  <c:v>150</c:v>
                </c:pt>
                <c:pt idx="31">
                  <c:v>12</c:v>
                </c:pt>
                <c:pt idx="32">
                  <c:v>30</c:v>
                </c:pt>
                <c:pt idx="33">
                  <c:v>16</c:v>
                </c:pt>
                <c:pt idx="34">
                  <c:v>6</c:v>
                </c:pt>
                <c:pt idx="35">
                  <c:v>6</c:v>
                </c:pt>
                <c:pt idx="36">
                  <c:v>49</c:v>
                </c:pt>
                <c:pt idx="37">
                  <c:v>9</c:v>
                </c:pt>
                <c:pt idx="38">
                  <c:v>8</c:v>
                </c:pt>
                <c:pt idx="39">
                  <c:v>3</c:v>
                </c:pt>
                <c:pt idx="40">
                  <c:v>23</c:v>
                </c:pt>
                <c:pt idx="41">
                  <c:v>9</c:v>
                </c:pt>
                <c:pt idx="42">
                  <c:v>60</c:v>
                </c:pt>
                <c:pt idx="43">
                  <c:v>15</c:v>
                </c:pt>
              </c:numCache>
            </c:numRef>
          </c:val>
        </c:ser>
        <c:dLbls>
          <c:showLegendKey val="0"/>
          <c:showVal val="0"/>
          <c:showCatName val="0"/>
          <c:showSerName val="0"/>
          <c:showPercent val="0"/>
          <c:showBubbleSize val="0"/>
        </c:dLbls>
        <c:gapWidth val="150"/>
        <c:axId val="108876800"/>
        <c:axId val="109118592"/>
      </c:barChart>
      <c:catAx>
        <c:axId val="108875776"/>
        <c:scaling>
          <c:orientation val="minMax"/>
        </c:scaling>
        <c:delete val="0"/>
        <c:axPos val="l"/>
        <c:numFmt formatCode="General" sourceLinked="1"/>
        <c:majorTickMark val="out"/>
        <c:minorTickMark val="none"/>
        <c:tickLblPos val="nextTo"/>
        <c:txPr>
          <a:bodyPr rot="0" vert="horz"/>
          <a:lstStyle/>
          <a:p>
            <a:pPr>
              <a:defRPr sz="1100" b="0" i="0" u="none" strike="noStrike" baseline="0">
                <a:solidFill>
                  <a:srgbClr val="000000"/>
                </a:solidFill>
                <a:latin typeface="Verdana"/>
                <a:ea typeface="Verdana"/>
                <a:cs typeface="Verdana"/>
              </a:defRPr>
            </a:pPr>
            <a:endParaRPr lang="en-US"/>
          </a:p>
        </c:txPr>
        <c:crossAx val="109118016"/>
        <c:crosses val="autoZero"/>
        <c:auto val="1"/>
        <c:lblAlgn val="ctr"/>
        <c:lblOffset val="100"/>
        <c:noMultiLvlLbl val="0"/>
      </c:catAx>
      <c:valAx>
        <c:axId val="109118016"/>
        <c:scaling>
          <c:orientation val="minMax"/>
          <c:min val="0"/>
        </c:scaling>
        <c:delete val="0"/>
        <c:axPos val="b"/>
        <c:numFmt formatCode="General" sourceLinked="1"/>
        <c:majorTickMark val="none"/>
        <c:minorTickMark val="none"/>
        <c:tickLblPos val="none"/>
        <c:spPr>
          <a:ln>
            <a:noFill/>
          </a:ln>
        </c:spPr>
        <c:crossAx val="108875776"/>
        <c:crosses val="autoZero"/>
        <c:crossBetween val="between"/>
      </c:valAx>
      <c:catAx>
        <c:axId val="108876800"/>
        <c:scaling>
          <c:orientation val="minMax"/>
        </c:scaling>
        <c:delete val="1"/>
        <c:axPos val="l"/>
        <c:majorTickMark val="out"/>
        <c:minorTickMark val="none"/>
        <c:tickLblPos val="nextTo"/>
        <c:crossAx val="109118592"/>
        <c:crosses val="autoZero"/>
        <c:auto val="1"/>
        <c:lblAlgn val="ctr"/>
        <c:lblOffset val="100"/>
        <c:noMultiLvlLbl val="0"/>
      </c:catAx>
      <c:valAx>
        <c:axId val="109118592"/>
        <c:scaling>
          <c:orientation val="minMax"/>
          <c:min val="0"/>
        </c:scaling>
        <c:delete val="0"/>
        <c:axPos val="t"/>
        <c:numFmt formatCode="General" sourceLinked="1"/>
        <c:majorTickMark val="none"/>
        <c:minorTickMark val="none"/>
        <c:tickLblPos val="none"/>
        <c:spPr>
          <a:ln>
            <a:noFill/>
          </a:ln>
        </c:spPr>
        <c:crossAx val="108876800"/>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QR Notifications</a:t>
            </a:r>
          </a:p>
        </c:rich>
      </c:tx>
      <c:overlay val="0"/>
    </c:title>
    <c:autoTitleDeleted val="0"/>
    <c:plotArea>
      <c:layout>
        <c:manualLayout>
          <c:layoutTarget val="inner"/>
          <c:xMode val="edge"/>
          <c:yMode val="edge"/>
          <c:x val="2.1194240222734591E-2"/>
          <c:y val="0.11776067449347637"/>
          <c:w val="0.96377651136149423"/>
          <c:h val="0.6709328162604784"/>
        </c:manualLayout>
      </c:layout>
      <c:barChart>
        <c:barDir val="col"/>
        <c:grouping val="clustered"/>
        <c:varyColors val="0"/>
        <c:ser>
          <c:idx val="0"/>
          <c:order val="1"/>
          <c:tx>
            <c:strRef>
              <c:f>Summary!$P$294</c:f>
              <c:strCache>
                <c:ptCount val="1"/>
                <c:pt idx="0">
                  <c:v>Share of environment-related QR notifications  </c:v>
                </c:pt>
              </c:strCache>
            </c:strRef>
          </c:tx>
          <c:spPr>
            <a:solidFill>
              <a:srgbClr val="A8B3D7"/>
            </a:solidFill>
          </c:spPr>
          <c:invertIfNegative val="0"/>
          <c:dLbls>
            <c:dLbl>
              <c:idx val="0"/>
              <c:layout>
                <c:manualLayout>
                  <c:x val="0"/>
                  <c:y val="-1.4598535950762635E-2"/>
                </c:manualLayout>
              </c:layout>
              <c:dLblPos val="outEnd"/>
              <c:showLegendKey val="0"/>
              <c:showVal val="1"/>
              <c:showCatName val="0"/>
              <c:showSerName val="0"/>
              <c:showPercent val="0"/>
              <c:showBubbleSize val="0"/>
            </c:dLbl>
            <c:dLbl>
              <c:idx val="2"/>
              <c:layout>
                <c:manualLayout>
                  <c:x val="1.4320783290464952E-3"/>
                  <c:y val="-2.1897803926144054E-2"/>
                </c:manualLayout>
              </c:layout>
              <c:dLblPos val="outEnd"/>
              <c:showLegendKey val="0"/>
              <c:showVal val="1"/>
              <c:showCatName val="0"/>
              <c:showSerName val="0"/>
              <c:showPercent val="0"/>
              <c:showBubbleSize val="0"/>
            </c:dLbl>
            <c:dLbl>
              <c:idx val="3"/>
              <c:layout>
                <c:manualLayout>
                  <c:x val="2.8641566580930168E-3"/>
                  <c:y val="-6.2043777790741481E-2"/>
                </c:manualLayout>
              </c:layout>
              <c:dLblPos val="outEnd"/>
              <c:showLegendKey val="0"/>
              <c:showVal val="1"/>
              <c:showCatName val="0"/>
              <c:showSerName val="0"/>
              <c:showPercent val="0"/>
              <c:showBubbleSize val="0"/>
            </c:dLbl>
            <c:dLbl>
              <c:idx val="5"/>
              <c:layout>
                <c:manualLayout>
                  <c:x val="2.8641566580929903E-3"/>
                  <c:y val="-1.4598535950762635E-2"/>
                </c:manualLayout>
              </c:layout>
              <c:dLblPos val="outEnd"/>
              <c:showLegendKey val="0"/>
              <c:showVal val="1"/>
              <c:showCatName val="0"/>
              <c:showSerName val="0"/>
              <c:showPercent val="0"/>
              <c:showBubbleSize val="0"/>
            </c:dLbl>
            <c:dLbl>
              <c:idx val="17"/>
              <c:layout>
                <c:manualLayout>
                  <c:x val="5.8931860036832411E-3"/>
                  <c:y val="0"/>
                </c:manualLayout>
              </c:layout>
              <c:dLblPos val="outEnd"/>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0"/>
            <c:showSerName val="0"/>
            <c:showPercent val="0"/>
            <c:showBubbleSize val="0"/>
            <c:showLeaderLines val="0"/>
          </c:dLbls>
          <c:cat>
            <c:numRef>
              <c:f>Summary!$L$295:$L$312</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Summary!$P$295:$P$312</c:f>
              <c:numCache>
                <c:formatCode>0%</c:formatCode>
                <c:ptCount val="18"/>
                <c:pt idx="0">
                  <c:v>0.33333333333333331</c:v>
                </c:pt>
                <c:pt idx="1">
                  <c:v>0.27272727272727271</c:v>
                </c:pt>
                <c:pt idx="2">
                  <c:v>0.15384615384615385</c:v>
                </c:pt>
                <c:pt idx="3">
                  <c:v>0.27777777777777779</c:v>
                </c:pt>
                <c:pt idx="4">
                  <c:v>0.2</c:v>
                </c:pt>
                <c:pt idx="5">
                  <c:v>0.2857142857142857</c:v>
                </c:pt>
                <c:pt idx="6">
                  <c:v>0.25</c:v>
                </c:pt>
                <c:pt idx="7">
                  <c:v>0.7</c:v>
                </c:pt>
                <c:pt idx="8">
                  <c:v>0.16666666666666666</c:v>
                </c:pt>
                <c:pt idx="9">
                  <c:v>0.25</c:v>
                </c:pt>
                <c:pt idx="10">
                  <c:v>0.5</c:v>
                </c:pt>
                <c:pt idx="11">
                  <c:v>0.33333333333333331</c:v>
                </c:pt>
                <c:pt idx="12">
                  <c:v>0.25</c:v>
                </c:pt>
                <c:pt idx="13">
                  <c:v>0.16666666666666666</c:v>
                </c:pt>
                <c:pt idx="14">
                  <c:v>0.25</c:v>
                </c:pt>
                <c:pt idx="15">
                  <c:v>0.9285714285714286</c:v>
                </c:pt>
                <c:pt idx="16">
                  <c:v>0.5</c:v>
                </c:pt>
                <c:pt idx="17">
                  <c:v>0.68181818181818177</c:v>
                </c:pt>
              </c:numCache>
            </c:numRef>
          </c:val>
        </c:ser>
        <c:dLbls>
          <c:showLegendKey val="0"/>
          <c:showVal val="0"/>
          <c:showCatName val="0"/>
          <c:showSerName val="0"/>
          <c:showPercent val="0"/>
          <c:showBubbleSize val="0"/>
        </c:dLbls>
        <c:gapWidth val="150"/>
        <c:axId val="108878336"/>
        <c:axId val="109121472"/>
      </c:barChart>
      <c:lineChart>
        <c:grouping val="standard"/>
        <c:varyColors val="0"/>
        <c:ser>
          <c:idx val="1"/>
          <c:order val="0"/>
          <c:tx>
            <c:strRef>
              <c:f>Summary!$O$294</c:f>
              <c:strCache>
                <c:ptCount val="1"/>
                <c:pt idx="0">
                  <c:v>Number of environment-related QR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4"/>
              <c:dLblPos val="r"/>
              <c:showLegendKey val="0"/>
              <c:showVal val="1"/>
              <c:showCatName val="0"/>
              <c:showSerName val="0"/>
              <c:showPercent val="0"/>
              <c:showBubbleSize val="0"/>
            </c:dLbl>
            <c:dLbl>
              <c:idx val="6"/>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Summary!$L$295:$L$312</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Summary!$O$295:$O$312</c:f>
              <c:numCache>
                <c:formatCode>General</c:formatCode>
                <c:ptCount val="18"/>
                <c:pt idx="0">
                  <c:v>5</c:v>
                </c:pt>
                <c:pt idx="1">
                  <c:v>3</c:v>
                </c:pt>
                <c:pt idx="2">
                  <c:v>2</c:v>
                </c:pt>
                <c:pt idx="3">
                  <c:v>5</c:v>
                </c:pt>
                <c:pt idx="4">
                  <c:v>2</c:v>
                </c:pt>
                <c:pt idx="5">
                  <c:v>4</c:v>
                </c:pt>
                <c:pt idx="6">
                  <c:v>2</c:v>
                </c:pt>
                <c:pt idx="7">
                  <c:v>7</c:v>
                </c:pt>
                <c:pt idx="8">
                  <c:v>1</c:v>
                </c:pt>
                <c:pt idx="9">
                  <c:v>2</c:v>
                </c:pt>
                <c:pt idx="10">
                  <c:v>3</c:v>
                </c:pt>
                <c:pt idx="11">
                  <c:v>4</c:v>
                </c:pt>
                <c:pt idx="12">
                  <c:v>2</c:v>
                </c:pt>
                <c:pt idx="13">
                  <c:v>1</c:v>
                </c:pt>
                <c:pt idx="14">
                  <c:v>2</c:v>
                </c:pt>
                <c:pt idx="15">
                  <c:v>13</c:v>
                </c:pt>
                <c:pt idx="16">
                  <c:v>5</c:v>
                </c:pt>
                <c:pt idx="17">
                  <c:v>15</c:v>
                </c:pt>
              </c:numCache>
            </c:numRef>
          </c:val>
          <c:smooth val="0"/>
        </c:ser>
        <c:dLbls>
          <c:showLegendKey val="0"/>
          <c:showVal val="0"/>
          <c:showCatName val="0"/>
          <c:showSerName val="0"/>
          <c:showPercent val="0"/>
          <c:showBubbleSize val="0"/>
        </c:dLbls>
        <c:marker val="1"/>
        <c:smooth val="0"/>
        <c:axId val="108877312"/>
        <c:axId val="109120896"/>
      </c:lineChart>
      <c:catAx>
        <c:axId val="108877312"/>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9120896"/>
        <c:crosses val="autoZero"/>
        <c:auto val="1"/>
        <c:lblAlgn val="ctr"/>
        <c:lblOffset val="100"/>
        <c:noMultiLvlLbl val="0"/>
      </c:catAx>
      <c:valAx>
        <c:axId val="109120896"/>
        <c:scaling>
          <c:orientation val="minMax"/>
          <c:max val="17"/>
          <c:min val="0"/>
        </c:scaling>
        <c:delete val="0"/>
        <c:axPos val="l"/>
        <c:numFmt formatCode="General" sourceLinked="1"/>
        <c:majorTickMark val="none"/>
        <c:minorTickMark val="none"/>
        <c:tickLblPos val="none"/>
        <c:spPr>
          <a:ln>
            <a:noFill/>
          </a:ln>
        </c:spPr>
        <c:crossAx val="108877312"/>
        <c:crosses val="autoZero"/>
        <c:crossBetween val="between"/>
      </c:valAx>
      <c:catAx>
        <c:axId val="108878336"/>
        <c:scaling>
          <c:orientation val="minMax"/>
        </c:scaling>
        <c:delete val="1"/>
        <c:axPos val="b"/>
        <c:numFmt formatCode="General" sourceLinked="1"/>
        <c:majorTickMark val="out"/>
        <c:minorTickMark val="none"/>
        <c:tickLblPos val="nextTo"/>
        <c:crossAx val="109121472"/>
        <c:crosses val="autoZero"/>
        <c:auto val="1"/>
        <c:lblAlgn val="ctr"/>
        <c:lblOffset val="100"/>
        <c:noMultiLvlLbl val="0"/>
      </c:catAx>
      <c:valAx>
        <c:axId val="109121472"/>
        <c:scaling>
          <c:orientation val="minMax"/>
        </c:scaling>
        <c:delete val="0"/>
        <c:axPos val="r"/>
        <c:numFmt formatCode="0%" sourceLinked="1"/>
        <c:majorTickMark val="none"/>
        <c:minorTickMark val="none"/>
        <c:tickLblPos val="none"/>
        <c:spPr>
          <a:ln>
            <a:noFill/>
          </a:ln>
        </c:spPr>
        <c:crossAx val="108878336"/>
        <c:crosses val="max"/>
        <c:crossBetween val="between"/>
      </c:valAx>
    </c:plotArea>
    <c:legend>
      <c:legendPos val="r"/>
      <c:layout>
        <c:manualLayout>
          <c:xMode val="edge"/>
          <c:yMode val="edge"/>
          <c:x val="0.13163728427751839"/>
          <c:y val="0.92307796171147893"/>
          <c:w val="0.73783220681485606"/>
          <c:h val="5.4945061001233086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2.862145072774994E-2"/>
          <c:y val="2.5773406853703728E-2"/>
          <c:w val="0.94381651157241697"/>
          <c:h val="0.6688282893009716"/>
        </c:manualLayout>
      </c:layout>
      <c:barChart>
        <c:barDir val="col"/>
        <c:grouping val="clustered"/>
        <c:varyColors val="0"/>
        <c:ser>
          <c:idx val="0"/>
          <c:order val="1"/>
          <c:tx>
            <c:strRef>
              <c:f>Summary!$P$491</c:f>
              <c:strCache>
                <c:ptCount val="1"/>
                <c:pt idx="0">
                  <c:v>Share of environment-related Anti-dumping notifications</c:v>
                </c:pt>
              </c:strCache>
            </c:strRef>
          </c:tx>
          <c:spPr>
            <a:solidFill>
              <a:srgbClr val="A8B3D7"/>
            </a:solidFill>
          </c:spPr>
          <c:invertIfNegative val="0"/>
          <c:dLbls>
            <c:dLbl>
              <c:idx val="3"/>
              <c:delete val="1"/>
            </c:dLbl>
            <c:dLbl>
              <c:idx val="4"/>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delete val="1"/>
            </c:dLbl>
            <c:dLblPos val="ctr"/>
            <c:showLegendKey val="0"/>
            <c:showVal val="1"/>
            <c:showCatName val="0"/>
            <c:showSerName val="0"/>
            <c:showPercent val="0"/>
            <c:showBubbleSize val="0"/>
            <c:showLeaderLines val="0"/>
          </c:dLbls>
          <c:cat>
            <c:numRef>
              <c:f>Summary!$L$492:$L$509</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Summary!$P$492:$P$509</c:f>
              <c:numCache>
                <c:formatCode>0%</c:formatCode>
                <c:ptCount val="18"/>
                <c:pt idx="0">
                  <c:v>3.669724770642202E-2</c:v>
                </c:pt>
                <c:pt idx="1">
                  <c:v>7.5187969924812026E-3</c:v>
                </c:pt>
                <c:pt idx="2">
                  <c:v>2.2556390977443608E-2</c:v>
                </c:pt>
                <c:pt idx="3">
                  <c:v>0</c:v>
                </c:pt>
                <c:pt idx="4">
                  <c:v>0</c:v>
                </c:pt>
                <c:pt idx="5">
                  <c:v>6.024096385542169E-3</c:v>
                </c:pt>
                <c:pt idx="6">
                  <c:v>1.2903225806451613E-2</c:v>
                </c:pt>
                <c:pt idx="7">
                  <c:v>2.2388059701492536E-2</c:v>
                </c:pt>
                <c:pt idx="8">
                  <c:v>0</c:v>
                </c:pt>
                <c:pt idx="9">
                  <c:v>0</c:v>
                </c:pt>
                <c:pt idx="10">
                  <c:v>0</c:v>
                </c:pt>
                <c:pt idx="11">
                  <c:v>0</c:v>
                </c:pt>
                <c:pt idx="12">
                  <c:v>0</c:v>
                </c:pt>
                <c:pt idx="13">
                  <c:v>0</c:v>
                </c:pt>
                <c:pt idx="14">
                  <c:v>0</c:v>
                </c:pt>
                <c:pt idx="15">
                  <c:v>0</c:v>
                </c:pt>
                <c:pt idx="16">
                  <c:v>0</c:v>
                </c:pt>
                <c:pt idx="17">
                  <c:v>1.6666666666666666E-2</c:v>
                </c:pt>
              </c:numCache>
            </c:numRef>
          </c:val>
        </c:ser>
        <c:dLbls>
          <c:showLegendKey val="0"/>
          <c:showVal val="0"/>
          <c:showCatName val="0"/>
          <c:showSerName val="0"/>
          <c:showPercent val="0"/>
          <c:showBubbleSize val="0"/>
        </c:dLbls>
        <c:gapWidth val="150"/>
        <c:axId val="108879360"/>
        <c:axId val="109124352"/>
      </c:barChart>
      <c:lineChart>
        <c:grouping val="standard"/>
        <c:varyColors val="0"/>
        <c:ser>
          <c:idx val="1"/>
          <c:order val="0"/>
          <c:tx>
            <c:strRef>
              <c:f>Summary!$O$491</c:f>
              <c:strCache>
                <c:ptCount val="1"/>
                <c:pt idx="0">
                  <c:v>Number of environment-related Anti-dumping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1"/>
              <c:layout>
                <c:manualLayout>
                  <c:x val="-1.5151515151515152E-2"/>
                  <c:y val="-4.6352129147772571E-2"/>
                </c:manualLayout>
              </c:layout>
              <c:dLblPos val="r"/>
              <c:showLegendKey val="0"/>
              <c:showVal val="1"/>
              <c:showCatName val="0"/>
              <c:showSerName val="0"/>
              <c:showPercent val="0"/>
              <c:showBubbleSize val="0"/>
            </c:dLbl>
            <c:dLbl>
              <c:idx val="3"/>
              <c:layout>
                <c:manualLayout>
                  <c:x val="-1.7643352236925015E-2"/>
                  <c:y val="-4.6394984326018809E-2"/>
                </c:manualLayout>
              </c:layout>
              <c:dLblPos val="r"/>
              <c:showLegendKey val="0"/>
              <c:showVal val="1"/>
              <c:showCatName val="0"/>
              <c:showSerName val="0"/>
              <c:showPercent val="0"/>
              <c:showBubbleSize val="0"/>
            </c:dLbl>
            <c:dLbl>
              <c:idx val="8"/>
              <c:layout>
                <c:manualLayout>
                  <c:x val="-2.099999999999989E-2"/>
                  <c:y val="-3.9631080753094551E-2"/>
                </c:manualLayout>
              </c:layout>
              <c:dLblPos val="r"/>
              <c:showLegendKey val="0"/>
              <c:showVal val="1"/>
              <c:showCatName val="0"/>
              <c:showSerName val="0"/>
              <c:showPercent val="0"/>
              <c:showBubbleSize val="0"/>
            </c:dLbl>
            <c:dLblPos val="t"/>
            <c:showLegendKey val="0"/>
            <c:showVal val="1"/>
            <c:showCatName val="0"/>
            <c:showSerName val="0"/>
            <c:showPercent val="0"/>
            <c:showBubbleSize val="0"/>
            <c:showLeaderLines val="0"/>
          </c:dLbls>
          <c:cat>
            <c:numRef>
              <c:f>Summary!$L$492:$L$509</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Summary!$O$492:$O$509</c:f>
              <c:numCache>
                <c:formatCode>General</c:formatCode>
                <c:ptCount val="18"/>
                <c:pt idx="0">
                  <c:v>4</c:v>
                </c:pt>
                <c:pt idx="1">
                  <c:v>1</c:v>
                </c:pt>
                <c:pt idx="2">
                  <c:v>3</c:v>
                </c:pt>
                <c:pt idx="3">
                  <c:v>0</c:v>
                </c:pt>
                <c:pt idx="4">
                  <c:v>0</c:v>
                </c:pt>
                <c:pt idx="5">
                  <c:v>1</c:v>
                </c:pt>
                <c:pt idx="6">
                  <c:v>2</c:v>
                </c:pt>
                <c:pt idx="7">
                  <c:v>3</c:v>
                </c:pt>
                <c:pt idx="8">
                  <c:v>0</c:v>
                </c:pt>
                <c:pt idx="9">
                  <c:v>0</c:v>
                </c:pt>
                <c:pt idx="10">
                  <c:v>0</c:v>
                </c:pt>
                <c:pt idx="11">
                  <c:v>0</c:v>
                </c:pt>
                <c:pt idx="12">
                  <c:v>0</c:v>
                </c:pt>
                <c:pt idx="13">
                  <c:v>0</c:v>
                </c:pt>
                <c:pt idx="14">
                  <c:v>0</c:v>
                </c:pt>
                <c:pt idx="15">
                  <c:v>0</c:v>
                </c:pt>
                <c:pt idx="16">
                  <c:v>0</c:v>
                </c:pt>
                <c:pt idx="17">
                  <c:v>2</c:v>
                </c:pt>
              </c:numCache>
            </c:numRef>
          </c:val>
          <c:smooth val="0"/>
        </c:ser>
        <c:dLbls>
          <c:showLegendKey val="0"/>
          <c:showVal val="0"/>
          <c:showCatName val="0"/>
          <c:showSerName val="0"/>
          <c:showPercent val="0"/>
          <c:showBubbleSize val="0"/>
        </c:dLbls>
        <c:marker val="1"/>
        <c:smooth val="0"/>
        <c:axId val="108878848"/>
        <c:axId val="109123776"/>
      </c:lineChart>
      <c:catAx>
        <c:axId val="108878848"/>
        <c:scaling>
          <c:orientation val="minMax"/>
        </c:scaling>
        <c:delete val="0"/>
        <c:axPos val="b"/>
        <c:numFmt formatCode="General" sourceLinked="1"/>
        <c:majorTickMark val="out"/>
        <c:minorTickMark val="none"/>
        <c:tickLblPos val="nextTo"/>
        <c:txPr>
          <a:bodyPr rot="-2700000" vert="horz"/>
          <a:lstStyle/>
          <a:p>
            <a:pPr>
              <a:defRPr/>
            </a:pPr>
            <a:endParaRPr lang="en-US"/>
          </a:p>
        </c:txPr>
        <c:crossAx val="109123776"/>
        <c:crosses val="autoZero"/>
        <c:auto val="1"/>
        <c:lblAlgn val="ctr"/>
        <c:lblOffset val="100"/>
        <c:noMultiLvlLbl val="0"/>
      </c:catAx>
      <c:valAx>
        <c:axId val="109123776"/>
        <c:scaling>
          <c:orientation val="minMax"/>
          <c:min val="0"/>
        </c:scaling>
        <c:delete val="0"/>
        <c:axPos val="l"/>
        <c:numFmt formatCode="General" sourceLinked="1"/>
        <c:majorTickMark val="none"/>
        <c:minorTickMark val="none"/>
        <c:tickLblPos val="none"/>
        <c:spPr>
          <a:ln>
            <a:noFill/>
          </a:ln>
        </c:spPr>
        <c:crossAx val="108878848"/>
        <c:crosses val="autoZero"/>
        <c:crossBetween val="between"/>
      </c:valAx>
      <c:catAx>
        <c:axId val="108879360"/>
        <c:scaling>
          <c:orientation val="minMax"/>
        </c:scaling>
        <c:delete val="1"/>
        <c:axPos val="b"/>
        <c:numFmt formatCode="General" sourceLinked="1"/>
        <c:majorTickMark val="out"/>
        <c:minorTickMark val="none"/>
        <c:tickLblPos val="nextTo"/>
        <c:crossAx val="109124352"/>
        <c:crosses val="autoZero"/>
        <c:auto val="1"/>
        <c:lblAlgn val="ctr"/>
        <c:lblOffset val="100"/>
        <c:noMultiLvlLbl val="0"/>
      </c:catAx>
      <c:valAx>
        <c:axId val="109124352"/>
        <c:scaling>
          <c:orientation val="minMax"/>
          <c:max val="0.8"/>
          <c:min val="0"/>
        </c:scaling>
        <c:delete val="0"/>
        <c:axPos val="r"/>
        <c:numFmt formatCode="0%" sourceLinked="1"/>
        <c:majorTickMark val="none"/>
        <c:minorTickMark val="none"/>
        <c:tickLblPos val="none"/>
        <c:spPr>
          <a:ln>
            <a:noFill/>
          </a:ln>
        </c:spPr>
        <c:crossAx val="108879360"/>
        <c:crosses val="max"/>
        <c:crossBetween val="between"/>
      </c:valAx>
    </c:plotArea>
    <c:legend>
      <c:legendPos val="r"/>
      <c:layout>
        <c:manualLayout>
          <c:xMode val="edge"/>
          <c:yMode val="edge"/>
          <c:x val="1.194583631591506E-3"/>
          <c:y val="0.84496799017063484"/>
          <c:w val="0.9923062514912907"/>
          <c:h val="0.14837117063662242"/>
        </c:manualLayout>
      </c:layout>
      <c:overlay val="0"/>
      <c:txPr>
        <a:bodyPr/>
        <a:lstStyle/>
        <a:p>
          <a:pPr>
            <a:defRPr sz="900"/>
          </a:pPr>
          <a:endParaRPr lang="en-US"/>
        </a:p>
      </c:txPr>
    </c:legend>
    <c:plotVisOnly val="1"/>
    <c:dispBlanksAs val="gap"/>
    <c:showDLblsOverMax val="0"/>
  </c:chart>
  <c:spPr>
    <a:ln>
      <a:solidFill>
        <a:schemeClr val="bg1">
          <a:lumMod val="75000"/>
        </a:schemeClr>
      </a:solidFill>
    </a:ln>
  </c:spPr>
  <c:txPr>
    <a:bodyPr/>
    <a:lstStyle/>
    <a:p>
      <a:pPr>
        <a:defRPr sz="10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Safeguards Notifications</a:t>
            </a:r>
          </a:p>
        </c:rich>
      </c:tx>
      <c:overlay val="0"/>
    </c:title>
    <c:autoTitleDeleted val="0"/>
    <c:plotArea>
      <c:layout>
        <c:manualLayout>
          <c:layoutTarget val="inner"/>
          <c:xMode val="edge"/>
          <c:yMode val="edge"/>
          <c:x val="2.2752231339373648E-2"/>
          <c:y val="0.12966731898238748"/>
          <c:w val="0.95373817987004361"/>
          <c:h val="0.64548900565511502"/>
        </c:manualLayout>
      </c:layout>
      <c:barChart>
        <c:barDir val="col"/>
        <c:grouping val="clustered"/>
        <c:varyColors val="0"/>
        <c:ser>
          <c:idx val="0"/>
          <c:order val="1"/>
          <c:tx>
            <c:strRef>
              <c:f>Summary!$P$465</c:f>
              <c:strCache>
                <c:ptCount val="1"/>
                <c:pt idx="0">
                  <c:v>Share of environment-related Safeguards notifications</c:v>
                </c:pt>
              </c:strCache>
            </c:strRef>
          </c:tx>
          <c:spPr>
            <a:solidFill>
              <a:srgbClr val="A8B3D7"/>
            </a:solidFill>
          </c:spPr>
          <c:invertIfNegative val="0"/>
          <c:dLbls>
            <c:dLbl>
              <c:idx val="0"/>
              <c:delete val="1"/>
            </c:dLbl>
            <c:dLbl>
              <c:idx val="9"/>
              <c:delete val="1"/>
            </c:dLbl>
            <c:dLbl>
              <c:idx val="10"/>
              <c:delete val="1"/>
            </c:dLbl>
            <c:dLbl>
              <c:idx val="11"/>
              <c:delete val="1"/>
            </c:dLbl>
            <c:dLbl>
              <c:idx val="12"/>
              <c:delete val="1"/>
            </c:dLbl>
            <c:dLbl>
              <c:idx val="13"/>
              <c:delete val="1"/>
            </c:dLbl>
            <c:txPr>
              <a:bodyPr/>
              <a:lstStyle/>
              <a:p>
                <a:pPr>
                  <a:defRPr sz="10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Summary!$L$466:$L$483</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Summary!$P$466:$P$483</c:f>
              <c:numCache>
                <c:formatCode>0%</c:formatCode>
                <c:ptCount val="18"/>
                <c:pt idx="0">
                  <c:v>0</c:v>
                </c:pt>
                <c:pt idx="1">
                  <c:v>2.1276595744680851E-2</c:v>
                </c:pt>
                <c:pt idx="2">
                  <c:v>1.0101010101010102E-2</c:v>
                </c:pt>
                <c:pt idx="3">
                  <c:v>9.0909090909090905E-3</c:v>
                </c:pt>
                <c:pt idx="4">
                  <c:v>7.2992700729927005E-3</c:v>
                </c:pt>
                <c:pt idx="5">
                  <c:v>5.8823529411764705E-3</c:v>
                </c:pt>
                <c:pt idx="6">
                  <c:v>6.8027210884353739E-3</c:v>
                </c:pt>
                <c:pt idx="7">
                  <c:v>2.6666666666666668E-2</c:v>
                </c:pt>
                <c:pt idx="8">
                  <c:v>1.2500000000000001E-2</c:v>
                </c:pt>
                <c:pt idx="9">
                  <c:v>0</c:v>
                </c:pt>
                <c:pt idx="10">
                  <c:v>0</c:v>
                </c:pt>
                <c:pt idx="11">
                  <c:v>0</c:v>
                </c:pt>
                <c:pt idx="12">
                  <c:v>0</c:v>
                </c:pt>
                <c:pt idx="13">
                  <c:v>0</c:v>
                </c:pt>
                <c:pt idx="14">
                  <c:v>3.125E-2</c:v>
                </c:pt>
                <c:pt idx="15">
                  <c:v>2.247191011235955E-2</c:v>
                </c:pt>
                <c:pt idx="16">
                  <c:v>1.7857142857142856E-2</c:v>
                </c:pt>
                <c:pt idx="17">
                  <c:v>1.8181818181818181E-2</c:v>
                </c:pt>
              </c:numCache>
            </c:numRef>
          </c:val>
        </c:ser>
        <c:dLbls>
          <c:showLegendKey val="0"/>
          <c:showVal val="0"/>
          <c:showCatName val="0"/>
          <c:showSerName val="0"/>
          <c:showPercent val="0"/>
          <c:showBubbleSize val="0"/>
        </c:dLbls>
        <c:gapWidth val="150"/>
        <c:axId val="109282304"/>
        <c:axId val="109209280"/>
      </c:barChart>
      <c:lineChart>
        <c:grouping val="standard"/>
        <c:varyColors val="0"/>
        <c:ser>
          <c:idx val="1"/>
          <c:order val="0"/>
          <c:tx>
            <c:strRef>
              <c:f>Summary!$O$465</c:f>
              <c:strCache>
                <c:ptCount val="1"/>
                <c:pt idx="0">
                  <c:v>Number of environment-related Safeguards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txPr>
              <a:bodyPr/>
              <a:lstStyle/>
              <a:p>
                <a:pPr>
                  <a:defRPr sz="10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Summary!$L$466:$L$483</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Summary!$O$466:$O$483</c:f>
              <c:numCache>
                <c:formatCode>General</c:formatCode>
                <c:ptCount val="18"/>
                <c:pt idx="0">
                  <c:v>0</c:v>
                </c:pt>
                <c:pt idx="1">
                  <c:v>1</c:v>
                </c:pt>
                <c:pt idx="2">
                  <c:v>1</c:v>
                </c:pt>
                <c:pt idx="3">
                  <c:v>1</c:v>
                </c:pt>
                <c:pt idx="4">
                  <c:v>1</c:v>
                </c:pt>
                <c:pt idx="5">
                  <c:v>1</c:v>
                </c:pt>
                <c:pt idx="6">
                  <c:v>1</c:v>
                </c:pt>
                <c:pt idx="7">
                  <c:v>2</c:v>
                </c:pt>
                <c:pt idx="8">
                  <c:v>1</c:v>
                </c:pt>
                <c:pt idx="9">
                  <c:v>0</c:v>
                </c:pt>
                <c:pt idx="10">
                  <c:v>0</c:v>
                </c:pt>
                <c:pt idx="11">
                  <c:v>0</c:v>
                </c:pt>
                <c:pt idx="12">
                  <c:v>0</c:v>
                </c:pt>
                <c:pt idx="13">
                  <c:v>0</c:v>
                </c:pt>
                <c:pt idx="14">
                  <c:v>2</c:v>
                </c:pt>
                <c:pt idx="15">
                  <c:v>2</c:v>
                </c:pt>
                <c:pt idx="16">
                  <c:v>2</c:v>
                </c:pt>
                <c:pt idx="17">
                  <c:v>2</c:v>
                </c:pt>
              </c:numCache>
            </c:numRef>
          </c:val>
          <c:smooth val="0"/>
        </c:ser>
        <c:dLbls>
          <c:showLegendKey val="0"/>
          <c:showVal val="0"/>
          <c:showCatName val="0"/>
          <c:showSerName val="0"/>
          <c:showPercent val="0"/>
          <c:showBubbleSize val="0"/>
        </c:dLbls>
        <c:marker val="1"/>
        <c:smooth val="0"/>
        <c:axId val="109281280"/>
        <c:axId val="109208704"/>
      </c:lineChart>
      <c:catAx>
        <c:axId val="109281280"/>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Verdana"/>
                <a:ea typeface="Verdana"/>
                <a:cs typeface="Verdana"/>
              </a:defRPr>
            </a:pPr>
            <a:endParaRPr lang="en-US"/>
          </a:p>
        </c:txPr>
        <c:crossAx val="109208704"/>
        <c:crosses val="autoZero"/>
        <c:auto val="1"/>
        <c:lblAlgn val="ctr"/>
        <c:lblOffset val="100"/>
        <c:noMultiLvlLbl val="0"/>
      </c:catAx>
      <c:valAx>
        <c:axId val="109208704"/>
        <c:scaling>
          <c:orientation val="minMax"/>
          <c:min val="0"/>
        </c:scaling>
        <c:delete val="0"/>
        <c:axPos val="l"/>
        <c:numFmt formatCode="General" sourceLinked="1"/>
        <c:majorTickMark val="none"/>
        <c:minorTickMark val="none"/>
        <c:tickLblPos val="none"/>
        <c:spPr>
          <a:ln>
            <a:noFill/>
          </a:ln>
        </c:spPr>
        <c:crossAx val="109281280"/>
        <c:crosses val="autoZero"/>
        <c:crossBetween val="between"/>
      </c:valAx>
      <c:catAx>
        <c:axId val="109282304"/>
        <c:scaling>
          <c:orientation val="minMax"/>
        </c:scaling>
        <c:delete val="1"/>
        <c:axPos val="b"/>
        <c:numFmt formatCode="General" sourceLinked="1"/>
        <c:majorTickMark val="out"/>
        <c:minorTickMark val="none"/>
        <c:tickLblPos val="nextTo"/>
        <c:crossAx val="109209280"/>
        <c:crosses val="autoZero"/>
        <c:auto val="1"/>
        <c:lblAlgn val="ctr"/>
        <c:lblOffset val="100"/>
        <c:noMultiLvlLbl val="0"/>
      </c:catAx>
      <c:valAx>
        <c:axId val="109209280"/>
        <c:scaling>
          <c:orientation val="minMax"/>
          <c:max val="0.15000000000000002"/>
          <c:min val="0"/>
        </c:scaling>
        <c:delete val="0"/>
        <c:axPos val="r"/>
        <c:numFmt formatCode="0%" sourceLinked="1"/>
        <c:majorTickMark val="none"/>
        <c:minorTickMark val="none"/>
        <c:tickLblPos val="none"/>
        <c:spPr>
          <a:ln>
            <a:noFill/>
          </a:ln>
        </c:spPr>
        <c:crossAx val="109282304"/>
        <c:crosses val="max"/>
        <c:crossBetween val="between"/>
      </c:valAx>
    </c:plotArea>
    <c:legend>
      <c:legendPos val="r"/>
      <c:layout>
        <c:manualLayout>
          <c:xMode val="edge"/>
          <c:yMode val="edge"/>
          <c:x val="7.189038472113299E-3"/>
          <c:y val="0.9188433184982312"/>
          <c:w val="0.95769447542061714"/>
          <c:h val="5.7971318802541028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Customs Valuation Notifications</a:t>
            </a:r>
          </a:p>
        </c:rich>
      </c:tx>
      <c:overlay val="0"/>
    </c:title>
    <c:autoTitleDeleted val="0"/>
    <c:plotArea>
      <c:layout>
        <c:manualLayout>
          <c:layoutTarget val="inner"/>
          <c:xMode val="edge"/>
          <c:yMode val="edge"/>
          <c:x val="2.6925705232791843E-2"/>
          <c:y val="7.6203900929659271E-2"/>
          <c:w val="0.93986722943415857"/>
          <c:h val="0.71535911945489483"/>
        </c:manualLayout>
      </c:layout>
      <c:barChart>
        <c:barDir val="col"/>
        <c:grouping val="clustered"/>
        <c:varyColors val="0"/>
        <c:ser>
          <c:idx val="0"/>
          <c:order val="1"/>
          <c:tx>
            <c:strRef>
              <c:f>Summary!$P$977</c:f>
              <c:strCache>
                <c:ptCount val="1"/>
                <c:pt idx="0">
                  <c:v>Share of environment-related Customs Valuation notifications</c:v>
                </c:pt>
              </c:strCache>
            </c:strRef>
          </c:tx>
          <c:spPr>
            <a:solidFill>
              <a:srgbClr val="A8B3D7"/>
            </a:solidFill>
          </c:spPr>
          <c:invertIfNegative val="0"/>
          <c:dLbls>
            <c:dLbl>
              <c:idx val="0"/>
              <c:delete val="1"/>
            </c:dLbl>
            <c:dLbl>
              <c:idx val="6"/>
              <c:delete val="1"/>
            </c:dLbl>
            <c:dLbl>
              <c:idx val="7"/>
              <c:delete val="1"/>
            </c:dLbl>
            <c:dLbl>
              <c:idx val="9"/>
              <c:delete val="1"/>
            </c:dLbl>
            <c:dLbl>
              <c:idx val="10"/>
              <c:delete val="1"/>
            </c:dLbl>
            <c:dLbl>
              <c:idx val="11"/>
              <c:delete val="1"/>
            </c:dLbl>
            <c:dLbl>
              <c:idx val="12"/>
              <c:delete val="1"/>
            </c:dLbl>
            <c:dLbl>
              <c:idx val="13"/>
              <c:delete val="1"/>
            </c:dLbl>
            <c:dLbl>
              <c:idx val="14"/>
              <c:delete val="1"/>
            </c:dLbl>
            <c:dLblPos val="ctr"/>
            <c:showLegendKey val="0"/>
            <c:showVal val="1"/>
            <c:showCatName val="0"/>
            <c:showSerName val="0"/>
            <c:showPercent val="0"/>
            <c:showBubbleSize val="0"/>
            <c:showLeaderLines val="0"/>
          </c:dLbls>
          <c:cat>
            <c:numRef>
              <c:f>Summary!$L$978:$L$995</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Summary!$P$978:$P$995</c:f>
              <c:numCache>
                <c:formatCode>0%</c:formatCode>
                <c:ptCount val="18"/>
                <c:pt idx="0">
                  <c:v>0</c:v>
                </c:pt>
                <c:pt idx="1">
                  <c:v>7.1428571428571425E-2</c:v>
                </c:pt>
                <c:pt idx="2">
                  <c:v>6.6666666666666666E-2</c:v>
                </c:pt>
                <c:pt idx="3">
                  <c:v>8.3333333333333329E-2</c:v>
                </c:pt>
                <c:pt idx="4">
                  <c:v>2.4390243902439025E-2</c:v>
                </c:pt>
                <c:pt idx="5">
                  <c:v>2.4390243902439025E-2</c:v>
                </c:pt>
                <c:pt idx="6">
                  <c:v>0</c:v>
                </c:pt>
                <c:pt idx="7">
                  <c:v>0</c:v>
                </c:pt>
                <c:pt idx="8">
                  <c:v>7.6923076923076927E-2</c:v>
                </c:pt>
                <c:pt idx="9">
                  <c:v>0</c:v>
                </c:pt>
                <c:pt idx="10">
                  <c:v>0</c:v>
                </c:pt>
                <c:pt idx="11">
                  <c:v>0</c:v>
                </c:pt>
                <c:pt idx="12">
                  <c:v>0</c:v>
                </c:pt>
                <c:pt idx="13">
                  <c:v>0</c:v>
                </c:pt>
                <c:pt idx="14">
                  <c:v>0</c:v>
                </c:pt>
                <c:pt idx="15">
                  <c:v>0.23076923076923078</c:v>
                </c:pt>
                <c:pt idx="16">
                  <c:v>0.15384615384615385</c:v>
                </c:pt>
                <c:pt idx="17">
                  <c:v>8.6956521739130432E-2</c:v>
                </c:pt>
              </c:numCache>
            </c:numRef>
          </c:val>
        </c:ser>
        <c:dLbls>
          <c:dLblPos val="ctr"/>
          <c:showLegendKey val="0"/>
          <c:showVal val="1"/>
          <c:showCatName val="0"/>
          <c:showSerName val="0"/>
          <c:showPercent val="0"/>
          <c:showBubbleSize val="0"/>
        </c:dLbls>
        <c:gapWidth val="150"/>
        <c:axId val="109283840"/>
        <c:axId val="109212160"/>
      </c:barChart>
      <c:lineChart>
        <c:grouping val="standard"/>
        <c:varyColors val="0"/>
        <c:ser>
          <c:idx val="1"/>
          <c:order val="0"/>
          <c:tx>
            <c:strRef>
              <c:f>Summary!$O$977</c:f>
              <c:strCache>
                <c:ptCount val="1"/>
                <c:pt idx="0">
                  <c:v>Number of environment-related Customs Valuation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Summary!$L$978:$L$995</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Summary!$O$978:$O$995</c:f>
              <c:numCache>
                <c:formatCode>General</c:formatCode>
                <c:ptCount val="18"/>
                <c:pt idx="0">
                  <c:v>0</c:v>
                </c:pt>
                <c:pt idx="1">
                  <c:v>1</c:v>
                </c:pt>
                <c:pt idx="2">
                  <c:v>1</c:v>
                </c:pt>
                <c:pt idx="3">
                  <c:v>3</c:v>
                </c:pt>
                <c:pt idx="4">
                  <c:v>1</c:v>
                </c:pt>
                <c:pt idx="5">
                  <c:v>1</c:v>
                </c:pt>
                <c:pt idx="6">
                  <c:v>0</c:v>
                </c:pt>
                <c:pt idx="7">
                  <c:v>0</c:v>
                </c:pt>
                <c:pt idx="8">
                  <c:v>1</c:v>
                </c:pt>
                <c:pt idx="9">
                  <c:v>0</c:v>
                </c:pt>
                <c:pt idx="10">
                  <c:v>0</c:v>
                </c:pt>
                <c:pt idx="11">
                  <c:v>0</c:v>
                </c:pt>
                <c:pt idx="12">
                  <c:v>0</c:v>
                </c:pt>
                <c:pt idx="13">
                  <c:v>0</c:v>
                </c:pt>
                <c:pt idx="14">
                  <c:v>0</c:v>
                </c:pt>
                <c:pt idx="15">
                  <c:v>3</c:v>
                </c:pt>
                <c:pt idx="16">
                  <c:v>2</c:v>
                </c:pt>
                <c:pt idx="17">
                  <c:v>2</c:v>
                </c:pt>
              </c:numCache>
            </c:numRef>
          </c:val>
          <c:smooth val="0"/>
        </c:ser>
        <c:dLbls>
          <c:dLblPos val="ctr"/>
          <c:showLegendKey val="0"/>
          <c:showVal val="1"/>
          <c:showCatName val="0"/>
          <c:showSerName val="0"/>
          <c:showPercent val="0"/>
          <c:showBubbleSize val="0"/>
        </c:dLbls>
        <c:marker val="1"/>
        <c:smooth val="0"/>
        <c:axId val="109282816"/>
        <c:axId val="109211584"/>
      </c:lineChart>
      <c:catAx>
        <c:axId val="109282816"/>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9211584"/>
        <c:crosses val="autoZero"/>
        <c:auto val="1"/>
        <c:lblAlgn val="ctr"/>
        <c:lblOffset val="100"/>
        <c:noMultiLvlLbl val="0"/>
      </c:catAx>
      <c:valAx>
        <c:axId val="109211584"/>
        <c:scaling>
          <c:orientation val="minMax"/>
          <c:min val="0"/>
        </c:scaling>
        <c:delete val="0"/>
        <c:axPos val="l"/>
        <c:numFmt formatCode="General" sourceLinked="1"/>
        <c:majorTickMark val="none"/>
        <c:minorTickMark val="none"/>
        <c:tickLblPos val="none"/>
        <c:spPr>
          <a:ln>
            <a:noFill/>
          </a:ln>
        </c:spPr>
        <c:crossAx val="109282816"/>
        <c:crosses val="autoZero"/>
        <c:crossBetween val="between"/>
      </c:valAx>
      <c:catAx>
        <c:axId val="109283840"/>
        <c:scaling>
          <c:orientation val="minMax"/>
        </c:scaling>
        <c:delete val="1"/>
        <c:axPos val="b"/>
        <c:numFmt formatCode="General" sourceLinked="1"/>
        <c:majorTickMark val="out"/>
        <c:minorTickMark val="none"/>
        <c:tickLblPos val="nextTo"/>
        <c:crossAx val="109212160"/>
        <c:crosses val="autoZero"/>
        <c:auto val="1"/>
        <c:lblAlgn val="ctr"/>
        <c:lblOffset val="100"/>
        <c:noMultiLvlLbl val="0"/>
      </c:catAx>
      <c:valAx>
        <c:axId val="109212160"/>
        <c:scaling>
          <c:orientation val="minMax"/>
          <c:max val="0.5"/>
          <c:min val="0"/>
        </c:scaling>
        <c:delete val="0"/>
        <c:axPos val="r"/>
        <c:numFmt formatCode="0%" sourceLinked="1"/>
        <c:majorTickMark val="none"/>
        <c:minorTickMark val="none"/>
        <c:tickLblPos val="none"/>
        <c:spPr>
          <a:ln>
            <a:noFill/>
          </a:ln>
        </c:spPr>
        <c:crossAx val="109283840"/>
        <c:crosses val="max"/>
        <c:crossBetween val="between"/>
      </c:valAx>
    </c:plotArea>
    <c:legend>
      <c:legendPos val="r"/>
      <c:layout>
        <c:manualLayout>
          <c:xMode val="edge"/>
          <c:yMode val="edge"/>
          <c:x val="4.0040434134922323E-3"/>
          <c:y val="0.92651150223869072"/>
          <c:w val="0.99425291433165452"/>
          <c:h val="5.2493438320210029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State Trading Notifications</a:t>
            </a:r>
          </a:p>
        </c:rich>
      </c:tx>
      <c:overlay val="0"/>
    </c:title>
    <c:autoTitleDeleted val="0"/>
    <c:plotArea>
      <c:layout>
        <c:manualLayout>
          <c:layoutTarget val="inner"/>
          <c:xMode val="edge"/>
          <c:yMode val="edge"/>
          <c:x val="2.1491049573859448E-2"/>
          <c:y val="9.5765982897104321E-2"/>
          <c:w val="0.94929546728007319"/>
          <c:h val="0.65867983713152201"/>
        </c:manualLayout>
      </c:layout>
      <c:barChart>
        <c:barDir val="col"/>
        <c:grouping val="clustered"/>
        <c:varyColors val="0"/>
        <c:ser>
          <c:idx val="0"/>
          <c:order val="1"/>
          <c:tx>
            <c:strRef>
              <c:f>Summary!$P$1003</c:f>
              <c:strCache>
                <c:ptCount val="1"/>
                <c:pt idx="0">
                  <c:v>Share of environment-related State Trading notifications</c:v>
                </c:pt>
              </c:strCache>
            </c:strRef>
          </c:tx>
          <c:spPr>
            <a:solidFill>
              <a:srgbClr val="A8B3D7"/>
            </a:solidFill>
          </c:spPr>
          <c:invertIfNegative val="0"/>
          <c:dLbls>
            <c:dLbl>
              <c:idx val="0"/>
              <c:delete val="1"/>
            </c:dLbl>
            <c:dLbl>
              <c:idx val="2"/>
              <c:delete val="1"/>
            </c:dLbl>
            <c:dLbl>
              <c:idx val="3"/>
              <c:delete val="1"/>
            </c:dLbl>
            <c:dLbl>
              <c:idx val="7"/>
              <c:delete val="1"/>
            </c:dLbl>
            <c:dLbl>
              <c:idx val="8"/>
              <c:layout>
                <c:manualLayout>
                  <c:x val="0"/>
                  <c:y val="0.23468423266463509"/>
                </c:manualLayout>
              </c:layout>
              <c:dLblPos val="outEnd"/>
              <c:showLegendKey val="0"/>
              <c:showVal val="1"/>
              <c:showCatName val="0"/>
              <c:showSerName val="0"/>
              <c:showPercent val="0"/>
              <c:showBubbleSize val="0"/>
            </c:dLbl>
            <c:dLbl>
              <c:idx val="10"/>
              <c:delete val="1"/>
            </c:dLbl>
            <c:dLbl>
              <c:idx val="12"/>
              <c:delete val="1"/>
            </c:dLbl>
            <c:dLbl>
              <c:idx val="14"/>
              <c:delete val="1"/>
            </c:dLbl>
            <c:dLbl>
              <c:idx val="16"/>
              <c:delete val="1"/>
            </c:dLbl>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Summary!$L$1004:$L$1021</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Summary!$P$1004:$P$1021</c:f>
              <c:numCache>
                <c:formatCode>0%</c:formatCode>
                <c:ptCount val="18"/>
                <c:pt idx="0">
                  <c:v>0</c:v>
                </c:pt>
                <c:pt idx="1">
                  <c:v>2.7777777777777776E-2</c:v>
                </c:pt>
                <c:pt idx="2">
                  <c:v>0</c:v>
                </c:pt>
                <c:pt idx="3">
                  <c:v>0</c:v>
                </c:pt>
                <c:pt idx="4">
                  <c:v>1.7857142857142856E-2</c:v>
                </c:pt>
                <c:pt idx="5">
                  <c:v>3.4482758620689655E-2</c:v>
                </c:pt>
                <c:pt idx="6">
                  <c:v>7.8947368421052627E-2</c:v>
                </c:pt>
                <c:pt idx="7">
                  <c:v>0</c:v>
                </c:pt>
                <c:pt idx="8">
                  <c:v>8.3333333333333329E-2</c:v>
                </c:pt>
                <c:pt idx="9">
                  <c:v>2.7027027027027029E-2</c:v>
                </c:pt>
                <c:pt idx="10">
                  <c:v>0</c:v>
                </c:pt>
                <c:pt idx="11">
                  <c:v>4.1666666666666664E-2</c:v>
                </c:pt>
                <c:pt idx="12">
                  <c:v>0</c:v>
                </c:pt>
                <c:pt idx="13">
                  <c:v>5.1948051948051951E-2</c:v>
                </c:pt>
                <c:pt idx="14">
                  <c:v>0</c:v>
                </c:pt>
                <c:pt idx="15">
                  <c:v>0.10256410256410256</c:v>
                </c:pt>
                <c:pt idx="16">
                  <c:v>0</c:v>
                </c:pt>
                <c:pt idx="17">
                  <c:v>3.9215686274509803E-2</c:v>
                </c:pt>
              </c:numCache>
            </c:numRef>
          </c:val>
        </c:ser>
        <c:dLbls>
          <c:showLegendKey val="0"/>
          <c:showVal val="0"/>
          <c:showCatName val="0"/>
          <c:showSerName val="0"/>
          <c:showPercent val="0"/>
          <c:showBubbleSize val="0"/>
        </c:dLbls>
        <c:gapWidth val="150"/>
        <c:axId val="109601280"/>
        <c:axId val="109871104"/>
      </c:barChart>
      <c:lineChart>
        <c:grouping val="standard"/>
        <c:varyColors val="0"/>
        <c:ser>
          <c:idx val="1"/>
          <c:order val="0"/>
          <c:tx>
            <c:strRef>
              <c:f>Summary!$O$1003</c:f>
              <c:strCache>
                <c:ptCount val="1"/>
                <c:pt idx="0">
                  <c:v>Number of environment-related State Trading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12"/>
              <c:layout>
                <c:manualLayout>
                  <c:x val="-1.6269662921348314E-2"/>
                  <c:y val="-4.2564467911204273E-2"/>
                </c:manualLayout>
              </c:layout>
              <c:dLblPos val="r"/>
              <c:showLegendKey val="0"/>
              <c:showVal val="1"/>
              <c:showCatName val="0"/>
              <c:showSerName val="0"/>
              <c:showPercent val="0"/>
              <c:showBubbleSize val="0"/>
            </c:dLbl>
            <c:dLbl>
              <c:idx val="16"/>
              <c:layout>
                <c:manualLayout>
                  <c:x val="-2.8254681647940073E-2"/>
                  <c:y val="-1.9592125939081689E-2"/>
                </c:manualLayout>
              </c:layout>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Summary!$L$1004:$L$1021</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Summary!$O$1004:$O$1021</c:f>
              <c:numCache>
                <c:formatCode>General</c:formatCode>
                <c:ptCount val="18"/>
                <c:pt idx="0">
                  <c:v>0</c:v>
                </c:pt>
                <c:pt idx="1">
                  <c:v>1</c:v>
                </c:pt>
                <c:pt idx="2">
                  <c:v>0</c:v>
                </c:pt>
                <c:pt idx="3">
                  <c:v>0</c:v>
                </c:pt>
                <c:pt idx="4">
                  <c:v>1</c:v>
                </c:pt>
                <c:pt idx="5">
                  <c:v>2</c:v>
                </c:pt>
                <c:pt idx="6">
                  <c:v>3</c:v>
                </c:pt>
                <c:pt idx="7">
                  <c:v>0</c:v>
                </c:pt>
                <c:pt idx="8">
                  <c:v>1</c:v>
                </c:pt>
                <c:pt idx="9">
                  <c:v>1</c:v>
                </c:pt>
                <c:pt idx="10">
                  <c:v>0</c:v>
                </c:pt>
                <c:pt idx="11">
                  <c:v>1</c:v>
                </c:pt>
                <c:pt idx="12">
                  <c:v>0</c:v>
                </c:pt>
                <c:pt idx="13">
                  <c:v>4</c:v>
                </c:pt>
                <c:pt idx="14">
                  <c:v>0</c:v>
                </c:pt>
                <c:pt idx="15">
                  <c:v>4</c:v>
                </c:pt>
                <c:pt idx="16">
                  <c:v>0</c:v>
                </c:pt>
                <c:pt idx="17">
                  <c:v>2</c:v>
                </c:pt>
              </c:numCache>
            </c:numRef>
          </c:val>
          <c:smooth val="0"/>
        </c:ser>
        <c:dLbls>
          <c:showLegendKey val="0"/>
          <c:showVal val="0"/>
          <c:showCatName val="0"/>
          <c:showSerName val="0"/>
          <c:showPercent val="0"/>
          <c:showBubbleSize val="0"/>
        </c:dLbls>
        <c:marker val="1"/>
        <c:smooth val="0"/>
        <c:axId val="109284864"/>
        <c:axId val="109215040"/>
      </c:lineChart>
      <c:catAx>
        <c:axId val="109284864"/>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9215040"/>
        <c:crosses val="autoZero"/>
        <c:auto val="1"/>
        <c:lblAlgn val="ctr"/>
        <c:lblOffset val="100"/>
        <c:noMultiLvlLbl val="0"/>
      </c:catAx>
      <c:valAx>
        <c:axId val="109215040"/>
        <c:scaling>
          <c:orientation val="minMax"/>
          <c:max val="4.0999999999999996"/>
          <c:min val="0"/>
        </c:scaling>
        <c:delete val="0"/>
        <c:axPos val="l"/>
        <c:numFmt formatCode="General" sourceLinked="1"/>
        <c:majorTickMark val="none"/>
        <c:minorTickMark val="none"/>
        <c:tickLblPos val="none"/>
        <c:spPr>
          <a:ln>
            <a:noFill/>
          </a:ln>
        </c:spPr>
        <c:crossAx val="109284864"/>
        <c:crosses val="autoZero"/>
        <c:crossBetween val="between"/>
      </c:valAx>
      <c:catAx>
        <c:axId val="109601280"/>
        <c:scaling>
          <c:orientation val="minMax"/>
        </c:scaling>
        <c:delete val="1"/>
        <c:axPos val="b"/>
        <c:numFmt formatCode="General" sourceLinked="1"/>
        <c:majorTickMark val="out"/>
        <c:minorTickMark val="none"/>
        <c:tickLblPos val="nextTo"/>
        <c:crossAx val="109871104"/>
        <c:crosses val="autoZero"/>
        <c:auto val="1"/>
        <c:lblAlgn val="ctr"/>
        <c:lblOffset val="100"/>
        <c:noMultiLvlLbl val="0"/>
      </c:catAx>
      <c:valAx>
        <c:axId val="109871104"/>
        <c:scaling>
          <c:orientation val="minMax"/>
          <c:max val="0.2"/>
          <c:min val="0"/>
        </c:scaling>
        <c:delete val="0"/>
        <c:axPos val="r"/>
        <c:numFmt formatCode="0%" sourceLinked="1"/>
        <c:majorTickMark val="none"/>
        <c:minorTickMark val="none"/>
        <c:tickLblPos val="none"/>
        <c:spPr>
          <a:ln>
            <a:noFill/>
          </a:ln>
        </c:spPr>
        <c:crossAx val="109601280"/>
        <c:crosses val="max"/>
        <c:crossBetween val="between"/>
      </c:valAx>
    </c:plotArea>
    <c:legend>
      <c:legendPos val="r"/>
      <c:layout>
        <c:manualLayout>
          <c:xMode val="edge"/>
          <c:yMode val="edge"/>
          <c:x val="8.3029284260815704E-3"/>
          <c:y val="0.89670730862653747"/>
          <c:w val="0.97365431006517433"/>
          <c:h val="5.1948133349003056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GATS Notifications</a:t>
            </a:r>
          </a:p>
        </c:rich>
      </c:tx>
      <c:overlay val="0"/>
    </c:title>
    <c:autoTitleDeleted val="0"/>
    <c:plotArea>
      <c:layout>
        <c:manualLayout>
          <c:layoutTarget val="inner"/>
          <c:xMode val="edge"/>
          <c:yMode val="edge"/>
          <c:x val="4.4130573778388936E-2"/>
          <c:y val="7.6163580523764013E-2"/>
          <c:w val="0.91285692180579747"/>
          <c:h val="0.73694872203790385"/>
        </c:manualLayout>
      </c:layout>
      <c:barChart>
        <c:barDir val="col"/>
        <c:grouping val="clustered"/>
        <c:varyColors val="0"/>
        <c:ser>
          <c:idx val="0"/>
          <c:order val="1"/>
          <c:tx>
            <c:strRef>
              <c:f>Summary!$P$899</c:f>
              <c:strCache>
                <c:ptCount val="1"/>
                <c:pt idx="0">
                  <c:v>Share of environment-related GATS notifications</c:v>
                </c:pt>
              </c:strCache>
            </c:strRef>
          </c:tx>
          <c:spPr>
            <a:solidFill>
              <a:srgbClr val="A8B3D7"/>
            </a:solidFill>
          </c:spPr>
          <c:invertIfNegative val="0"/>
          <c:dLbls>
            <c:dLbl>
              <c:idx val="0"/>
              <c:delete val="1"/>
            </c:dLbl>
            <c:dLbl>
              <c:idx val="2"/>
              <c:delete val="1"/>
            </c:dLbl>
            <c:dLbl>
              <c:idx val="3"/>
              <c:delete val="1"/>
            </c:dLbl>
            <c:dLbl>
              <c:idx val="4"/>
              <c:delete val="1"/>
            </c:dLbl>
            <c:dLbl>
              <c:idx val="6"/>
              <c:delete val="1"/>
            </c:dLbl>
            <c:dLbl>
              <c:idx val="10"/>
              <c:delete val="1"/>
            </c:dLbl>
            <c:dLbl>
              <c:idx val="11"/>
              <c:delete val="1"/>
            </c:dLbl>
            <c:dLbl>
              <c:idx val="12"/>
              <c:delete val="1"/>
            </c:dLbl>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Summary!$L$900:$L$917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Summary!$P$900:$P$917</c:f>
              <c:numCache>
                <c:formatCode>0%</c:formatCode>
                <c:ptCount val="18"/>
                <c:pt idx="0">
                  <c:v>0</c:v>
                </c:pt>
                <c:pt idx="1">
                  <c:v>0.04</c:v>
                </c:pt>
                <c:pt idx="2">
                  <c:v>0</c:v>
                </c:pt>
                <c:pt idx="3">
                  <c:v>0</c:v>
                </c:pt>
                <c:pt idx="4">
                  <c:v>0</c:v>
                </c:pt>
                <c:pt idx="5">
                  <c:v>0.16279069767441862</c:v>
                </c:pt>
                <c:pt idx="6">
                  <c:v>0</c:v>
                </c:pt>
                <c:pt idx="7">
                  <c:v>7.6923076923076927E-2</c:v>
                </c:pt>
                <c:pt idx="8">
                  <c:v>1.8867924528301886E-2</c:v>
                </c:pt>
                <c:pt idx="9">
                  <c:v>3.4482758620689655E-2</c:v>
                </c:pt>
                <c:pt idx="10">
                  <c:v>0</c:v>
                </c:pt>
                <c:pt idx="11">
                  <c:v>0</c:v>
                </c:pt>
                <c:pt idx="12">
                  <c:v>0</c:v>
                </c:pt>
                <c:pt idx="13">
                  <c:v>4.4444444444444446E-2</c:v>
                </c:pt>
                <c:pt idx="14">
                  <c:v>2.6315789473684209E-2</c:v>
                </c:pt>
                <c:pt idx="15">
                  <c:v>4.6153846153846156E-2</c:v>
                </c:pt>
                <c:pt idx="16">
                  <c:v>2.0833333333333332E-2</c:v>
                </c:pt>
                <c:pt idx="17">
                  <c:v>0.04</c:v>
                </c:pt>
              </c:numCache>
            </c:numRef>
          </c:val>
        </c:ser>
        <c:dLbls>
          <c:showLegendKey val="0"/>
          <c:showVal val="0"/>
          <c:showCatName val="0"/>
          <c:showSerName val="0"/>
          <c:showPercent val="0"/>
          <c:showBubbleSize val="0"/>
        </c:dLbls>
        <c:gapWidth val="150"/>
        <c:axId val="109602304"/>
        <c:axId val="109873984"/>
      </c:barChart>
      <c:lineChart>
        <c:grouping val="standard"/>
        <c:varyColors val="0"/>
        <c:ser>
          <c:idx val="1"/>
          <c:order val="0"/>
          <c:tx>
            <c:strRef>
              <c:f>Summary!$O$899</c:f>
              <c:strCache>
                <c:ptCount val="1"/>
                <c:pt idx="0">
                  <c:v>Number of environment-related GATS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4"/>
              <c:layout>
                <c:manualLayout>
                  <c:x val="-3.780718336483932E-2"/>
                  <c:y val="-4.900662251655629E-2"/>
                </c:manualLayout>
              </c:layout>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Summary!$L$900:$L$917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Summary!$O$900:$O$917</c:f>
              <c:numCache>
                <c:formatCode>General</c:formatCode>
                <c:ptCount val="18"/>
                <c:pt idx="0">
                  <c:v>0</c:v>
                </c:pt>
                <c:pt idx="1">
                  <c:v>1</c:v>
                </c:pt>
                <c:pt idx="2">
                  <c:v>0</c:v>
                </c:pt>
                <c:pt idx="3">
                  <c:v>0</c:v>
                </c:pt>
                <c:pt idx="4">
                  <c:v>0</c:v>
                </c:pt>
                <c:pt idx="5">
                  <c:v>7</c:v>
                </c:pt>
                <c:pt idx="6">
                  <c:v>0</c:v>
                </c:pt>
                <c:pt idx="7">
                  <c:v>4</c:v>
                </c:pt>
                <c:pt idx="8">
                  <c:v>1</c:v>
                </c:pt>
                <c:pt idx="9">
                  <c:v>1</c:v>
                </c:pt>
                <c:pt idx="10">
                  <c:v>0</c:v>
                </c:pt>
                <c:pt idx="11">
                  <c:v>0</c:v>
                </c:pt>
                <c:pt idx="12">
                  <c:v>0</c:v>
                </c:pt>
                <c:pt idx="13">
                  <c:v>2</c:v>
                </c:pt>
                <c:pt idx="14">
                  <c:v>1</c:v>
                </c:pt>
                <c:pt idx="15">
                  <c:v>3</c:v>
                </c:pt>
                <c:pt idx="16">
                  <c:v>1</c:v>
                </c:pt>
                <c:pt idx="17">
                  <c:v>3</c:v>
                </c:pt>
              </c:numCache>
            </c:numRef>
          </c:val>
          <c:smooth val="0"/>
        </c:ser>
        <c:dLbls>
          <c:showLegendKey val="0"/>
          <c:showVal val="0"/>
          <c:showCatName val="0"/>
          <c:showSerName val="0"/>
          <c:showPercent val="0"/>
          <c:showBubbleSize val="0"/>
        </c:dLbls>
        <c:marker val="1"/>
        <c:smooth val="0"/>
        <c:axId val="109601792"/>
        <c:axId val="109873408"/>
      </c:lineChart>
      <c:catAx>
        <c:axId val="109601792"/>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9873408"/>
        <c:crosses val="autoZero"/>
        <c:auto val="1"/>
        <c:lblAlgn val="ctr"/>
        <c:lblOffset val="100"/>
        <c:noMultiLvlLbl val="0"/>
      </c:catAx>
      <c:valAx>
        <c:axId val="109873408"/>
        <c:scaling>
          <c:orientation val="minMax"/>
          <c:min val="0"/>
        </c:scaling>
        <c:delete val="0"/>
        <c:axPos val="l"/>
        <c:numFmt formatCode="General" sourceLinked="1"/>
        <c:majorTickMark val="none"/>
        <c:minorTickMark val="none"/>
        <c:tickLblPos val="none"/>
        <c:spPr>
          <a:ln>
            <a:noFill/>
          </a:ln>
        </c:spPr>
        <c:crossAx val="109601792"/>
        <c:crosses val="autoZero"/>
        <c:crossBetween val="between"/>
      </c:valAx>
      <c:catAx>
        <c:axId val="109602304"/>
        <c:scaling>
          <c:orientation val="minMax"/>
        </c:scaling>
        <c:delete val="1"/>
        <c:axPos val="b"/>
        <c:numFmt formatCode="General" sourceLinked="1"/>
        <c:majorTickMark val="out"/>
        <c:minorTickMark val="none"/>
        <c:tickLblPos val="nextTo"/>
        <c:crossAx val="109873984"/>
        <c:crosses val="autoZero"/>
        <c:auto val="1"/>
        <c:lblAlgn val="ctr"/>
        <c:lblOffset val="100"/>
        <c:noMultiLvlLbl val="0"/>
      </c:catAx>
      <c:valAx>
        <c:axId val="109873984"/>
        <c:scaling>
          <c:orientation val="minMax"/>
          <c:max val="1"/>
          <c:min val="0"/>
        </c:scaling>
        <c:delete val="0"/>
        <c:axPos val="r"/>
        <c:numFmt formatCode="0%" sourceLinked="1"/>
        <c:majorTickMark val="none"/>
        <c:minorTickMark val="none"/>
        <c:tickLblPos val="none"/>
        <c:spPr>
          <a:ln>
            <a:noFill/>
          </a:ln>
        </c:spPr>
        <c:crossAx val="109602304"/>
        <c:crosses val="max"/>
        <c:crossBetween val="between"/>
      </c:valAx>
    </c:plotArea>
    <c:legend>
      <c:legendPos val="r"/>
      <c:layout>
        <c:manualLayout>
          <c:xMode val="edge"/>
          <c:yMode val="edge"/>
          <c:x val="0.11469950572085053"/>
          <c:y val="0.92996351020892776"/>
          <c:w val="0.76726104671214534"/>
          <c:h val="5.4945159562863166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TBT Notifications</a:t>
            </a:r>
          </a:p>
        </c:rich>
      </c:tx>
      <c:overlay val="0"/>
    </c:title>
    <c:autoTitleDeleted val="0"/>
    <c:plotArea>
      <c:layout>
        <c:manualLayout>
          <c:layoutTarget val="inner"/>
          <c:xMode val="edge"/>
          <c:yMode val="edge"/>
          <c:x val="4.2014261491649829E-2"/>
          <c:y val="8.7141564298393634E-2"/>
          <c:w val="0.91197930457807819"/>
          <c:h val="0.69726957289155722"/>
        </c:manualLayout>
      </c:layout>
      <c:barChart>
        <c:barDir val="col"/>
        <c:grouping val="clustered"/>
        <c:varyColors val="0"/>
        <c:ser>
          <c:idx val="0"/>
          <c:order val="1"/>
          <c:tx>
            <c:strRef>
              <c:f>Summary!$P$516</c:f>
              <c:strCache>
                <c:ptCount val="1"/>
                <c:pt idx="0">
                  <c:v>Share of environment-related TBT notifications</c:v>
                </c:pt>
              </c:strCache>
            </c:strRef>
          </c:tx>
          <c:spPr>
            <a:solidFill>
              <a:srgbClr val="A8B3D7"/>
            </a:solidFill>
          </c:spPr>
          <c:invertIfNegative val="0"/>
          <c:dLbls>
            <c:txPr>
              <a:bodyPr/>
              <a:lstStyle/>
              <a:p>
                <a:pPr>
                  <a:defRPr sz="7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Summary!$L$524:$L$541</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Summary!$P$524:$P$541</c:f>
              <c:numCache>
                <c:formatCode>0%</c:formatCode>
                <c:ptCount val="18"/>
                <c:pt idx="0">
                  <c:v>0.1119496855345912</c:v>
                </c:pt>
                <c:pt idx="1">
                  <c:v>0.15123456790123457</c:v>
                </c:pt>
                <c:pt idx="2">
                  <c:v>0.12369597615499255</c:v>
                </c:pt>
                <c:pt idx="3">
                  <c:v>0.15901639344262294</c:v>
                </c:pt>
                <c:pt idx="4">
                  <c:v>0.12430426716141002</c:v>
                </c:pt>
                <c:pt idx="5">
                  <c:v>0.19587628865979381</c:v>
                </c:pt>
                <c:pt idx="6">
                  <c:v>0.12594458438287154</c:v>
                </c:pt>
                <c:pt idx="7">
                  <c:v>0.16771159874608149</c:v>
                </c:pt>
                <c:pt idx="8">
                  <c:v>0.1569390402075227</c:v>
                </c:pt>
                <c:pt idx="9">
                  <c:v>0.17734553775743708</c:v>
                </c:pt>
                <c:pt idx="10">
                  <c:v>0.16279069767441862</c:v>
                </c:pt>
                <c:pt idx="11">
                  <c:v>0.18814229249011857</c:v>
                </c:pt>
                <c:pt idx="12">
                  <c:v>0.18389261744966443</c:v>
                </c:pt>
                <c:pt idx="13">
                  <c:v>0.19108280254777071</c:v>
                </c:pt>
                <c:pt idx="14">
                  <c:v>0.22039473684210525</c:v>
                </c:pt>
                <c:pt idx="15">
                  <c:v>0.22759509993552546</c:v>
                </c:pt>
                <c:pt idx="16">
                  <c:v>0.23925233644859814</c:v>
                </c:pt>
                <c:pt idx="17">
                  <c:v>0.22978177150192555</c:v>
                </c:pt>
              </c:numCache>
            </c:numRef>
          </c:val>
        </c:ser>
        <c:dLbls>
          <c:showLegendKey val="0"/>
          <c:showVal val="0"/>
          <c:showCatName val="0"/>
          <c:showSerName val="0"/>
          <c:showPercent val="0"/>
          <c:showBubbleSize val="0"/>
        </c:dLbls>
        <c:gapWidth val="150"/>
        <c:axId val="100935168"/>
        <c:axId val="103810176"/>
      </c:barChart>
      <c:lineChart>
        <c:grouping val="standard"/>
        <c:varyColors val="0"/>
        <c:ser>
          <c:idx val="1"/>
          <c:order val="0"/>
          <c:tx>
            <c:strRef>
              <c:f>Summary!$O$516</c:f>
              <c:strCache>
                <c:ptCount val="1"/>
                <c:pt idx="0">
                  <c:v>Number of environment-related TBT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16"/>
              <c:layout>
                <c:manualLayout>
                  <c:x val="-4.4239151044885789E-3"/>
                  <c:y val="-1.7557454003272324E-2"/>
                </c:manualLayout>
              </c:layout>
              <c:dLblPos val="r"/>
              <c:showLegendKey val="0"/>
              <c:showVal val="1"/>
              <c:showCatName val="0"/>
              <c:showSerName val="0"/>
              <c:showPercent val="0"/>
              <c:showBubbleSize val="0"/>
            </c:dLbl>
            <c:dLbl>
              <c:idx val="17"/>
              <c:layout>
                <c:manualLayout>
                  <c:x val="-1.1247891238105321E-2"/>
                  <c:y val="-4.9874229182838764E-2"/>
                </c:manualLayout>
              </c:layout>
              <c:dLblPos val="r"/>
              <c:showLegendKey val="0"/>
              <c:showVal val="1"/>
              <c:showCatName val="0"/>
              <c:showSerName val="0"/>
              <c:showPercent val="0"/>
              <c:showBubbleSize val="0"/>
            </c:dLbl>
            <c:dLbl>
              <c:idx val="19"/>
              <c:dLblPos val="b"/>
              <c:showLegendKey val="0"/>
              <c:showVal val="1"/>
              <c:showCatName val="0"/>
              <c:showSerName val="0"/>
              <c:showPercent val="0"/>
              <c:showBubbleSize val="0"/>
            </c:dLbl>
            <c:dLbl>
              <c:idx val="20"/>
              <c:dLblPos val="r"/>
              <c:showLegendKey val="0"/>
              <c:showVal val="1"/>
              <c:showCatName val="0"/>
              <c:showSerName val="0"/>
              <c:showPercent val="0"/>
              <c:showBubbleSize val="0"/>
            </c:dLbl>
            <c:txPr>
              <a:bodyPr/>
              <a:lstStyle/>
              <a:p>
                <a:pPr>
                  <a:defRPr sz="8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Summary!$L$524:$L$541</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Summary!$O$524:$O$541</c:f>
              <c:numCache>
                <c:formatCode>General</c:formatCode>
                <c:ptCount val="18"/>
                <c:pt idx="0">
                  <c:v>89</c:v>
                </c:pt>
                <c:pt idx="1">
                  <c:v>98</c:v>
                </c:pt>
                <c:pt idx="2">
                  <c:v>83</c:v>
                </c:pt>
                <c:pt idx="3">
                  <c:v>97</c:v>
                </c:pt>
                <c:pt idx="4">
                  <c:v>67</c:v>
                </c:pt>
                <c:pt idx="5">
                  <c:v>114</c:v>
                </c:pt>
                <c:pt idx="6">
                  <c:v>100</c:v>
                </c:pt>
                <c:pt idx="7">
                  <c:v>107</c:v>
                </c:pt>
                <c:pt idx="8">
                  <c:v>121</c:v>
                </c:pt>
                <c:pt idx="9">
                  <c:v>155</c:v>
                </c:pt>
                <c:pt idx="10">
                  <c:v>168</c:v>
                </c:pt>
                <c:pt idx="11">
                  <c:v>238</c:v>
                </c:pt>
                <c:pt idx="12">
                  <c:v>274</c:v>
                </c:pt>
                <c:pt idx="13">
                  <c:v>270</c:v>
                </c:pt>
                <c:pt idx="14">
                  <c:v>268</c:v>
                </c:pt>
                <c:pt idx="15">
                  <c:v>353</c:v>
                </c:pt>
                <c:pt idx="16">
                  <c:v>384</c:v>
                </c:pt>
                <c:pt idx="17">
                  <c:v>358</c:v>
                </c:pt>
              </c:numCache>
            </c:numRef>
          </c:val>
          <c:smooth val="0"/>
        </c:ser>
        <c:dLbls>
          <c:showLegendKey val="0"/>
          <c:showVal val="0"/>
          <c:showCatName val="0"/>
          <c:showSerName val="0"/>
          <c:showPercent val="0"/>
          <c:showBubbleSize val="0"/>
        </c:dLbls>
        <c:marker val="1"/>
        <c:smooth val="0"/>
        <c:axId val="100934656"/>
        <c:axId val="103809600"/>
      </c:lineChart>
      <c:catAx>
        <c:axId val="100934656"/>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3809600"/>
        <c:crosses val="autoZero"/>
        <c:auto val="1"/>
        <c:lblAlgn val="ctr"/>
        <c:lblOffset val="100"/>
        <c:noMultiLvlLbl val="0"/>
      </c:catAx>
      <c:valAx>
        <c:axId val="103809600"/>
        <c:scaling>
          <c:orientation val="minMax"/>
          <c:min val="0"/>
        </c:scaling>
        <c:delete val="0"/>
        <c:axPos val="l"/>
        <c:numFmt formatCode="General" sourceLinked="1"/>
        <c:majorTickMark val="none"/>
        <c:minorTickMark val="none"/>
        <c:tickLblPos val="none"/>
        <c:spPr>
          <a:ln>
            <a:noFill/>
          </a:ln>
        </c:spPr>
        <c:crossAx val="100934656"/>
        <c:crosses val="autoZero"/>
        <c:crossBetween val="between"/>
      </c:valAx>
      <c:catAx>
        <c:axId val="100935168"/>
        <c:scaling>
          <c:orientation val="minMax"/>
        </c:scaling>
        <c:delete val="1"/>
        <c:axPos val="b"/>
        <c:numFmt formatCode="General" sourceLinked="1"/>
        <c:majorTickMark val="out"/>
        <c:minorTickMark val="none"/>
        <c:tickLblPos val="nextTo"/>
        <c:crossAx val="103810176"/>
        <c:crosses val="autoZero"/>
        <c:auto val="1"/>
        <c:lblAlgn val="ctr"/>
        <c:lblOffset val="100"/>
        <c:noMultiLvlLbl val="0"/>
      </c:catAx>
      <c:valAx>
        <c:axId val="103810176"/>
        <c:scaling>
          <c:orientation val="minMax"/>
          <c:max val="1"/>
          <c:min val="0"/>
        </c:scaling>
        <c:delete val="0"/>
        <c:axPos val="r"/>
        <c:numFmt formatCode="0%" sourceLinked="1"/>
        <c:majorTickMark val="none"/>
        <c:minorTickMark val="none"/>
        <c:tickLblPos val="none"/>
        <c:spPr>
          <a:ln>
            <a:noFill/>
          </a:ln>
        </c:spPr>
        <c:crossAx val="100935168"/>
        <c:crosses val="max"/>
        <c:crossBetween val="between"/>
      </c:valAx>
    </c:plotArea>
    <c:legend>
      <c:legendPos val="r"/>
      <c:layout>
        <c:manualLayout>
          <c:xMode val="edge"/>
          <c:yMode val="edge"/>
          <c:x val="0.12956822257682907"/>
          <c:y val="0.909967696345649"/>
          <c:w val="0.74086460122717213"/>
          <c:h val="6.4308836395450597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Evolution of Environment-related Other Notification Provisions</a:t>
            </a:r>
          </a:p>
        </c:rich>
      </c:tx>
      <c:overlay val="0"/>
    </c:title>
    <c:autoTitleDeleted val="0"/>
    <c:plotArea>
      <c:layout>
        <c:manualLayout>
          <c:layoutTarget val="inner"/>
          <c:xMode val="edge"/>
          <c:yMode val="edge"/>
          <c:x val="2.1744634861818744E-2"/>
          <c:y val="0.11711582066054557"/>
          <c:w val="0.95561210786498518"/>
          <c:h val="0.7045501232253133"/>
        </c:manualLayout>
      </c:layout>
      <c:barChart>
        <c:barDir val="col"/>
        <c:grouping val="clustered"/>
        <c:varyColors val="0"/>
        <c:ser>
          <c:idx val="0"/>
          <c:order val="1"/>
          <c:tx>
            <c:strRef>
              <c:f>Summary!$P$1084</c:f>
              <c:strCache>
                <c:ptCount val="1"/>
                <c:pt idx="0">
                  <c:v>Share of environment-related other notifications</c:v>
                </c:pt>
              </c:strCache>
            </c:strRef>
          </c:tx>
          <c:spPr>
            <a:solidFill>
              <a:srgbClr val="A8B3D7"/>
            </a:solidFill>
          </c:spPr>
          <c:invertIfNegative val="0"/>
          <c:dLbls>
            <c:dLbl>
              <c:idx val="1"/>
              <c:delete val="1"/>
            </c:dLbl>
            <c:dLbl>
              <c:idx val="2"/>
              <c:delete val="1"/>
            </c:dLbl>
            <c:dLbl>
              <c:idx val="4"/>
              <c:delete val="1"/>
            </c:dLbl>
            <c:dLbl>
              <c:idx val="5"/>
              <c:delete val="1"/>
            </c:dLbl>
            <c:dLbl>
              <c:idx val="6"/>
              <c:delete val="1"/>
            </c:dLbl>
            <c:dLbl>
              <c:idx val="10"/>
              <c:delete val="1"/>
            </c:dLbl>
            <c:dLbl>
              <c:idx val="11"/>
              <c:delete val="1"/>
            </c:dLbl>
            <c:dLbl>
              <c:idx val="13"/>
              <c:delete val="1"/>
            </c:dLbl>
            <c:dLbl>
              <c:idx val="14"/>
              <c:delete val="1"/>
            </c:dLbl>
            <c:dLbl>
              <c:idx val="15"/>
              <c:delete val="1"/>
            </c:dLbl>
            <c:dLbl>
              <c:idx val="17"/>
              <c:delete val="1"/>
            </c:dLbl>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Summary!$L$1085:$L$1102</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Summary!$P$1085:$P$1102</c:f>
              <c:numCache>
                <c:formatCode>0%</c:formatCode>
                <c:ptCount val="18"/>
                <c:pt idx="0">
                  <c:v>0.2</c:v>
                </c:pt>
                <c:pt idx="1">
                  <c:v>0</c:v>
                </c:pt>
                <c:pt idx="2">
                  <c:v>0</c:v>
                </c:pt>
                <c:pt idx="3">
                  <c:v>0.125</c:v>
                </c:pt>
                <c:pt idx="4">
                  <c:v>0</c:v>
                </c:pt>
                <c:pt idx="5">
                  <c:v>0</c:v>
                </c:pt>
                <c:pt idx="6">
                  <c:v>0</c:v>
                </c:pt>
                <c:pt idx="7">
                  <c:v>0.14285714285714285</c:v>
                </c:pt>
                <c:pt idx="8">
                  <c:v>0.33333333333333331</c:v>
                </c:pt>
                <c:pt idx="9">
                  <c:v>0.5</c:v>
                </c:pt>
                <c:pt idx="10">
                  <c:v>0</c:v>
                </c:pt>
                <c:pt idx="11">
                  <c:v>0</c:v>
                </c:pt>
                <c:pt idx="12">
                  <c:v>0.25</c:v>
                </c:pt>
                <c:pt idx="13">
                  <c:v>0</c:v>
                </c:pt>
                <c:pt idx="14">
                  <c:v>0</c:v>
                </c:pt>
                <c:pt idx="15">
                  <c:v>0</c:v>
                </c:pt>
                <c:pt idx="16">
                  <c:v>0.2</c:v>
                </c:pt>
                <c:pt idx="17">
                  <c:v>0</c:v>
                </c:pt>
              </c:numCache>
            </c:numRef>
          </c:val>
        </c:ser>
        <c:dLbls>
          <c:showLegendKey val="0"/>
          <c:showVal val="0"/>
          <c:showCatName val="0"/>
          <c:showSerName val="0"/>
          <c:showPercent val="0"/>
          <c:showBubbleSize val="0"/>
        </c:dLbls>
        <c:gapWidth val="150"/>
        <c:axId val="109603840"/>
        <c:axId val="109877440"/>
      </c:barChart>
      <c:lineChart>
        <c:grouping val="standard"/>
        <c:varyColors val="0"/>
        <c:ser>
          <c:idx val="1"/>
          <c:order val="0"/>
          <c:tx>
            <c:strRef>
              <c:f>Summary!$O$1084</c:f>
              <c:strCache>
                <c:ptCount val="1"/>
                <c:pt idx="0">
                  <c:v>Number of environment-related other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1"/>
              <c:layout>
                <c:manualLayout>
                  <c:x val="-1.1631520532741399E-2"/>
                  <c:y val="-4.081841432225064E-2"/>
                </c:manualLayout>
              </c:layout>
              <c:dLblPos val="r"/>
              <c:showLegendKey val="0"/>
              <c:showVal val="1"/>
              <c:showCatName val="0"/>
              <c:showSerName val="0"/>
              <c:showPercent val="0"/>
              <c:showBubbleSize val="0"/>
            </c:dLbl>
            <c:dLbl>
              <c:idx val="2"/>
              <c:layout>
                <c:manualLayout>
                  <c:x val="-2.0510543840177579E-2"/>
                  <c:y val="-4.081841432225064E-2"/>
                </c:manualLayout>
              </c:layout>
              <c:dLblPos val="r"/>
              <c:showLegendKey val="0"/>
              <c:showVal val="1"/>
              <c:showCatName val="0"/>
              <c:showSerName val="0"/>
              <c:showPercent val="0"/>
              <c:showBubbleSize val="0"/>
            </c:dLbl>
            <c:dLbl>
              <c:idx val="3"/>
              <c:layout>
                <c:manualLayout>
                  <c:x val="-1.3450582538485823E-2"/>
                  <c:y val="-3.8202460762365664E-2"/>
                </c:manualLayout>
              </c:layout>
              <c:dLblPos val="r"/>
              <c:showLegendKey val="0"/>
              <c:showVal val="1"/>
              <c:showCatName val="0"/>
              <c:showSerName val="0"/>
              <c:showPercent val="0"/>
              <c:showBubbleSize val="0"/>
            </c:dLbl>
            <c:dLbl>
              <c:idx val="4"/>
              <c:layout>
                <c:manualLayout>
                  <c:x val="-1.0151683314835368E-2"/>
                  <c:y val="-3.7408354646206309E-2"/>
                </c:manualLayout>
              </c:layout>
              <c:dLblPos val="r"/>
              <c:showLegendKey val="0"/>
              <c:showVal val="1"/>
              <c:showCatName val="0"/>
              <c:showSerName val="0"/>
              <c:showPercent val="0"/>
              <c:showBubbleSize val="0"/>
            </c:dLbl>
            <c:dLbl>
              <c:idx val="6"/>
              <c:layout>
                <c:manualLayout>
                  <c:x val="-1.8121364130260633E-2"/>
                  <c:y val="-4.92758993361124E-2"/>
                </c:manualLayout>
              </c:layout>
              <c:dLblPos val="r"/>
              <c:showLegendKey val="0"/>
              <c:showVal val="1"/>
              <c:showCatName val="0"/>
              <c:showSerName val="0"/>
              <c:showPercent val="0"/>
              <c:showBubbleSize val="0"/>
            </c:dLbl>
            <c:dLbl>
              <c:idx val="7"/>
              <c:layout>
                <c:manualLayout>
                  <c:x val="-1.7542911776195918E-2"/>
                  <c:y val="-4.5865943362639619E-2"/>
                </c:manualLayout>
              </c:layout>
              <c:dLblPos val="r"/>
              <c:showLegendKey val="0"/>
              <c:showVal val="1"/>
              <c:showCatName val="0"/>
              <c:showSerName val="0"/>
              <c:showPercent val="0"/>
              <c:showBubbleSize val="0"/>
            </c:dLbl>
            <c:dLbl>
              <c:idx val="8"/>
              <c:layout>
                <c:manualLayout>
                  <c:x val="-2.1635348426941366E-2"/>
                  <c:y val="-3.8202460762365664E-2"/>
                </c:manualLayout>
              </c:layout>
              <c:dLblPos val="r"/>
              <c:showLegendKey val="0"/>
              <c:showVal val="1"/>
              <c:showCatName val="0"/>
              <c:showSerName val="0"/>
              <c:showPercent val="0"/>
              <c:showBubbleSize val="0"/>
            </c:dLbl>
            <c:dLbl>
              <c:idx val="10"/>
              <c:layout>
                <c:manualLayout>
                  <c:x val="-1.1631520532741399E-2"/>
                  <c:y val="-3.7408354646206309E-2"/>
                </c:manualLayout>
              </c:layout>
              <c:dLblPos val="r"/>
              <c:showLegendKey val="0"/>
              <c:showVal val="1"/>
              <c:showCatName val="0"/>
              <c:showSerName val="0"/>
              <c:showPercent val="0"/>
              <c:showBubbleSize val="0"/>
            </c:dLbl>
            <c:dLbl>
              <c:idx val="13"/>
              <c:layout>
                <c:manualLayout>
                  <c:x val="-1.0151683314835368E-2"/>
                  <c:y val="-3.7408354646206309E-2"/>
                </c:manualLayout>
              </c:layout>
              <c:dLblPos val="r"/>
              <c:showLegendKey val="0"/>
              <c:showVal val="1"/>
              <c:showCatName val="0"/>
              <c:showSerName val="0"/>
              <c:showPercent val="0"/>
              <c:showBubbleSize val="0"/>
            </c:dLbl>
            <c:dLbl>
              <c:idx val="17"/>
              <c:layout>
                <c:manualLayout>
                  <c:x val="-1.1631520532741399E-2"/>
                  <c:y val="-4.081841432225064E-2"/>
                </c:manualLayout>
              </c:layout>
              <c:dLblPos val="r"/>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Summary!$L$1085:$L$1102</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Summary!$O$1085:$O$1102</c:f>
              <c:numCache>
                <c:formatCode>General</c:formatCode>
                <c:ptCount val="18"/>
                <c:pt idx="0">
                  <c:v>1</c:v>
                </c:pt>
                <c:pt idx="1">
                  <c:v>0</c:v>
                </c:pt>
                <c:pt idx="2">
                  <c:v>0</c:v>
                </c:pt>
                <c:pt idx="3">
                  <c:v>1</c:v>
                </c:pt>
                <c:pt idx="4">
                  <c:v>0</c:v>
                </c:pt>
                <c:pt idx="5">
                  <c:v>0</c:v>
                </c:pt>
                <c:pt idx="6">
                  <c:v>0</c:v>
                </c:pt>
                <c:pt idx="7">
                  <c:v>1</c:v>
                </c:pt>
                <c:pt idx="8">
                  <c:v>1</c:v>
                </c:pt>
                <c:pt idx="9">
                  <c:v>1</c:v>
                </c:pt>
                <c:pt idx="10">
                  <c:v>0</c:v>
                </c:pt>
                <c:pt idx="11">
                  <c:v>0</c:v>
                </c:pt>
                <c:pt idx="12">
                  <c:v>1</c:v>
                </c:pt>
                <c:pt idx="13">
                  <c:v>0</c:v>
                </c:pt>
                <c:pt idx="14">
                  <c:v>0</c:v>
                </c:pt>
                <c:pt idx="15">
                  <c:v>0</c:v>
                </c:pt>
                <c:pt idx="16">
                  <c:v>1</c:v>
                </c:pt>
                <c:pt idx="17">
                  <c:v>0</c:v>
                </c:pt>
              </c:numCache>
            </c:numRef>
          </c:val>
          <c:smooth val="0"/>
        </c:ser>
        <c:dLbls>
          <c:showLegendKey val="0"/>
          <c:showVal val="0"/>
          <c:showCatName val="0"/>
          <c:showSerName val="0"/>
          <c:showPercent val="0"/>
          <c:showBubbleSize val="0"/>
        </c:dLbls>
        <c:marker val="1"/>
        <c:smooth val="0"/>
        <c:axId val="109602816"/>
        <c:axId val="109876864"/>
      </c:lineChart>
      <c:catAx>
        <c:axId val="109602816"/>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9876864"/>
        <c:crosses val="autoZero"/>
        <c:auto val="1"/>
        <c:lblAlgn val="ctr"/>
        <c:lblOffset val="100"/>
        <c:noMultiLvlLbl val="0"/>
      </c:catAx>
      <c:valAx>
        <c:axId val="109876864"/>
        <c:scaling>
          <c:orientation val="minMax"/>
        </c:scaling>
        <c:delete val="0"/>
        <c:axPos val="l"/>
        <c:numFmt formatCode="General" sourceLinked="1"/>
        <c:majorTickMark val="none"/>
        <c:minorTickMark val="none"/>
        <c:tickLblPos val="none"/>
        <c:spPr>
          <a:ln>
            <a:noFill/>
          </a:ln>
        </c:spPr>
        <c:crossAx val="109602816"/>
        <c:crosses val="autoZero"/>
        <c:crossBetween val="between"/>
      </c:valAx>
      <c:catAx>
        <c:axId val="109603840"/>
        <c:scaling>
          <c:orientation val="minMax"/>
        </c:scaling>
        <c:delete val="1"/>
        <c:axPos val="b"/>
        <c:numFmt formatCode="General" sourceLinked="1"/>
        <c:majorTickMark val="out"/>
        <c:minorTickMark val="none"/>
        <c:tickLblPos val="nextTo"/>
        <c:crossAx val="109877440"/>
        <c:crosses val="autoZero"/>
        <c:auto val="1"/>
        <c:lblAlgn val="ctr"/>
        <c:lblOffset val="100"/>
        <c:noMultiLvlLbl val="0"/>
      </c:catAx>
      <c:valAx>
        <c:axId val="109877440"/>
        <c:scaling>
          <c:orientation val="minMax"/>
        </c:scaling>
        <c:delete val="0"/>
        <c:axPos val="r"/>
        <c:numFmt formatCode="0%" sourceLinked="1"/>
        <c:majorTickMark val="none"/>
        <c:minorTickMark val="none"/>
        <c:tickLblPos val="none"/>
        <c:spPr>
          <a:ln>
            <a:noFill/>
          </a:ln>
        </c:spPr>
        <c:crossAx val="109603840"/>
        <c:crosses val="max"/>
        <c:crossBetween val="between"/>
      </c:valAx>
    </c:plotArea>
    <c:legend>
      <c:legendPos val="r"/>
      <c:layout>
        <c:manualLayout>
          <c:xMode val="edge"/>
          <c:yMode val="edge"/>
          <c:x val="0.11666675405862835"/>
          <c:y val="0.92683665576664886"/>
          <c:w val="0.76333414989792936"/>
          <c:h val="5.7306557610531272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Types of Environment-related objectives, measures</a:t>
            </a:r>
            <a:r>
              <a:rPr lang="en-GB" baseline="0"/>
              <a:t> a</a:t>
            </a:r>
            <a:r>
              <a:rPr lang="en-GB"/>
              <a:t>nd  sectors for notified QRs Measures</a:t>
            </a:r>
          </a:p>
        </c:rich>
      </c:tx>
      <c:overlay val="0"/>
    </c:title>
    <c:autoTitleDeleted val="0"/>
    <c:plotArea>
      <c:layout/>
      <c:barChart>
        <c:barDir val="bar"/>
        <c:grouping val="clustered"/>
        <c:varyColors val="0"/>
        <c:ser>
          <c:idx val="0"/>
          <c:order val="0"/>
          <c:spPr>
            <a:noFill/>
          </c:spPr>
          <c:invertIfNegative val="0"/>
          <c:dLbls>
            <c:dLbl>
              <c:idx val="12"/>
              <c:layout>
                <c:manualLayout>
                  <c:x val="-0.41307969247206927"/>
                  <c:y val="6.8251750634791014E-17"/>
                </c:manualLayout>
              </c:layout>
              <c:dLblPos val="outEnd"/>
              <c:showLegendKey val="0"/>
              <c:showVal val="1"/>
              <c:showCatName val="0"/>
              <c:showSerName val="0"/>
              <c:showPercent val="0"/>
              <c:showBubbleSize val="0"/>
            </c:dLbl>
            <c:txPr>
              <a:bodyPr/>
              <a:lstStyle/>
              <a:p>
                <a:pPr>
                  <a:defRPr sz="9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Summary!$L$320:$N$347</c:f>
              <c:multiLvlStrCache>
                <c:ptCount val="25"/>
                <c:lvl>
                  <c:pt idx="0">
                    <c:v>Afforestation/reforestation </c:v>
                  </c:pt>
                  <c:pt idx="1">
                    <c:v>Air pollution reduction</c:v>
                  </c:pt>
                  <c:pt idx="2">
                    <c:v>Sustainable fisheries management (aquaculture)</c:v>
                  </c:pt>
                  <c:pt idx="3">
                    <c:v>Biodiversity and ecosystem</c:v>
                  </c:pt>
                  <c:pt idx="4">
                    <c:v>Sustainable forestry management</c:v>
                  </c:pt>
                  <c:pt idx="5">
                    <c:v>Other environmental risks mitigation</c:v>
                  </c:pt>
                  <c:pt idx="6">
                    <c:v>Ozone layer protection</c:v>
                  </c:pt>
                  <c:pt idx="7">
                    <c:v>Plant protection</c:v>
                  </c:pt>
                  <c:pt idx="8">
                    <c:v>Waste management and recycling</c:v>
                  </c:pt>
                  <c:pt idx="9">
                    <c:v>Animal protection</c:v>
                  </c:pt>
                  <c:pt idx="10">
                    <c:v>Natural resources conservation</c:v>
                  </c:pt>
                  <c:pt idx="11">
                    <c:v>Chemical, toxic and hazardous substances management</c:v>
                  </c:pt>
                  <c:pt idx="12">
                    <c:v>MEAs implementation and compliance </c:v>
                  </c:pt>
                  <c:pt idx="13">
                    <c:v>export quotas</c:v>
                  </c:pt>
                  <c:pt idx="14">
                    <c:v>Import quotas</c:v>
                  </c:pt>
                  <c:pt idx="15">
                    <c:v>Not specified</c:v>
                  </c:pt>
                  <c:pt idx="16">
                    <c:v>Ban/Prohibition</c:v>
                  </c:pt>
                  <c:pt idx="17">
                    <c:v>Export licences</c:v>
                  </c:pt>
                  <c:pt idx="18">
                    <c:v>Import licences</c:v>
                  </c:pt>
                  <c:pt idx="19">
                    <c:v>Forestry</c:v>
                  </c:pt>
                  <c:pt idx="20">
                    <c:v>Manufacturing</c:v>
                  </c:pt>
                  <c:pt idx="21">
                    <c:v>Not specified</c:v>
                  </c:pt>
                  <c:pt idx="22">
                    <c:v>Fisheries</c:v>
                  </c:pt>
                  <c:pt idx="23">
                    <c:v>Other</c:v>
                  </c:pt>
                  <c:pt idx="24">
                    <c:v>Chemicals</c:v>
                  </c:pt>
                </c:lvl>
                <c:lvl>
                  <c:pt idx="0">
                    <c:v>Type of Objective</c:v>
                  </c:pt>
                  <c:pt idx="13">
                    <c:v>Type of Measure</c:v>
                  </c:pt>
                  <c:pt idx="19">
                    <c:v>Type of Sector</c:v>
                  </c:pt>
                </c:lvl>
              </c:multiLvlStrCache>
            </c:multiLvlStrRef>
          </c:cat>
          <c:val>
            <c:numRef>
              <c:f>Summary!$O$320:$O$347</c:f>
              <c:numCache>
                <c:formatCode>0%</c:formatCode>
                <c:ptCount val="25"/>
                <c:pt idx="0">
                  <c:v>1.0526315789473684E-2</c:v>
                </c:pt>
                <c:pt idx="1">
                  <c:v>1.0526315789473684E-2</c:v>
                </c:pt>
                <c:pt idx="2">
                  <c:v>2.1052631578947368E-2</c:v>
                </c:pt>
                <c:pt idx="3">
                  <c:v>3.1578947368421054E-2</c:v>
                </c:pt>
                <c:pt idx="4">
                  <c:v>3.1578947368421054E-2</c:v>
                </c:pt>
                <c:pt idx="5">
                  <c:v>4.2105263157894736E-2</c:v>
                </c:pt>
                <c:pt idx="6">
                  <c:v>0.10526315789473684</c:v>
                </c:pt>
                <c:pt idx="7">
                  <c:v>0.13684210526315799</c:v>
                </c:pt>
                <c:pt idx="8">
                  <c:v>0.14736842105263157</c:v>
                </c:pt>
                <c:pt idx="9">
                  <c:v>0.18947368421052632</c:v>
                </c:pt>
                <c:pt idx="10">
                  <c:v>0.18947368421052632</c:v>
                </c:pt>
                <c:pt idx="11">
                  <c:v>0.32631578947368423</c:v>
                </c:pt>
                <c:pt idx="12">
                  <c:v>0.54736842105263162</c:v>
                </c:pt>
                <c:pt idx="13">
                  <c:v>2.1052631578947368E-2</c:v>
                </c:pt>
                <c:pt idx="14">
                  <c:v>3.1578947368421054E-2</c:v>
                </c:pt>
                <c:pt idx="15">
                  <c:v>4.2105263157894736E-2</c:v>
                </c:pt>
                <c:pt idx="16">
                  <c:v>0.28421052631578947</c:v>
                </c:pt>
                <c:pt idx="17">
                  <c:v>0.67368421052631577</c:v>
                </c:pt>
                <c:pt idx="18">
                  <c:v>0.67368421052631577</c:v>
                </c:pt>
                <c:pt idx="19">
                  <c:v>5.2631578947368418E-2</c:v>
                </c:pt>
                <c:pt idx="20">
                  <c:v>6.3157894736842093E-2</c:v>
                </c:pt>
                <c:pt idx="21">
                  <c:v>6.3157894736842107E-2</c:v>
                </c:pt>
                <c:pt idx="22">
                  <c:v>0.11578947368421053</c:v>
                </c:pt>
                <c:pt idx="23">
                  <c:v>0.35789473684210527</c:v>
                </c:pt>
                <c:pt idx="24">
                  <c:v>0.37894736842105264</c:v>
                </c:pt>
              </c:numCache>
            </c:numRef>
          </c:val>
        </c:ser>
        <c:dLbls>
          <c:showLegendKey val="0"/>
          <c:showVal val="0"/>
          <c:showCatName val="0"/>
          <c:showSerName val="0"/>
          <c:showPercent val="0"/>
          <c:showBubbleSize val="0"/>
        </c:dLbls>
        <c:gapWidth val="150"/>
        <c:axId val="109604352"/>
        <c:axId val="109904448"/>
      </c:barChart>
      <c:barChart>
        <c:barDir val="bar"/>
        <c:grouping val="clustered"/>
        <c:varyColors val="0"/>
        <c:ser>
          <c:idx val="1"/>
          <c:order val="1"/>
          <c:spPr>
            <a:solidFill>
              <a:srgbClr val="A8B3D7"/>
            </a:solidFill>
          </c:spPr>
          <c:invertIfNegative val="0"/>
          <c:dLbls>
            <c:txPr>
              <a:bodyPr/>
              <a:lstStyle/>
              <a:p>
                <a:pPr>
                  <a:defRPr sz="9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Summary!$L$320:$N$347</c:f>
              <c:multiLvlStrCache>
                <c:ptCount val="25"/>
                <c:lvl>
                  <c:pt idx="0">
                    <c:v>Afforestation/reforestation </c:v>
                  </c:pt>
                  <c:pt idx="1">
                    <c:v>Air pollution reduction</c:v>
                  </c:pt>
                  <c:pt idx="2">
                    <c:v>Sustainable fisheries management (aquaculture)</c:v>
                  </c:pt>
                  <c:pt idx="3">
                    <c:v>Biodiversity and ecosystem</c:v>
                  </c:pt>
                  <c:pt idx="4">
                    <c:v>Sustainable forestry management</c:v>
                  </c:pt>
                  <c:pt idx="5">
                    <c:v>Other environmental risks mitigation</c:v>
                  </c:pt>
                  <c:pt idx="6">
                    <c:v>Ozone layer protection</c:v>
                  </c:pt>
                  <c:pt idx="7">
                    <c:v>Plant protection</c:v>
                  </c:pt>
                  <c:pt idx="8">
                    <c:v>Waste management and recycling</c:v>
                  </c:pt>
                  <c:pt idx="9">
                    <c:v>Animal protection</c:v>
                  </c:pt>
                  <c:pt idx="10">
                    <c:v>Natural resources conservation</c:v>
                  </c:pt>
                  <c:pt idx="11">
                    <c:v>Chemical, toxic and hazardous substances management</c:v>
                  </c:pt>
                  <c:pt idx="12">
                    <c:v>MEAs implementation and compliance </c:v>
                  </c:pt>
                  <c:pt idx="13">
                    <c:v>export quotas</c:v>
                  </c:pt>
                  <c:pt idx="14">
                    <c:v>Import quotas</c:v>
                  </c:pt>
                  <c:pt idx="15">
                    <c:v>Not specified</c:v>
                  </c:pt>
                  <c:pt idx="16">
                    <c:v>Ban/Prohibition</c:v>
                  </c:pt>
                  <c:pt idx="17">
                    <c:v>Export licences</c:v>
                  </c:pt>
                  <c:pt idx="18">
                    <c:v>Import licences</c:v>
                  </c:pt>
                  <c:pt idx="19">
                    <c:v>Forestry</c:v>
                  </c:pt>
                  <c:pt idx="20">
                    <c:v>Manufacturing</c:v>
                  </c:pt>
                  <c:pt idx="21">
                    <c:v>Not specified</c:v>
                  </c:pt>
                  <c:pt idx="22">
                    <c:v>Fisheries</c:v>
                  </c:pt>
                  <c:pt idx="23">
                    <c:v>Other</c:v>
                  </c:pt>
                  <c:pt idx="24">
                    <c:v>Chemicals</c:v>
                  </c:pt>
                </c:lvl>
                <c:lvl>
                  <c:pt idx="0">
                    <c:v>Type of Objective</c:v>
                  </c:pt>
                  <c:pt idx="13">
                    <c:v>Type of Measure</c:v>
                  </c:pt>
                  <c:pt idx="19">
                    <c:v>Type of Sector</c:v>
                  </c:pt>
                </c:lvl>
              </c:multiLvlStrCache>
            </c:multiLvlStrRef>
          </c:cat>
          <c:val>
            <c:numRef>
              <c:f>Summary!$P$320:$P$347</c:f>
              <c:numCache>
                <c:formatCode>General</c:formatCode>
                <c:ptCount val="25"/>
                <c:pt idx="0">
                  <c:v>1</c:v>
                </c:pt>
                <c:pt idx="1">
                  <c:v>1</c:v>
                </c:pt>
                <c:pt idx="2">
                  <c:v>2</c:v>
                </c:pt>
                <c:pt idx="3">
                  <c:v>3</c:v>
                </c:pt>
                <c:pt idx="4">
                  <c:v>3</c:v>
                </c:pt>
                <c:pt idx="5">
                  <c:v>4</c:v>
                </c:pt>
                <c:pt idx="6">
                  <c:v>10</c:v>
                </c:pt>
                <c:pt idx="7">
                  <c:v>13</c:v>
                </c:pt>
                <c:pt idx="8">
                  <c:v>14</c:v>
                </c:pt>
                <c:pt idx="9">
                  <c:v>18</c:v>
                </c:pt>
                <c:pt idx="10">
                  <c:v>18</c:v>
                </c:pt>
                <c:pt idx="11">
                  <c:v>31</c:v>
                </c:pt>
                <c:pt idx="12">
                  <c:v>52</c:v>
                </c:pt>
                <c:pt idx="13">
                  <c:v>2</c:v>
                </c:pt>
                <c:pt idx="14">
                  <c:v>3</c:v>
                </c:pt>
                <c:pt idx="15">
                  <c:v>4</c:v>
                </c:pt>
                <c:pt idx="16">
                  <c:v>27</c:v>
                </c:pt>
                <c:pt idx="17">
                  <c:v>64</c:v>
                </c:pt>
                <c:pt idx="18">
                  <c:v>64</c:v>
                </c:pt>
                <c:pt idx="19">
                  <c:v>5</c:v>
                </c:pt>
                <c:pt idx="20">
                  <c:v>6</c:v>
                </c:pt>
                <c:pt idx="21">
                  <c:v>6</c:v>
                </c:pt>
                <c:pt idx="22">
                  <c:v>11</c:v>
                </c:pt>
                <c:pt idx="23">
                  <c:v>34</c:v>
                </c:pt>
                <c:pt idx="24">
                  <c:v>36</c:v>
                </c:pt>
              </c:numCache>
            </c:numRef>
          </c:val>
        </c:ser>
        <c:dLbls>
          <c:showLegendKey val="0"/>
          <c:showVal val="0"/>
          <c:showCatName val="0"/>
          <c:showSerName val="0"/>
          <c:showPercent val="0"/>
          <c:showBubbleSize val="0"/>
        </c:dLbls>
        <c:gapWidth val="150"/>
        <c:axId val="110199296"/>
        <c:axId val="109905024"/>
      </c:barChart>
      <c:catAx>
        <c:axId val="109604352"/>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Verdana"/>
                <a:ea typeface="Verdana"/>
                <a:cs typeface="Verdana"/>
              </a:defRPr>
            </a:pPr>
            <a:endParaRPr lang="en-US"/>
          </a:p>
        </c:txPr>
        <c:crossAx val="109904448"/>
        <c:crosses val="autoZero"/>
        <c:auto val="1"/>
        <c:lblAlgn val="ctr"/>
        <c:lblOffset val="100"/>
        <c:noMultiLvlLbl val="0"/>
      </c:catAx>
      <c:valAx>
        <c:axId val="109904448"/>
        <c:scaling>
          <c:orientation val="minMax"/>
          <c:min val="0"/>
        </c:scaling>
        <c:delete val="0"/>
        <c:axPos val="b"/>
        <c:numFmt formatCode="0%" sourceLinked="1"/>
        <c:majorTickMark val="none"/>
        <c:minorTickMark val="none"/>
        <c:tickLblPos val="none"/>
        <c:crossAx val="109604352"/>
        <c:crosses val="autoZero"/>
        <c:crossBetween val="between"/>
      </c:valAx>
      <c:catAx>
        <c:axId val="110199296"/>
        <c:scaling>
          <c:orientation val="minMax"/>
        </c:scaling>
        <c:delete val="1"/>
        <c:axPos val="l"/>
        <c:majorTickMark val="out"/>
        <c:minorTickMark val="none"/>
        <c:tickLblPos val="nextTo"/>
        <c:crossAx val="109905024"/>
        <c:crosses val="autoZero"/>
        <c:auto val="1"/>
        <c:lblAlgn val="ctr"/>
        <c:lblOffset val="100"/>
        <c:noMultiLvlLbl val="0"/>
      </c:catAx>
      <c:valAx>
        <c:axId val="109905024"/>
        <c:scaling>
          <c:orientation val="minMax"/>
          <c:min val="-5"/>
        </c:scaling>
        <c:delete val="0"/>
        <c:axPos val="t"/>
        <c:numFmt formatCode="General" sourceLinked="1"/>
        <c:majorTickMark val="none"/>
        <c:minorTickMark val="none"/>
        <c:tickLblPos val="none"/>
        <c:crossAx val="110199296"/>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Types of Environment-related RTA Notifications</a:t>
            </a:r>
          </a:p>
        </c:rich>
      </c:tx>
      <c:overlay val="0"/>
    </c:title>
    <c:autoTitleDeleted val="0"/>
    <c:plotArea>
      <c:layout/>
      <c:barChart>
        <c:barDir val="bar"/>
        <c:grouping val="clustered"/>
        <c:varyColors val="0"/>
        <c:ser>
          <c:idx val="0"/>
          <c:order val="0"/>
          <c:invertIfNegative val="0"/>
          <c:dLbls>
            <c:txPr>
              <a:bodyPr/>
              <a:lstStyle/>
              <a:p>
                <a:pPr>
                  <a:defRPr sz="9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Summary!$L$1054:$N$1056</c:f>
              <c:multiLvlStrCache>
                <c:ptCount val="3"/>
                <c:lvl>
                  <c:pt idx="0">
                    <c:v>General environmental protection</c:v>
                  </c:pt>
                  <c:pt idx="1">
                    <c:v>Environmental provisions in trade agreements</c:v>
                  </c:pt>
                  <c:pt idx="2">
                    <c:v>All products/economic activities</c:v>
                  </c:pt>
                </c:lvl>
                <c:lvl>
                  <c:pt idx="0">
                    <c:v>Type of Objective</c:v>
                  </c:pt>
                  <c:pt idx="1">
                    <c:v>Type of Measure</c:v>
                  </c:pt>
                  <c:pt idx="2">
                    <c:v>Type of Sector</c:v>
                  </c:pt>
                </c:lvl>
              </c:multiLvlStrCache>
            </c:multiLvlStrRef>
          </c:cat>
          <c:val>
            <c:numRef>
              <c:f>Summary!$O$1054:$O$1056</c:f>
              <c:numCache>
                <c:formatCode>0%</c:formatCode>
                <c:ptCount val="3"/>
                <c:pt idx="0">
                  <c:v>1</c:v>
                </c:pt>
                <c:pt idx="1">
                  <c:v>1</c:v>
                </c:pt>
                <c:pt idx="2">
                  <c:v>1</c:v>
                </c:pt>
              </c:numCache>
            </c:numRef>
          </c:val>
        </c:ser>
        <c:dLbls>
          <c:showLegendKey val="0"/>
          <c:showVal val="0"/>
          <c:showCatName val="0"/>
          <c:showSerName val="0"/>
          <c:showPercent val="0"/>
          <c:showBubbleSize val="0"/>
        </c:dLbls>
        <c:gapWidth val="150"/>
        <c:axId val="110200320"/>
        <c:axId val="109906752"/>
      </c:barChart>
      <c:barChart>
        <c:barDir val="bar"/>
        <c:grouping val="clustered"/>
        <c:varyColors val="0"/>
        <c:ser>
          <c:idx val="1"/>
          <c:order val="1"/>
          <c:spPr>
            <a:solidFill>
              <a:srgbClr val="A8B3D7"/>
            </a:solidFill>
          </c:spPr>
          <c:invertIfNegative val="0"/>
          <c:dLbls>
            <c:txPr>
              <a:bodyPr/>
              <a:lstStyle/>
              <a:p>
                <a:pPr>
                  <a:defRPr sz="9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Summary!$L$1054:$N$1056</c:f>
              <c:multiLvlStrCache>
                <c:ptCount val="3"/>
                <c:lvl>
                  <c:pt idx="0">
                    <c:v>General environmental protection</c:v>
                  </c:pt>
                  <c:pt idx="1">
                    <c:v>Environmental provisions in trade agreements</c:v>
                  </c:pt>
                  <c:pt idx="2">
                    <c:v>All products/economic activities</c:v>
                  </c:pt>
                </c:lvl>
                <c:lvl>
                  <c:pt idx="0">
                    <c:v>Type of Objective</c:v>
                  </c:pt>
                  <c:pt idx="1">
                    <c:v>Type of Measure</c:v>
                  </c:pt>
                  <c:pt idx="2">
                    <c:v>Type of Sector</c:v>
                  </c:pt>
                </c:lvl>
              </c:multiLvlStrCache>
            </c:multiLvlStrRef>
          </c:cat>
          <c:val>
            <c:numRef>
              <c:f>Summary!$P$1054:$P$1056</c:f>
              <c:numCache>
                <c:formatCode>General</c:formatCode>
                <c:ptCount val="3"/>
                <c:pt idx="0">
                  <c:v>4</c:v>
                </c:pt>
                <c:pt idx="1">
                  <c:v>4</c:v>
                </c:pt>
                <c:pt idx="2">
                  <c:v>4</c:v>
                </c:pt>
              </c:numCache>
            </c:numRef>
          </c:val>
        </c:ser>
        <c:dLbls>
          <c:showLegendKey val="0"/>
          <c:showVal val="0"/>
          <c:showCatName val="0"/>
          <c:showSerName val="0"/>
          <c:showPercent val="0"/>
          <c:showBubbleSize val="0"/>
        </c:dLbls>
        <c:gapWidth val="150"/>
        <c:axId val="110201344"/>
        <c:axId val="109907328"/>
      </c:barChart>
      <c:catAx>
        <c:axId val="110200320"/>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Verdana"/>
                <a:ea typeface="Verdana"/>
                <a:cs typeface="Verdana"/>
              </a:defRPr>
            </a:pPr>
            <a:endParaRPr lang="en-US"/>
          </a:p>
        </c:txPr>
        <c:crossAx val="109906752"/>
        <c:crosses val="autoZero"/>
        <c:auto val="1"/>
        <c:lblAlgn val="ctr"/>
        <c:lblOffset val="100"/>
        <c:noMultiLvlLbl val="0"/>
      </c:catAx>
      <c:valAx>
        <c:axId val="109906752"/>
        <c:scaling>
          <c:orientation val="minMax"/>
          <c:max val="1.2"/>
        </c:scaling>
        <c:delete val="0"/>
        <c:axPos val="b"/>
        <c:numFmt formatCode="0%" sourceLinked="1"/>
        <c:majorTickMark val="none"/>
        <c:minorTickMark val="none"/>
        <c:tickLblPos val="none"/>
        <c:crossAx val="110200320"/>
        <c:crosses val="autoZero"/>
        <c:crossBetween val="between"/>
      </c:valAx>
      <c:catAx>
        <c:axId val="110201344"/>
        <c:scaling>
          <c:orientation val="minMax"/>
        </c:scaling>
        <c:delete val="1"/>
        <c:axPos val="l"/>
        <c:majorTickMark val="out"/>
        <c:minorTickMark val="none"/>
        <c:tickLblPos val="nextTo"/>
        <c:crossAx val="109907328"/>
        <c:crosses val="autoZero"/>
        <c:auto val="1"/>
        <c:lblAlgn val="ctr"/>
        <c:lblOffset val="100"/>
        <c:noMultiLvlLbl val="0"/>
      </c:catAx>
      <c:valAx>
        <c:axId val="109907328"/>
        <c:scaling>
          <c:orientation val="minMax"/>
          <c:min val="0"/>
        </c:scaling>
        <c:delete val="0"/>
        <c:axPos val="t"/>
        <c:numFmt formatCode="General" sourceLinked="1"/>
        <c:majorTickMark val="none"/>
        <c:minorTickMark val="none"/>
        <c:tickLblPos val="none"/>
        <c:spPr>
          <a:noFill/>
        </c:spPr>
        <c:crossAx val="110201344"/>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sz="1080" b="0" i="0" u="none" strike="noStrike" baseline="0">
                <a:effectLst/>
              </a:rPr>
              <a:t>Types of Environment-related objectives, measures and  sectors for notified </a:t>
            </a:r>
            <a:r>
              <a:rPr lang="en-GB"/>
              <a:t>TRIPS Measures</a:t>
            </a:r>
          </a:p>
        </c:rich>
      </c:tx>
      <c:overlay val="0"/>
    </c:title>
    <c:autoTitleDeleted val="0"/>
    <c:plotArea>
      <c:layout>
        <c:manualLayout>
          <c:layoutTarget val="inner"/>
          <c:xMode val="edge"/>
          <c:yMode val="edge"/>
          <c:x val="0.29307591930397148"/>
          <c:y val="0.107987709321133"/>
          <c:w val="0.67559863624068506"/>
          <c:h val="0.84311957592435471"/>
        </c:manualLayout>
      </c:layout>
      <c:barChart>
        <c:barDir val="bar"/>
        <c:grouping val="clustered"/>
        <c:varyColors val="0"/>
        <c:ser>
          <c:idx val="0"/>
          <c:order val="0"/>
          <c:invertIfNegative val="0"/>
          <c:dLbls>
            <c:txPr>
              <a:bodyPr/>
              <a:lstStyle/>
              <a:p>
                <a:pPr>
                  <a:defRPr sz="9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Summary!$L$949:$N$954</c:f>
              <c:multiLvlStrCache>
                <c:ptCount val="6"/>
                <c:lvl>
                  <c:pt idx="0">
                    <c:v>Biodiversity and ecosystem</c:v>
                  </c:pt>
                  <c:pt idx="1">
                    <c:v>Animal protection</c:v>
                  </c:pt>
                  <c:pt idx="2">
                    <c:v>Plant protection</c:v>
                  </c:pt>
                  <c:pt idx="3">
                    <c:v>Other environmental risks mitigation</c:v>
                  </c:pt>
                  <c:pt idx="4">
                    <c:v>Intellectual property measures</c:v>
                  </c:pt>
                  <c:pt idx="5">
                    <c:v>All products/economic activities</c:v>
                  </c:pt>
                </c:lvl>
                <c:lvl>
                  <c:pt idx="0">
                    <c:v>Type of Objective</c:v>
                  </c:pt>
                  <c:pt idx="4">
                    <c:v>Type of Measure</c:v>
                  </c:pt>
                  <c:pt idx="5">
                    <c:v>Type of Sector</c:v>
                  </c:pt>
                </c:lvl>
              </c:multiLvlStrCache>
            </c:multiLvlStrRef>
          </c:cat>
          <c:val>
            <c:numRef>
              <c:f>Summary!$O$949:$O$954</c:f>
              <c:numCache>
                <c:formatCode>0%</c:formatCode>
                <c:ptCount val="6"/>
                <c:pt idx="0">
                  <c:v>0.33333333333333331</c:v>
                </c:pt>
                <c:pt idx="1">
                  <c:v>0.5</c:v>
                </c:pt>
                <c:pt idx="2">
                  <c:v>0.5</c:v>
                </c:pt>
                <c:pt idx="3">
                  <c:v>0.66666666666666663</c:v>
                </c:pt>
                <c:pt idx="4">
                  <c:v>1</c:v>
                </c:pt>
                <c:pt idx="5">
                  <c:v>1</c:v>
                </c:pt>
              </c:numCache>
            </c:numRef>
          </c:val>
        </c:ser>
        <c:dLbls>
          <c:showLegendKey val="0"/>
          <c:showVal val="0"/>
          <c:showCatName val="0"/>
          <c:showSerName val="0"/>
          <c:showPercent val="0"/>
          <c:showBubbleSize val="0"/>
        </c:dLbls>
        <c:gapWidth val="150"/>
        <c:axId val="110201856"/>
        <c:axId val="109909056"/>
      </c:barChart>
      <c:barChart>
        <c:barDir val="bar"/>
        <c:grouping val="clustered"/>
        <c:varyColors val="0"/>
        <c:ser>
          <c:idx val="1"/>
          <c:order val="1"/>
          <c:spPr>
            <a:solidFill>
              <a:srgbClr val="A8B3D7"/>
            </a:solidFill>
          </c:spPr>
          <c:invertIfNegative val="0"/>
          <c:dLbls>
            <c:txPr>
              <a:bodyPr/>
              <a:lstStyle/>
              <a:p>
                <a:pPr>
                  <a:defRPr sz="9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Summary!$L$949:$N$954</c:f>
              <c:multiLvlStrCache>
                <c:ptCount val="6"/>
                <c:lvl>
                  <c:pt idx="0">
                    <c:v>Biodiversity and ecosystem</c:v>
                  </c:pt>
                  <c:pt idx="1">
                    <c:v>Animal protection</c:v>
                  </c:pt>
                  <c:pt idx="2">
                    <c:v>Plant protection</c:v>
                  </c:pt>
                  <c:pt idx="3">
                    <c:v>Other environmental risks mitigation</c:v>
                  </c:pt>
                  <c:pt idx="4">
                    <c:v>Intellectual property measures</c:v>
                  </c:pt>
                  <c:pt idx="5">
                    <c:v>All products/economic activities</c:v>
                  </c:pt>
                </c:lvl>
                <c:lvl>
                  <c:pt idx="0">
                    <c:v>Type of Objective</c:v>
                  </c:pt>
                  <c:pt idx="4">
                    <c:v>Type of Measure</c:v>
                  </c:pt>
                  <c:pt idx="5">
                    <c:v>Type of Sector</c:v>
                  </c:pt>
                </c:lvl>
              </c:multiLvlStrCache>
            </c:multiLvlStrRef>
          </c:cat>
          <c:val>
            <c:numRef>
              <c:f>Summary!$P$949:$P$954</c:f>
              <c:numCache>
                <c:formatCode>General</c:formatCode>
                <c:ptCount val="6"/>
                <c:pt idx="0">
                  <c:v>2</c:v>
                </c:pt>
                <c:pt idx="1">
                  <c:v>3</c:v>
                </c:pt>
                <c:pt idx="2">
                  <c:v>3</c:v>
                </c:pt>
                <c:pt idx="3">
                  <c:v>4</c:v>
                </c:pt>
                <c:pt idx="4">
                  <c:v>6</c:v>
                </c:pt>
                <c:pt idx="5">
                  <c:v>6</c:v>
                </c:pt>
              </c:numCache>
            </c:numRef>
          </c:val>
        </c:ser>
        <c:dLbls>
          <c:showLegendKey val="0"/>
          <c:showVal val="0"/>
          <c:showCatName val="0"/>
          <c:showSerName val="0"/>
          <c:showPercent val="0"/>
          <c:showBubbleSize val="0"/>
        </c:dLbls>
        <c:gapWidth val="150"/>
        <c:axId val="110202368"/>
        <c:axId val="109909632"/>
      </c:barChart>
      <c:catAx>
        <c:axId val="11020185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Verdana"/>
                <a:ea typeface="Verdana"/>
                <a:cs typeface="Verdana"/>
              </a:defRPr>
            </a:pPr>
            <a:endParaRPr lang="en-US"/>
          </a:p>
        </c:txPr>
        <c:crossAx val="109909056"/>
        <c:crosses val="autoZero"/>
        <c:auto val="1"/>
        <c:lblAlgn val="ctr"/>
        <c:lblOffset val="100"/>
        <c:noMultiLvlLbl val="0"/>
      </c:catAx>
      <c:valAx>
        <c:axId val="109909056"/>
        <c:scaling>
          <c:orientation val="minMax"/>
        </c:scaling>
        <c:delete val="0"/>
        <c:axPos val="b"/>
        <c:numFmt formatCode="0%" sourceLinked="1"/>
        <c:majorTickMark val="none"/>
        <c:minorTickMark val="none"/>
        <c:tickLblPos val="none"/>
        <c:crossAx val="110201856"/>
        <c:crosses val="autoZero"/>
        <c:crossBetween val="between"/>
      </c:valAx>
      <c:catAx>
        <c:axId val="110202368"/>
        <c:scaling>
          <c:orientation val="minMax"/>
        </c:scaling>
        <c:delete val="1"/>
        <c:axPos val="l"/>
        <c:majorTickMark val="out"/>
        <c:minorTickMark val="none"/>
        <c:tickLblPos val="nextTo"/>
        <c:crossAx val="109909632"/>
        <c:crosses val="autoZero"/>
        <c:auto val="1"/>
        <c:lblAlgn val="ctr"/>
        <c:lblOffset val="100"/>
        <c:noMultiLvlLbl val="0"/>
      </c:catAx>
      <c:valAx>
        <c:axId val="109909632"/>
        <c:scaling>
          <c:orientation val="minMax"/>
          <c:min val="0"/>
        </c:scaling>
        <c:delete val="0"/>
        <c:axPos val="t"/>
        <c:numFmt formatCode="General" sourceLinked="1"/>
        <c:majorTickMark val="none"/>
        <c:minorTickMark val="none"/>
        <c:tickLblPos val="none"/>
        <c:crossAx val="110202368"/>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53640598643519821"/>
          <c:y val="2.2096566154870344E-2"/>
          <c:w val="0.44404452143600504"/>
          <c:h val="0.96024046987852629"/>
        </c:manualLayout>
      </c:layout>
      <c:barChart>
        <c:barDir val="bar"/>
        <c:grouping val="clustered"/>
        <c:varyColors val="0"/>
        <c:ser>
          <c:idx val="1"/>
          <c:order val="1"/>
          <c:spPr>
            <a:noFill/>
            <a:ln>
              <a:noFill/>
            </a:ln>
          </c:spPr>
          <c:invertIfNegative val="0"/>
          <c:dLbls>
            <c:dLbl>
              <c:idx val="0"/>
              <c:layout>
                <c:manualLayout>
                  <c:x val="3.3909181244573823E-2"/>
                  <c:y val="-4.033727039914523E-3"/>
                </c:manualLayout>
              </c:layout>
              <c:dLblPos val="outEnd"/>
              <c:showLegendKey val="0"/>
              <c:showVal val="1"/>
              <c:showCatName val="0"/>
              <c:showSerName val="0"/>
              <c:showPercent val="0"/>
              <c:showBubbleSize val="0"/>
            </c:dLbl>
            <c:dLbl>
              <c:idx val="1"/>
              <c:layout>
                <c:manualLayout>
                  <c:x val="3.5793024647050142E-2"/>
                  <c:y val="0"/>
                </c:manualLayout>
              </c:layout>
              <c:dLblPos val="outEnd"/>
              <c:showLegendKey val="0"/>
              <c:showVal val="1"/>
              <c:showCatName val="0"/>
              <c:showSerName val="0"/>
              <c:showPercent val="0"/>
              <c:showBubbleSize val="0"/>
            </c:dLbl>
            <c:dLbl>
              <c:idx val="2"/>
              <c:layout>
                <c:manualLayout>
                  <c:x val="1.8838285690637016E-2"/>
                  <c:y val="-2.0168635199572615E-3"/>
                </c:manualLayout>
              </c:layout>
              <c:dLblPos val="outEnd"/>
              <c:showLegendKey val="0"/>
              <c:showVal val="1"/>
              <c:showCatName val="0"/>
              <c:showSerName val="0"/>
              <c:showPercent val="0"/>
              <c:showBubbleSize val="0"/>
            </c:dLbl>
            <c:dLbl>
              <c:idx val="3"/>
              <c:layout>
                <c:manualLayout>
                  <c:x val="9.4192170123816674E-3"/>
                  <c:y val="2.0168635199572615E-3"/>
                </c:manualLayout>
              </c:layout>
              <c:dLblPos val="outEnd"/>
              <c:showLegendKey val="0"/>
              <c:showVal val="1"/>
              <c:showCatName val="0"/>
              <c:showSerName val="0"/>
              <c:showPercent val="0"/>
              <c:showBubbleSize val="0"/>
            </c:dLbl>
            <c:dLbl>
              <c:idx val="4"/>
              <c:layout>
                <c:manualLayout>
                  <c:x val="1.3186903817334237E-2"/>
                  <c:y val="0"/>
                </c:manualLayout>
              </c:layout>
              <c:dLblPos val="outEnd"/>
              <c:showLegendKey val="0"/>
              <c:showVal val="1"/>
              <c:showCatName val="0"/>
              <c:showSerName val="0"/>
              <c:showPercent val="0"/>
              <c:showBubbleSize val="0"/>
            </c:dLbl>
            <c:dLbl>
              <c:idx val="5"/>
              <c:layout>
                <c:manualLayout>
                  <c:x val="1.8838434024763195E-3"/>
                  <c:y val="-6.050590559871785E-3"/>
                </c:manualLayout>
              </c:layout>
              <c:dLblPos val="outEnd"/>
              <c:showLegendKey val="0"/>
              <c:showVal val="1"/>
              <c:showCatName val="0"/>
              <c:showSerName val="0"/>
              <c:showPercent val="0"/>
              <c:showBubbleSize val="0"/>
            </c:dLbl>
            <c:dLbl>
              <c:idx val="6"/>
              <c:layout>
                <c:manualLayout>
                  <c:x val="3.767686804952639E-3"/>
                  <c:y val="0"/>
                </c:manualLayout>
              </c:layout>
              <c:dLblPos val="outEnd"/>
              <c:showLegendKey val="0"/>
              <c:showVal val="1"/>
              <c:showCatName val="0"/>
              <c:showSerName val="0"/>
              <c:showPercent val="0"/>
              <c:showBubbleSize val="0"/>
            </c:dLbl>
            <c:numFmt formatCode="0.0%" sourceLinked="0"/>
            <c:txPr>
              <a:bodyPr/>
              <a:lstStyle/>
              <a:p>
                <a:pPr>
                  <a:defRPr sz="1000" b="0" i="0" u="none" strike="noStrike" baseline="0">
                    <a:solidFill>
                      <a:srgbClr val="000000"/>
                    </a:solidFill>
                    <a:latin typeface="Verdana"/>
                    <a:ea typeface="Verdana"/>
                    <a:cs typeface="Verdana"/>
                  </a:defRPr>
                </a:pPr>
                <a:endParaRPr lang="en-US"/>
              </a:p>
            </c:txPr>
            <c:dLblPos val="outEnd"/>
            <c:showLegendKey val="0"/>
            <c:showVal val="1"/>
            <c:showCatName val="0"/>
            <c:showSerName val="0"/>
            <c:showPercent val="0"/>
            <c:showBubbleSize val="0"/>
            <c:showLeaderLines val="0"/>
          </c:dLbls>
          <c:cat>
            <c:multiLvlStrRef>
              <c:f>Summary!$L$198:$N$222</c:f>
              <c:multiLvlStrCache>
                <c:ptCount val="23"/>
                <c:lvl>
                  <c:pt idx="0">
                    <c:v>Environmental protection from pests and diseases</c:v>
                  </c:pt>
                  <c:pt idx="1">
                    <c:v>Sustainable forestry management</c:v>
                  </c:pt>
                  <c:pt idx="2">
                    <c:v>Environmental goods and services promotion</c:v>
                  </c:pt>
                  <c:pt idx="3">
                    <c:v>Afforestation/reforestation</c:v>
                  </c:pt>
                  <c:pt idx="4">
                    <c:v>Sustainable fisheries management</c:v>
                  </c:pt>
                  <c:pt idx="5">
                    <c:v>Sustainable and environmentally friendly production</c:v>
                  </c:pt>
                  <c:pt idx="6">
                    <c:v>Air pollution reduction</c:v>
                  </c:pt>
                  <c:pt idx="7">
                    <c:v>Ozone layer protection</c:v>
                  </c:pt>
                  <c:pt idx="8">
                    <c:v>Climate change mitigation and adaptation</c:v>
                  </c:pt>
                  <c:pt idx="9">
                    <c:v>Plant protection</c:v>
                  </c:pt>
                  <c:pt idx="10">
                    <c:v>Other environmental risks mitigation</c:v>
                  </c:pt>
                  <c:pt idx="11">
                    <c:v>Animal protection</c:v>
                  </c:pt>
                  <c:pt idx="12">
                    <c:v>Soil management</c:v>
                  </c:pt>
                  <c:pt idx="13">
                    <c:v>Waste management and recycling</c:v>
                  </c:pt>
                  <c:pt idx="14">
                    <c:v>Water management</c:v>
                  </c:pt>
                  <c:pt idx="15">
                    <c:v>MEAs implementation and compliance</c:v>
                  </c:pt>
                  <c:pt idx="16">
                    <c:v>Biodiversity and ecosystem</c:v>
                  </c:pt>
                  <c:pt idx="17">
                    <c:v>Alternative and renewable energy</c:v>
                  </c:pt>
                  <c:pt idx="18">
                    <c:v>Energy conservation and efficiency</c:v>
                  </c:pt>
                  <c:pt idx="19">
                    <c:v>Chemical, toxic and hazardous substances management</c:v>
                  </c:pt>
                  <c:pt idx="20">
                    <c:v>Sustainable agriculture management</c:v>
                  </c:pt>
                  <c:pt idx="21">
                    <c:v>Natural resources conservation</c:v>
                  </c:pt>
                  <c:pt idx="22">
                    <c:v>General environmental protection</c:v>
                  </c:pt>
                </c:lvl>
                <c:lvl>
                  <c:pt idx="0">
                    <c:v>Type of Objective</c:v>
                  </c:pt>
                </c:lvl>
              </c:multiLvlStrCache>
            </c:multiLvlStrRef>
          </c:cat>
          <c:val>
            <c:numRef>
              <c:f>Summary!$P$198:$P$222</c:f>
              <c:numCache>
                <c:formatCode>0.0%</c:formatCode>
                <c:ptCount val="23"/>
                <c:pt idx="0">
                  <c:v>1.331245105716523E-2</c:v>
                </c:pt>
                <c:pt idx="1">
                  <c:v>2.1143304620203602E-2</c:v>
                </c:pt>
                <c:pt idx="2">
                  <c:v>2.3492560689115115E-2</c:v>
                </c:pt>
                <c:pt idx="3">
                  <c:v>2.8191072826938137E-2</c:v>
                </c:pt>
                <c:pt idx="4">
                  <c:v>2.8974158183241974E-2</c:v>
                </c:pt>
                <c:pt idx="5">
                  <c:v>3.2889584964761159E-2</c:v>
                </c:pt>
                <c:pt idx="6">
                  <c:v>3.2889584964761159E-2</c:v>
                </c:pt>
                <c:pt idx="7">
                  <c:v>3.6021926389976505E-2</c:v>
                </c:pt>
                <c:pt idx="8">
                  <c:v>3.6805011746280342E-2</c:v>
                </c:pt>
                <c:pt idx="9">
                  <c:v>4.3852779953014877E-2</c:v>
                </c:pt>
                <c:pt idx="10">
                  <c:v>5.5599060297572438E-2</c:v>
                </c:pt>
                <c:pt idx="11">
                  <c:v>5.7948316366483947E-2</c:v>
                </c:pt>
                <c:pt idx="12">
                  <c:v>6.8128425998433828E-2</c:v>
                </c:pt>
                <c:pt idx="13">
                  <c:v>7.0477682067345337E-2</c:v>
                </c:pt>
                <c:pt idx="14">
                  <c:v>8.6922474549725917E-2</c:v>
                </c:pt>
                <c:pt idx="15">
                  <c:v>8.7705559906029754E-2</c:v>
                </c:pt>
                <c:pt idx="16">
                  <c:v>9.7102584181675805E-2</c:v>
                </c:pt>
                <c:pt idx="17">
                  <c:v>0.1182458888018794</c:v>
                </c:pt>
                <c:pt idx="18">
                  <c:v>0.1182458888018794</c:v>
                </c:pt>
                <c:pt idx="19">
                  <c:v>0.11902897415818324</c:v>
                </c:pt>
                <c:pt idx="20">
                  <c:v>0.11981205951448708</c:v>
                </c:pt>
                <c:pt idx="21">
                  <c:v>0.1245105716523101</c:v>
                </c:pt>
                <c:pt idx="22">
                  <c:v>0.15348472983555209</c:v>
                </c:pt>
              </c:numCache>
            </c:numRef>
          </c:val>
        </c:ser>
        <c:dLbls>
          <c:showLegendKey val="0"/>
          <c:showVal val="0"/>
          <c:showCatName val="0"/>
          <c:showSerName val="0"/>
          <c:showPercent val="0"/>
          <c:showBubbleSize val="0"/>
        </c:dLbls>
        <c:gapWidth val="150"/>
        <c:axId val="110313472"/>
        <c:axId val="110651072"/>
      </c:barChart>
      <c:barChart>
        <c:barDir val="bar"/>
        <c:grouping val="clustered"/>
        <c:varyColors val="0"/>
        <c:ser>
          <c:idx val="0"/>
          <c:order val="0"/>
          <c:spPr>
            <a:solidFill>
              <a:srgbClr val="A8B3D7"/>
            </a:solidFill>
          </c:spPr>
          <c:invertIfNegative val="0"/>
          <c:dLbls>
            <c:txPr>
              <a:bodyPr/>
              <a:lstStyle/>
              <a:p>
                <a:pPr>
                  <a:defRPr sz="10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Summary!$L$198:$N$222</c:f>
              <c:multiLvlStrCache>
                <c:ptCount val="23"/>
                <c:lvl>
                  <c:pt idx="0">
                    <c:v>Environmental protection from pests and diseases</c:v>
                  </c:pt>
                  <c:pt idx="1">
                    <c:v>Sustainable forestry management</c:v>
                  </c:pt>
                  <c:pt idx="2">
                    <c:v>Environmental goods and services promotion</c:v>
                  </c:pt>
                  <c:pt idx="3">
                    <c:v>Afforestation/reforestation</c:v>
                  </c:pt>
                  <c:pt idx="4">
                    <c:v>Sustainable fisheries management</c:v>
                  </c:pt>
                  <c:pt idx="5">
                    <c:v>Sustainable and environmentally friendly production</c:v>
                  </c:pt>
                  <c:pt idx="6">
                    <c:v>Air pollution reduction</c:v>
                  </c:pt>
                  <c:pt idx="7">
                    <c:v>Ozone layer protection</c:v>
                  </c:pt>
                  <c:pt idx="8">
                    <c:v>Climate change mitigation and adaptation</c:v>
                  </c:pt>
                  <c:pt idx="9">
                    <c:v>Plant protection</c:v>
                  </c:pt>
                  <c:pt idx="10">
                    <c:v>Other environmental risks mitigation</c:v>
                  </c:pt>
                  <c:pt idx="11">
                    <c:v>Animal protection</c:v>
                  </c:pt>
                  <c:pt idx="12">
                    <c:v>Soil management</c:v>
                  </c:pt>
                  <c:pt idx="13">
                    <c:v>Waste management and recycling</c:v>
                  </c:pt>
                  <c:pt idx="14">
                    <c:v>Water management</c:v>
                  </c:pt>
                  <c:pt idx="15">
                    <c:v>MEAs implementation and compliance</c:v>
                  </c:pt>
                  <c:pt idx="16">
                    <c:v>Biodiversity and ecosystem</c:v>
                  </c:pt>
                  <c:pt idx="17">
                    <c:v>Alternative and renewable energy</c:v>
                  </c:pt>
                  <c:pt idx="18">
                    <c:v>Energy conservation and efficiency</c:v>
                  </c:pt>
                  <c:pt idx="19">
                    <c:v>Chemical, toxic and hazardous substances management</c:v>
                  </c:pt>
                  <c:pt idx="20">
                    <c:v>Sustainable agriculture management</c:v>
                  </c:pt>
                  <c:pt idx="21">
                    <c:v>Natural resources conservation</c:v>
                  </c:pt>
                  <c:pt idx="22">
                    <c:v>General environmental protection</c:v>
                  </c:pt>
                </c:lvl>
                <c:lvl>
                  <c:pt idx="0">
                    <c:v>Type of Objective</c:v>
                  </c:pt>
                </c:lvl>
              </c:multiLvlStrCache>
            </c:multiLvlStrRef>
          </c:cat>
          <c:val>
            <c:numRef>
              <c:f>Summary!$O$198:$O$222</c:f>
              <c:numCache>
                <c:formatCode>General</c:formatCode>
                <c:ptCount val="23"/>
                <c:pt idx="0">
                  <c:v>17</c:v>
                </c:pt>
                <c:pt idx="1">
                  <c:v>27</c:v>
                </c:pt>
                <c:pt idx="2">
                  <c:v>30</c:v>
                </c:pt>
                <c:pt idx="3">
                  <c:v>36</c:v>
                </c:pt>
                <c:pt idx="4">
                  <c:v>37</c:v>
                </c:pt>
                <c:pt idx="5">
                  <c:v>42</c:v>
                </c:pt>
                <c:pt idx="6">
                  <c:v>42</c:v>
                </c:pt>
                <c:pt idx="7">
                  <c:v>46</c:v>
                </c:pt>
                <c:pt idx="8">
                  <c:v>47</c:v>
                </c:pt>
                <c:pt idx="9">
                  <c:v>56</c:v>
                </c:pt>
                <c:pt idx="10">
                  <c:v>71</c:v>
                </c:pt>
                <c:pt idx="11">
                  <c:v>74</c:v>
                </c:pt>
                <c:pt idx="12">
                  <c:v>87</c:v>
                </c:pt>
                <c:pt idx="13">
                  <c:v>90</c:v>
                </c:pt>
                <c:pt idx="14">
                  <c:v>111</c:v>
                </c:pt>
                <c:pt idx="15">
                  <c:v>112</c:v>
                </c:pt>
                <c:pt idx="16">
                  <c:v>124</c:v>
                </c:pt>
                <c:pt idx="17">
                  <c:v>151</c:v>
                </c:pt>
                <c:pt idx="18">
                  <c:v>151</c:v>
                </c:pt>
                <c:pt idx="19">
                  <c:v>152</c:v>
                </c:pt>
                <c:pt idx="20">
                  <c:v>153</c:v>
                </c:pt>
                <c:pt idx="21">
                  <c:v>159</c:v>
                </c:pt>
                <c:pt idx="22">
                  <c:v>196</c:v>
                </c:pt>
              </c:numCache>
            </c:numRef>
          </c:val>
        </c:ser>
        <c:dLbls>
          <c:showLegendKey val="0"/>
          <c:showVal val="0"/>
          <c:showCatName val="0"/>
          <c:showSerName val="0"/>
          <c:showPercent val="0"/>
          <c:showBubbleSize val="0"/>
        </c:dLbls>
        <c:gapWidth val="150"/>
        <c:axId val="110314496"/>
        <c:axId val="110651648"/>
      </c:barChart>
      <c:catAx>
        <c:axId val="11031347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Verdana"/>
                <a:ea typeface="Verdana"/>
                <a:cs typeface="Verdana"/>
              </a:defRPr>
            </a:pPr>
            <a:endParaRPr lang="en-US"/>
          </a:p>
        </c:txPr>
        <c:crossAx val="110651072"/>
        <c:crosses val="autoZero"/>
        <c:auto val="1"/>
        <c:lblAlgn val="ctr"/>
        <c:lblOffset val="100"/>
        <c:noMultiLvlLbl val="0"/>
      </c:catAx>
      <c:valAx>
        <c:axId val="110651072"/>
        <c:scaling>
          <c:orientation val="minMax"/>
          <c:max val="0.21000000000000002"/>
          <c:min val="0"/>
        </c:scaling>
        <c:delete val="0"/>
        <c:axPos val="b"/>
        <c:numFmt formatCode="0.0%" sourceLinked="1"/>
        <c:majorTickMark val="none"/>
        <c:minorTickMark val="none"/>
        <c:tickLblPos val="none"/>
        <c:crossAx val="110313472"/>
        <c:crosses val="autoZero"/>
        <c:crossBetween val="between"/>
      </c:valAx>
      <c:catAx>
        <c:axId val="110314496"/>
        <c:scaling>
          <c:orientation val="minMax"/>
        </c:scaling>
        <c:delete val="1"/>
        <c:axPos val="l"/>
        <c:majorTickMark val="out"/>
        <c:minorTickMark val="none"/>
        <c:tickLblPos val="nextTo"/>
        <c:crossAx val="110651648"/>
        <c:crosses val="autoZero"/>
        <c:auto val="1"/>
        <c:lblAlgn val="ctr"/>
        <c:lblOffset val="100"/>
        <c:noMultiLvlLbl val="0"/>
      </c:catAx>
      <c:valAx>
        <c:axId val="110651648"/>
        <c:scaling>
          <c:orientation val="minMax"/>
          <c:max val="270"/>
          <c:min val="0"/>
        </c:scaling>
        <c:delete val="0"/>
        <c:axPos val="t"/>
        <c:numFmt formatCode="General" sourceLinked="1"/>
        <c:majorTickMark val="none"/>
        <c:minorTickMark val="none"/>
        <c:tickLblPos val="none"/>
        <c:crossAx val="110314496"/>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73177994657328E-2"/>
          <c:y val="5.8114109488930233E-4"/>
          <c:w val="0.96507936507936509"/>
          <c:h val="0.71327592267000894"/>
        </c:manualLayout>
      </c:layout>
      <c:barChart>
        <c:barDir val="col"/>
        <c:grouping val="clustered"/>
        <c:varyColors val="0"/>
        <c:ser>
          <c:idx val="0"/>
          <c:order val="0"/>
          <c:tx>
            <c:strRef>
              <c:f>Summary!$M$1232</c:f>
              <c:strCache>
                <c:ptCount val="1"/>
                <c:pt idx="0">
                  <c:v>Total Environment-related Notifications</c:v>
                </c:pt>
              </c:strCache>
            </c:strRef>
          </c:tx>
          <c:spPr>
            <a:solidFill>
              <a:schemeClr val="tx2">
                <a:lumMod val="40000"/>
                <a:lumOff val="60000"/>
              </a:schemeClr>
            </a:solidFill>
          </c:spPr>
          <c:invertIfNegative val="0"/>
          <c:dLbls>
            <c:dLbl>
              <c:idx val="0"/>
              <c:layout>
                <c:manualLayout>
                  <c:x val="-6.3492063492063492E-3"/>
                  <c:y val="2.4286577019237534E-3"/>
                </c:manualLayout>
              </c:layout>
              <c:dLblPos val="outEnd"/>
              <c:showLegendKey val="0"/>
              <c:showVal val="1"/>
              <c:showCatName val="0"/>
              <c:showSerName val="0"/>
              <c:showPercent val="0"/>
              <c:showBubbleSize val="0"/>
            </c:dLbl>
            <c:dLbl>
              <c:idx val="2"/>
              <c:layout>
                <c:manualLayout>
                  <c:x val="-8.2036860259445763E-3"/>
                  <c:y val="-2.1398548470745152E-3"/>
                </c:manualLayout>
              </c:layout>
              <c:dLblPos val="outEnd"/>
              <c:showLegendKey val="0"/>
              <c:showVal val="1"/>
              <c:showCatName val="0"/>
              <c:showSerName val="0"/>
              <c:showPercent val="0"/>
              <c:showBubbleSize val="0"/>
            </c:dLbl>
            <c:txPr>
              <a:bodyPr/>
              <a:lstStyle/>
              <a:p>
                <a:pPr>
                  <a:defRPr sz="11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strRef>
              <c:f>Summary!$L$1233:$L$1246</c:f>
              <c:strCache>
                <c:ptCount val="14"/>
                <c:pt idx="0">
                  <c:v>TBT</c:v>
                </c:pt>
                <c:pt idx="1">
                  <c:v>Quantitative Restrictions</c:v>
                </c:pt>
                <c:pt idx="2">
                  <c:v>SPS</c:v>
                </c:pt>
                <c:pt idx="3">
                  <c:v>RTAs</c:v>
                </c:pt>
                <c:pt idx="4">
                  <c:v>SCM</c:v>
                </c:pt>
                <c:pt idx="5">
                  <c:v>ILP</c:v>
                </c:pt>
                <c:pt idx="6">
                  <c:v>TRIPS</c:v>
                </c:pt>
                <c:pt idx="7">
                  <c:v>GPA</c:v>
                </c:pt>
                <c:pt idx="8">
                  <c:v>Agriculture</c:v>
                </c:pt>
                <c:pt idx="9">
                  <c:v>GATS</c:v>
                </c:pt>
                <c:pt idx="10">
                  <c:v>Safeguards</c:v>
                </c:pt>
                <c:pt idx="11">
                  <c:v>Customs Valuation</c:v>
                </c:pt>
                <c:pt idx="12">
                  <c:v>Anti-dumping </c:v>
                </c:pt>
                <c:pt idx="13">
                  <c:v>State Trading</c:v>
                </c:pt>
              </c:strCache>
            </c:strRef>
          </c:cat>
          <c:val>
            <c:numRef>
              <c:f>Summary!$M$1233:$M$1246</c:f>
              <c:numCache>
                <c:formatCode>General</c:formatCode>
                <c:ptCount val="14"/>
                <c:pt idx="0">
                  <c:v>358</c:v>
                </c:pt>
                <c:pt idx="1">
                  <c:v>15</c:v>
                </c:pt>
                <c:pt idx="2">
                  <c:v>44</c:v>
                </c:pt>
                <c:pt idx="3">
                  <c:v>4</c:v>
                </c:pt>
                <c:pt idx="4">
                  <c:v>29</c:v>
                </c:pt>
                <c:pt idx="5">
                  <c:v>38</c:v>
                </c:pt>
                <c:pt idx="6">
                  <c:v>5</c:v>
                </c:pt>
                <c:pt idx="7">
                  <c:v>5</c:v>
                </c:pt>
                <c:pt idx="8">
                  <c:v>42</c:v>
                </c:pt>
                <c:pt idx="9">
                  <c:v>3</c:v>
                </c:pt>
                <c:pt idx="10">
                  <c:v>2</c:v>
                </c:pt>
                <c:pt idx="11">
                  <c:v>2</c:v>
                </c:pt>
                <c:pt idx="12">
                  <c:v>2</c:v>
                </c:pt>
                <c:pt idx="13">
                  <c:v>2</c:v>
                </c:pt>
              </c:numCache>
            </c:numRef>
          </c:val>
        </c:ser>
        <c:ser>
          <c:idx val="1"/>
          <c:order val="1"/>
          <c:tx>
            <c:strRef>
              <c:f>Summary!$N$1232</c:f>
              <c:strCache>
                <c:ptCount val="1"/>
                <c:pt idx="0">
                  <c:v>Total Environment-related Measures</c:v>
                </c:pt>
              </c:strCache>
            </c:strRef>
          </c:tx>
          <c:spPr>
            <a:solidFill>
              <a:srgbClr val="002060"/>
            </a:solidFill>
          </c:spPr>
          <c:invertIfNegative val="0"/>
          <c:dLbls>
            <c:dLbl>
              <c:idx val="0"/>
              <c:layout>
                <c:manualLayout>
                  <c:x val="4.7617797775278093E-3"/>
                  <c:y val="2.4284664690338493E-3"/>
                </c:manualLayout>
              </c:layout>
              <c:dLblPos val="outEnd"/>
              <c:showLegendKey val="0"/>
              <c:showVal val="1"/>
              <c:showCatName val="0"/>
              <c:showSerName val="0"/>
              <c:showPercent val="0"/>
              <c:showBubbleSize val="0"/>
            </c:dLbl>
            <c:dLbl>
              <c:idx val="2"/>
              <c:layout>
                <c:manualLayout>
                  <c:x val="4.9222116155667461E-3"/>
                  <c:y val="-2.1398548470745152E-3"/>
                </c:manualLayout>
              </c:layout>
              <c:dLblPos val="outEnd"/>
              <c:showLegendKey val="0"/>
              <c:showVal val="1"/>
              <c:showCatName val="0"/>
              <c:showSerName val="0"/>
              <c:showPercent val="0"/>
              <c:showBubbleSize val="0"/>
            </c:dLbl>
            <c:txPr>
              <a:bodyPr/>
              <a:lstStyle/>
              <a:p>
                <a:pPr>
                  <a:defRPr sz="11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strRef>
              <c:f>Summary!$L$1233:$L$1246</c:f>
              <c:strCache>
                <c:ptCount val="14"/>
                <c:pt idx="0">
                  <c:v>TBT</c:v>
                </c:pt>
                <c:pt idx="1">
                  <c:v>Quantitative Restrictions</c:v>
                </c:pt>
                <c:pt idx="2">
                  <c:v>SPS</c:v>
                </c:pt>
                <c:pt idx="3">
                  <c:v>RTAs</c:v>
                </c:pt>
                <c:pt idx="4">
                  <c:v>SCM</c:v>
                </c:pt>
                <c:pt idx="5">
                  <c:v>ILP</c:v>
                </c:pt>
                <c:pt idx="6">
                  <c:v>TRIPS</c:v>
                </c:pt>
                <c:pt idx="7">
                  <c:v>GPA</c:v>
                </c:pt>
                <c:pt idx="8">
                  <c:v>Agriculture</c:v>
                </c:pt>
                <c:pt idx="9">
                  <c:v>GATS</c:v>
                </c:pt>
                <c:pt idx="10">
                  <c:v>Safeguards</c:v>
                </c:pt>
                <c:pt idx="11">
                  <c:v>Customs Valuation</c:v>
                </c:pt>
                <c:pt idx="12">
                  <c:v>Anti-dumping </c:v>
                </c:pt>
                <c:pt idx="13">
                  <c:v>State Trading</c:v>
                </c:pt>
              </c:strCache>
            </c:strRef>
          </c:cat>
          <c:val>
            <c:numRef>
              <c:f>Summary!$N$1233:$N$1246</c:f>
              <c:numCache>
                <c:formatCode>General</c:formatCode>
                <c:ptCount val="14"/>
                <c:pt idx="0">
                  <c:v>358</c:v>
                </c:pt>
                <c:pt idx="1">
                  <c:v>95</c:v>
                </c:pt>
                <c:pt idx="2">
                  <c:v>44</c:v>
                </c:pt>
                <c:pt idx="3">
                  <c:v>4</c:v>
                </c:pt>
                <c:pt idx="4">
                  <c:v>276</c:v>
                </c:pt>
                <c:pt idx="5">
                  <c:v>140</c:v>
                </c:pt>
                <c:pt idx="6">
                  <c:v>6</c:v>
                </c:pt>
                <c:pt idx="7">
                  <c:v>5</c:v>
                </c:pt>
                <c:pt idx="8">
                  <c:v>334</c:v>
                </c:pt>
                <c:pt idx="9">
                  <c:v>3</c:v>
                </c:pt>
                <c:pt idx="10">
                  <c:v>2</c:v>
                </c:pt>
                <c:pt idx="11">
                  <c:v>6</c:v>
                </c:pt>
                <c:pt idx="12">
                  <c:v>2</c:v>
                </c:pt>
                <c:pt idx="13">
                  <c:v>2</c:v>
                </c:pt>
              </c:numCache>
            </c:numRef>
          </c:val>
        </c:ser>
        <c:dLbls>
          <c:showLegendKey val="0"/>
          <c:showVal val="0"/>
          <c:showCatName val="0"/>
          <c:showSerName val="0"/>
          <c:showPercent val="0"/>
          <c:showBubbleSize val="0"/>
        </c:dLbls>
        <c:gapWidth val="150"/>
        <c:overlap val="-25"/>
        <c:axId val="110315008"/>
        <c:axId val="110652224"/>
      </c:barChart>
      <c:catAx>
        <c:axId val="110315008"/>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Verdana"/>
                <a:ea typeface="Verdana"/>
                <a:cs typeface="Verdana"/>
              </a:defRPr>
            </a:pPr>
            <a:endParaRPr lang="en-US"/>
          </a:p>
        </c:txPr>
        <c:crossAx val="110652224"/>
        <c:crosses val="autoZero"/>
        <c:auto val="1"/>
        <c:lblAlgn val="ctr"/>
        <c:lblOffset val="100"/>
        <c:noMultiLvlLbl val="0"/>
      </c:catAx>
      <c:valAx>
        <c:axId val="110652224"/>
        <c:scaling>
          <c:orientation val="minMax"/>
        </c:scaling>
        <c:delete val="1"/>
        <c:axPos val="l"/>
        <c:numFmt formatCode="General" sourceLinked="1"/>
        <c:majorTickMark val="out"/>
        <c:minorTickMark val="none"/>
        <c:tickLblPos val="nextTo"/>
        <c:crossAx val="110315008"/>
        <c:crosses val="autoZero"/>
        <c:crossBetween val="between"/>
      </c:valAx>
    </c:plotArea>
    <c:legend>
      <c:legendPos val="b"/>
      <c:layout>
        <c:manualLayout>
          <c:xMode val="edge"/>
          <c:yMode val="edge"/>
          <c:x val="0.1187941412659612"/>
          <c:y val="0.92427819945997625"/>
          <c:w val="0.72117258068672641"/>
          <c:h val="4.0298701962809068E-2"/>
        </c:manualLayout>
      </c:layout>
      <c:overlay val="0"/>
      <c:txPr>
        <a:bodyPr/>
        <a:lstStyle/>
        <a:p>
          <a:pPr>
            <a:defRPr sz="1100" b="0" i="0" u="none" strike="noStrike" baseline="0">
              <a:solidFill>
                <a:srgbClr val="000000"/>
              </a:solidFill>
              <a:latin typeface="Verdana"/>
              <a:ea typeface="Verdana"/>
              <a:cs typeface="Verdana"/>
            </a:defRPr>
          </a:pPr>
          <a:endParaRPr lang="en-US"/>
        </a:p>
      </c:txPr>
    </c:legend>
    <c:plotVisOnly val="1"/>
    <c:dispBlanksAs val="gap"/>
    <c:showDLblsOverMax val="0"/>
  </c:chart>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16021264637865"/>
          <c:y val="1.7842055730418208E-2"/>
          <c:w val="0.70496335751343842"/>
          <c:h val="0.96152468316634865"/>
        </c:manualLayout>
      </c:layout>
      <c:barChart>
        <c:barDir val="bar"/>
        <c:grouping val="clustered"/>
        <c:varyColors val="0"/>
        <c:ser>
          <c:idx val="0"/>
          <c:order val="0"/>
          <c:tx>
            <c:strRef>
              <c:f>Summary!$P$31</c:f>
              <c:strCache>
                <c:ptCount val="1"/>
                <c:pt idx="0">
                  <c:v>Notifying Member</c:v>
                </c:pt>
              </c:strCache>
            </c:strRef>
          </c:tx>
          <c:invertIfNegative val="0"/>
          <c:dLbls>
            <c:dLbl>
              <c:idx val="56"/>
              <c:layout>
                <c:manualLayout>
                  <c:x val="6.1162073619680356E-3"/>
                  <c:y val="0"/>
                </c:manualLayout>
              </c:layout>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Summary!$P$32:$P$105</c:f>
              <c:strCache>
                <c:ptCount val="74"/>
                <c:pt idx="0">
                  <c:v>Viet Nam</c:v>
                </c:pt>
                <c:pt idx="1">
                  <c:v>Uruguay</c:v>
                </c:pt>
                <c:pt idx="2">
                  <c:v>United States of America</c:v>
                </c:pt>
                <c:pt idx="3">
                  <c:v>United Arab Emirates</c:v>
                </c:pt>
                <c:pt idx="4">
                  <c:v>Ukraine</c:v>
                </c:pt>
                <c:pt idx="5">
                  <c:v>Uganda</c:v>
                </c:pt>
                <c:pt idx="6">
                  <c:v>Turkey</c:v>
                </c:pt>
                <c:pt idx="7">
                  <c:v>Trinidad and Tobago</c:v>
                </c:pt>
                <c:pt idx="8">
                  <c:v>Thailand</c:v>
                </c:pt>
                <c:pt idx="9">
                  <c:v>Chinese Taipei</c:v>
                </c:pt>
                <c:pt idx="10">
                  <c:v>Switzerland</c:v>
                </c:pt>
                <c:pt idx="11">
                  <c:v>Sri Lanka</c:v>
                </c:pt>
                <c:pt idx="12">
                  <c:v>South Africa</c:v>
                </c:pt>
                <c:pt idx="13">
                  <c:v>Singapore</c:v>
                </c:pt>
                <c:pt idx="14">
                  <c:v>Saudi Arabia</c:v>
                </c:pt>
                <c:pt idx="15">
                  <c:v>Samoa</c:v>
                </c:pt>
                <c:pt idx="16">
                  <c:v>Rwanda</c:v>
                </c:pt>
                <c:pt idx="17">
                  <c:v>Russian Federation</c:v>
                </c:pt>
                <c:pt idx="18">
                  <c:v>Qatar</c:v>
                </c:pt>
                <c:pt idx="19">
                  <c:v>Philippines</c:v>
                </c:pt>
                <c:pt idx="20">
                  <c:v>Peru</c:v>
                </c:pt>
                <c:pt idx="21">
                  <c:v>Panama</c:v>
                </c:pt>
                <c:pt idx="22">
                  <c:v>Oman</c:v>
                </c:pt>
                <c:pt idx="23">
                  <c:v>Norway</c:v>
                </c:pt>
                <c:pt idx="24">
                  <c:v>Nicaragua</c:v>
                </c:pt>
                <c:pt idx="25">
                  <c:v>New Zealand</c:v>
                </c:pt>
                <c:pt idx="26">
                  <c:v>Nepal</c:v>
                </c:pt>
                <c:pt idx="27">
                  <c:v>Montenegro</c:v>
                </c:pt>
                <c:pt idx="28">
                  <c:v>Moldova, Republic of </c:v>
                </c:pt>
                <c:pt idx="29">
                  <c:v>Mexico</c:v>
                </c:pt>
                <c:pt idx="30">
                  <c:v>Mauritius</c:v>
                </c:pt>
                <c:pt idx="31">
                  <c:v>Mali</c:v>
                </c:pt>
                <c:pt idx="32">
                  <c:v>Malaysia</c:v>
                </c:pt>
                <c:pt idx="33">
                  <c:v>Madagascar</c:v>
                </c:pt>
                <c:pt idx="34">
                  <c:v>Macao, China</c:v>
                </c:pt>
                <c:pt idx="35">
                  <c:v>Liechtenstein</c:v>
                </c:pt>
                <c:pt idx="36">
                  <c:v>Lao, PDR</c:v>
                </c:pt>
                <c:pt idx="37">
                  <c:v>Kuwait</c:v>
                </c:pt>
                <c:pt idx="38">
                  <c:v>Korea, Republic of</c:v>
                </c:pt>
                <c:pt idx="39">
                  <c:v>Kenya</c:v>
                </c:pt>
                <c:pt idx="40">
                  <c:v>Japan</c:v>
                </c:pt>
                <c:pt idx="41">
                  <c:v>Israel</c:v>
                </c:pt>
                <c:pt idx="42">
                  <c:v>Indonesia</c:v>
                </c:pt>
                <c:pt idx="43">
                  <c:v>India</c:v>
                </c:pt>
                <c:pt idx="44">
                  <c:v>Iceland</c:v>
                </c:pt>
                <c:pt idx="45">
                  <c:v>Hungary</c:v>
                </c:pt>
                <c:pt idx="46">
                  <c:v>Hong Kong, China</c:v>
                </c:pt>
                <c:pt idx="47">
                  <c:v>Honduras</c:v>
                </c:pt>
                <c:pt idx="48">
                  <c:v>Haiti</c:v>
                </c:pt>
                <c:pt idx="49">
                  <c:v>Guatemala</c:v>
                </c:pt>
                <c:pt idx="50">
                  <c:v>Ghana</c:v>
                </c:pt>
                <c:pt idx="51">
                  <c:v>Germany</c:v>
                </c:pt>
                <c:pt idx="52">
                  <c:v>Georgia</c:v>
                </c:pt>
                <c:pt idx="53">
                  <c:v>France</c:v>
                </c:pt>
                <c:pt idx="54">
                  <c:v>European Union</c:v>
                </c:pt>
                <c:pt idx="55">
                  <c:v>El Salvador</c:v>
                </c:pt>
                <c:pt idx="56">
                  <c:v>Egypt</c:v>
                </c:pt>
                <c:pt idx="57">
                  <c:v>Ecuador</c:v>
                </c:pt>
                <c:pt idx="58">
                  <c:v>Dominican Republic</c:v>
                </c:pt>
                <c:pt idx="59">
                  <c:v>Cuba</c:v>
                </c:pt>
                <c:pt idx="60">
                  <c:v>Côte d’Ivoire</c:v>
                </c:pt>
                <c:pt idx="61">
                  <c:v>Costa Rica</c:v>
                </c:pt>
                <c:pt idx="62">
                  <c:v>Colombia</c:v>
                </c:pt>
                <c:pt idx="63">
                  <c:v>China</c:v>
                </c:pt>
                <c:pt idx="64">
                  <c:v>Chile</c:v>
                </c:pt>
                <c:pt idx="65">
                  <c:v>Canada</c:v>
                </c:pt>
                <c:pt idx="66">
                  <c:v>Cabo Verde</c:v>
                </c:pt>
                <c:pt idx="67">
                  <c:v>Burundi</c:v>
                </c:pt>
                <c:pt idx="68">
                  <c:v>Burkina Faso</c:v>
                </c:pt>
                <c:pt idx="69">
                  <c:v>Brazil</c:v>
                </c:pt>
                <c:pt idx="70">
                  <c:v>Bahrain</c:v>
                </c:pt>
                <c:pt idx="71">
                  <c:v>Australia</c:v>
                </c:pt>
                <c:pt idx="72">
                  <c:v>Antigua and Barbuda</c:v>
                </c:pt>
                <c:pt idx="73">
                  <c:v>Albania</c:v>
                </c:pt>
              </c:strCache>
            </c:strRef>
          </c:cat>
          <c:val>
            <c:numRef>
              <c:f>Summary!$Q$32:$Q$105</c:f>
              <c:numCache>
                <c:formatCode>General</c:formatCode>
                <c:ptCount val="74"/>
                <c:pt idx="0">
                  <c:v>2</c:v>
                </c:pt>
                <c:pt idx="1">
                  <c:v>4</c:v>
                </c:pt>
                <c:pt idx="2">
                  <c:v>53</c:v>
                </c:pt>
                <c:pt idx="3">
                  <c:v>6</c:v>
                </c:pt>
                <c:pt idx="4">
                  <c:v>4</c:v>
                </c:pt>
                <c:pt idx="5">
                  <c:v>9</c:v>
                </c:pt>
                <c:pt idx="6">
                  <c:v>10</c:v>
                </c:pt>
                <c:pt idx="7">
                  <c:v>1</c:v>
                </c:pt>
                <c:pt idx="8">
                  <c:v>3</c:v>
                </c:pt>
                <c:pt idx="9">
                  <c:v>22</c:v>
                </c:pt>
                <c:pt idx="10">
                  <c:v>11</c:v>
                </c:pt>
                <c:pt idx="11">
                  <c:v>1</c:v>
                </c:pt>
                <c:pt idx="12">
                  <c:v>4</c:v>
                </c:pt>
                <c:pt idx="13">
                  <c:v>3</c:v>
                </c:pt>
                <c:pt idx="14">
                  <c:v>25</c:v>
                </c:pt>
                <c:pt idx="15">
                  <c:v>1</c:v>
                </c:pt>
                <c:pt idx="16">
                  <c:v>29</c:v>
                </c:pt>
                <c:pt idx="17">
                  <c:v>13</c:v>
                </c:pt>
                <c:pt idx="18">
                  <c:v>2</c:v>
                </c:pt>
                <c:pt idx="19">
                  <c:v>6</c:v>
                </c:pt>
                <c:pt idx="20">
                  <c:v>3</c:v>
                </c:pt>
                <c:pt idx="21">
                  <c:v>6</c:v>
                </c:pt>
                <c:pt idx="22">
                  <c:v>2</c:v>
                </c:pt>
                <c:pt idx="23">
                  <c:v>4</c:v>
                </c:pt>
                <c:pt idx="24">
                  <c:v>8</c:v>
                </c:pt>
                <c:pt idx="25">
                  <c:v>3</c:v>
                </c:pt>
                <c:pt idx="26">
                  <c:v>1</c:v>
                </c:pt>
                <c:pt idx="27">
                  <c:v>1</c:v>
                </c:pt>
                <c:pt idx="28">
                  <c:v>1</c:v>
                </c:pt>
                <c:pt idx="29">
                  <c:v>9</c:v>
                </c:pt>
                <c:pt idx="30">
                  <c:v>2</c:v>
                </c:pt>
                <c:pt idx="31">
                  <c:v>1</c:v>
                </c:pt>
                <c:pt idx="32">
                  <c:v>3</c:v>
                </c:pt>
                <c:pt idx="33">
                  <c:v>1</c:v>
                </c:pt>
                <c:pt idx="34">
                  <c:v>1</c:v>
                </c:pt>
                <c:pt idx="35">
                  <c:v>1</c:v>
                </c:pt>
                <c:pt idx="36">
                  <c:v>3</c:v>
                </c:pt>
                <c:pt idx="37">
                  <c:v>4</c:v>
                </c:pt>
                <c:pt idx="38">
                  <c:v>7</c:v>
                </c:pt>
                <c:pt idx="39">
                  <c:v>10</c:v>
                </c:pt>
                <c:pt idx="40">
                  <c:v>15</c:v>
                </c:pt>
                <c:pt idx="41">
                  <c:v>3</c:v>
                </c:pt>
                <c:pt idx="42">
                  <c:v>7</c:v>
                </c:pt>
                <c:pt idx="43">
                  <c:v>5</c:v>
                </c:pt>
                <c:pt idx="44">
                  <c:v>2</c:v>
                </c:pt>
                <c:pt idx="45">
                  <c:v>1</c:v>
                </c:pt>
                <c:pt idx="46">
                  <c:v>6</c:v>
                </c:pt>
                <c:pt idx="47">
                  <c:v>2</c:v>
                </c:pt>
                <c:pt idx="48">
                  <c:v>1</c:v>
                </c:pt>
                <c:pt idx="49">
                  <c:v>2</c:v>
                </c:pt>
                <c:pt idx="50">
                  <c:v>3</c:v>
                </c:pt>
                <c:pt idx="51">
                  <c:v>1</c:v>
                </c:pt>
                <c:pt idx="52">
                  <c:v>6</c:v>
                </c:pt>
                <c:pt idx="53">
                  <c:v>3</c:v>
                </c:pt>
                <c:pt idx="54">
                  <c:v>55</c:v>
                </c:pt>
                <c:pt idx="55">
                  <c:v>2</c:v>
                </c:pt>
                <c:pt idx="56">
                  <c:v>1</c:v>
                </c:pt>
                <c:pt idx="57">
                  <c:v>79</c:v>
                </c:pt>
                <c:pt idx="58">
                  <c:v>3</c:v>
                </c:pt>
                <c:pt idx="59">
                  <c:v>5</c:v>
                </c:pt>
                <c:pt idx="60">
                  <c:v>1</c:v>
                </c:pt>
                <c:pt idx="61">
                  <c:v>4</c:v>
                </c:pt>
                <c:pt idx="62">
                  <c:v>4</c:v>
                </c:pt>
                <c:pt idx="63">
                  <c:v>10</c:v>
                </c:pt>
                <c:pt idx="64">
                  <c:v>7</c:v>
                </c:pt>
                <c:pt idx="65">
                  <c:v>13</c:v>
                </c:pt>
                <c:pt idx="66">
                  <c:v>1</c:v>
                </c:pt>
                <c:pt idx="67">
                  <c:v>1</c:v>
                </c:pt>
                <c:pt idx="68">
                  <c:v>1</c:v>
                </c:pt>
                <c:pt idx="69">
                  <c:v>20</c:v>
                </c:pt>
                <c:pt idx="70">
                  <c:v>5</c:v>
                </c:pt>
                <c:pt idx="71">
                  <c:v>9</c:v>
                </c:pt>
                <c:pt idx="72">
                  <c:v>1</c:v>
                </c:pt>
                <c:pt idx="73">
                  <c:v>1</c:v>
                </c:pt>
              </c:numCache>
            </c:numRef>
          </c:val>
        </c:ser>
        <c:dLbls>
          <c:showLegendKey val="0"/>
          <c:showVal val="0"/>
          <c:showCatName val="0"/>
          <c:showSerName val="0"/>
          <c:showPercent val="0"/>
          <c:showBubbleSize val="0"/>
        </c:dLbls>
        <c:gapWidth val="150"/>
        <c:axId val="110315520"/>
        <c:axId val="110654528"/>
      </c:barChart>
      <c:catAx>
        <c:axId val="110315520"/>
        <c:scaling>
          <c:orientation val="minMax"/>
        </c:scaling>
        <c:delete val="0"/>
        <c:axPos val="l"/>
        <c:numFmt formatCode="General" sourceLinked="1"/>
        <c:majorTickMark val="out"/>
        <c:minorTickMark val="none"/>
        <c:tickLblPos val="nextTo"/>
        <c:txPr>
          <a:bodyPr rot="0" vert="horz"/>
          <a:lstStyle/>
          <a:p>
            <a:pPr>
              <a:defRPr/>
            </a:pPr>
            <a:endParaRPr lang="en-US"/>
          </a:p>
        </c:txPr>
        <c:crossAx val="110654528"/>
        <c:crossesAt val="0"/>
        <c:auto val="1"/>
        <c:lblAlgn val="ctr"/>
        <c:lblOffset val="100"/>
        <c:noMultiLvlLbl val="0"/>
      </c:catAx>
      <c:valAx>
        <c:axId val="110654528"/>
        <c:scaling>
          <c:orientation val="minMax"/>
          <c:max val="80"/>
        </c:scaling>
        <c:delete val="0"/>
        <c:axPos val="b"/>
        <c:majorGridlines/>
        <c:numFmt formatCode="General" sourceLinked="1"/>
        <c:majorTickMark val="out"/>
        <c:minorTickMark val="none"/>
        <c:tickLblPos val="nextTo"/>
        <c:txPr>
          <a:bodyPr rot="0" vert="horz"/>
          <a:lstStyle/>
          <a:p>
            <a:pPr>
              <a:defRPr/>
            </a:pPr>
            <a:endParaRPr lang="en-US"/>
          </a:p>
        </c:txPr>
        <c:crossAx val="110315520"/>
        <c:crosses val="autoZero"/>
        <c:crossBetween val="between"/>
        <c:majorUnit val="10"/>
        <c:minorUnit val="4"/>
      </c:valAx>
    </c:plotArea>
    <c:plotVisOnly val="1"/>
    <c:dispBlanksAs val="gap"/>
    <c:showDLblsOverMax val="0"/>
  </c:chart>
  <c:txPr>
    <a:bodyPr/>
    <a:lstStyle/>
    <a:p>
      <a:pPr>
        <a:defRPr sz="11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Type of Environment-related Measures Mentioned in 2014 TPRs</a:t>
            </a:r>
          </a:p>
        </c:rich>
      </c:tx>
      <c:overlay val="0"/>
    </c:title>
    <c:autoTitleDeleted val="0"/>
    <c:plotArea>
      <c:layout/>
      <c:pieChart>
        <c:varyColors val="1"/>
        <c:ser>
          <c:idx val="0"/>
          <c:order val="0"/>
          <c:spPr>
            <a:ln w="3175">
              <a:solidFill>
                <a:sysClr val="windowText" lastClr="000000"/>
              </a:solidFill>
            </a:ln>
          </c:spPr>
          <c:dPt>
            <c:idx val="0"/>
            <c:bubble3D val="0"/>
            <c:spPr>
              <a:solidFill>
                <a:srgbClr val="1F2C7D"/>
              </a:solidFill>
              <a:ln w="3175" cap="flat" cmpd="sng" algn="ctr">
                <a:solidFill>
                  <a:srgbClr val="000000"/>
                </a:solidFill>
                <a:prstDash val="solid"/>
                <a:round/>
                <a:headEnd type="none" w="med" len="med"/>
                <a:tailEnd type="none" w="med" len="med"/>
              </a:ln>
            </c:spPr>
          </c:dPt>
          <c:dPt>
            <c:idx val="1"/>
            <c:bubble3D val="0"/>
            <c:spPr>
              <a:solidFill>
                <a:srgbClr val="A8B3D7"/>
              </a:solidFill>
              <a:ln w="3175" cap="flat" cmpd="sng" algn="ctr">
                <a:solidFill>
                  <a:srgbClr val="000000"/>
                </a:solidFill>
                <a:prstDash val="solid"/>
                <a:round/>
                <a:headEnd type="none" w="med" len="med"/>
                <a:tailEnd type="none" w="med" len="med"/>
              </a:ln>
            </c:spPr>
          </c:dPt>
          <c:dPt>
            <c:idx val="2"/>
            <c:bubble3D val="0"/>
            <c:spPr>
              <a:solidFill>
                <a:srgbClr val="56B2FF"/>
              </a:solidFill>
              <a:ln w="3175" cap="flat" cmpd="sng" algn="ctr">
                <a:solidFill>
                  <a:srgbClr val="000000"/>
                </a:solidFill>
                <a:prstDash val="solid"/>
                <a:round/>
                <a:headEnd type="none" w="med" len="med"/>
                <a:tailEnd type="none" w="med" len="med"/>
              </a:ln>
            </c:spPr>
          </c:dPt>
          <c:dPt>
            <c:idx val="3"/>
            <c:bubble3D val="0"/>
            <c:spPr>
              <a:solidFill>
                <a:srgbClr val="ABE3FF"/>
              </a:solidFill>
              <a:ln w="3175" cap="flat" cmpd="sng" algn="ctr">
                <a:solidFill>
                  <a:srgbClr val="000000"/>
                </a:solidFill>
                <a:prstDash val="solid"/>
                <a:round/>
                <a:headEnd type="none" w="med" len="med"/>
                <a:tailEnd type="none" w="med" len="med"/>
              </a:ln>
            </c:spPr>
          </c:dPt>
          <c:dPt>
            <c:idx val="4"/>
            <c:bubble3D val="0"/>
            <c:spPr>
              <a:solidFill>
                <a:srgbClr val="00D4FF"/>
              </a:solidFill>
              <a:ln w="3175" cap="flat" cmpd="sng" algn="ctr">
                <a:solidFill>
                  <a:srgbClr val="000000"/>
                </a:solidFill>
                <a:prstDash val="solid"/>
                <a:round/>
                <a:headEnd type="none" w="med" len="med"/>
                <a:tailEnd type="none" w="med" len="med"/>
              </a:ln>
            </c:spPr>
          </c:dPt>
          <c:dPt>
            <c:idx val="5"/>
            <c:bubble3D val="0"/>
            <c:spPr>
              <a:solidFill>
                <a:srgbClr val="387C64"/>
              </a:solidFill>
              <a:ln w="3175" cap="flat" cmpd="sng" algn="ctr">
                <a:solidFill>
                  <a:srgbClr val="000000"/>
                </a:solidFill>
                <a:prstDash val="solid"/>
                <a:round/>
                <a:headEnd type="none" w="med" len="med"/>
                <a:tailEnd type="none" w="med" len="med"/>
              </a:ln>
            </c:spPr>
          </c:dPt>
          <c:dPt>
            <c:idx val="6"/>
            <c:bubble3D val="0"/>
            <c:spPr>
              <a:solidFill>
                <a:srgbClr val="5DD28B"/>
              </a:solidFill>
              <a:ln w="3175" cap="flat" cmpd="sng" algn="ctr">
                <a:solidFill>
                  <a:srgbClr val="000000"/>
                </a:solidFill>
                <a:prstDash val="solid"/>
                <a:round/>
                <a:headEnd type="none" w="med" len="med"/>
                <a:tailEnd type="none" w="med" len="med"/>
              </a:ln>
            </c:spPr>
          </c:dPt>
          <c:dPt>
            <c:idx val="7"/>
            <c:bubble3D val="0"/>
            <c:spPr>
              <a:solidFill>
                <a:srgbClr val="D3E5C2"/>
              </a:solidFill>
              <a:ln w="3175" cap="flat" cmpd="sng" algn="ctr">
                <a:solidFill>
                  <a:srgbClr val="000000"/>
                </a:solidFill>
                <a:prstDash val="solid"/>
                <a:round/>
                <a:headEnd type="none" w="med" len="med"/>
                <a:tailEnd type="none" w="med" len="med"/>
              </a:ln>
            </c:spPr>
          </c:dPt>
          <c:dPt>
            <c:idx val="8"/>
            <c:bubble3D val="0"/>
            <c:spPr>
              <a:solidFill>
                <a:srgbClr val="7193A0"/>
              </a:solidFill>
              <a:ln w="3175" cap="flat" cmpd="sng" algn="ctr">
                <a:solidFill>
                  <a:srgbClr val="000000"/>
                </a:solidFill>
                <a:prstDash val="solid"/>
                <a:round/>
                <a:headEnd type="none" w="med" len="med"/>
                <a:tailEnd type="none" w="med" len="med"/>
              </a:ln>
            </c:spPr>
          </c:dPt>
          <c:dPt>
            <c:idx val="9"/>
            <c:bubble3D val="0"/>
            <c:spPr>
              <a:solidFill>
                <a:srgbClr val="DCDCDC"/>
              </a:solidFill>
              <a:ln w="3175" cap="flat" cmpd="sng" algn="ctr">
                <a:solidFill>
                  <a:srgbClr val="000000"/>
                </a:solidFill>
                <a:prstDash val="solid"/>
                <a:round/>
                <a:headEnd type="none" w="med" len="med"/>
                <a:tailEnd type="none" w="med" len="med"/>
              </a:ln>
            </c:spPr>
          </c:dPt>
          <c:dPt>
            <c:idx val="10"/>
            <c:bubble3D val="0"/>
            <c:spPr>
              <a:solidFill>
                <a:srgbClr val="C50000"/>
              </a:solidFill>
              <a:ln w="3175" cap="flat" cmpd="sng" algn="ctr">
                <a:solidFill>
                  <a:srgbClr val="000000"/>
                </a:solidFill>
                <a:prstDash val="solid"/>
                <a:round/>
                <a:headEnd type="none" w="med" len="med"/>
                <a:tailEnd type="none" w="med" len="med"/>
              </a:ln>
            </c:spPr>
          </c:dPt>
          <c:dPt>
            <c:idx val="11"/>
            <c:bubble3D val="0"/>
            <c:spPr>
              <a:solidFill>
                <a:srgbClr val="F77B34"/>
              </a:solidFill>
              <a:ln w="3175" cap="flat" cmpd="sng" algn="ctr">
                <a:solidFill>
                  <a:srgbClr val="000000"/>
                </a:solidFill>
                <a:prstDash val="solid"/>
                <a:round/>
                <a:headEnd type="none" w="med" len="med"/>
                <a:tailEnd type="none" w="med" len="med"/>
              </a:ln>
            </c:spPr>
          </c:dPt>
          <c:dPt>
            <c:idx val="12"/>
            <c:bubble3D val="0"/>
            <c:spPr>
              <a:solidFill>
                <a:srgbClr val="FABF7B"/>
              </a:solidFill>
              <a:ln w="3175" cap="flat" cmpd="sng" algn="ctr">
                <a:solidFill>
                  <a:srgbClr val="000000"/>
                </a:solidFill>
                <a:prstDash val="solid"/>
                <a:round/>
                <a:headEnd type="none" w="med" len="med"/>
                <a:tailEnd type="none" w="med" len="med"/>
              </a:ln>
            </c:spPr>
          </c:dPt>
          <c:dPt>
            <c:idx val="13"/>
            <c:bubble3D val="0"/>
            <c:spPr>
              <a:solidFill>
                <a:srgbClr val="FF6DA4"/>
              </a:solidFill>
              <a:ln w="3175" cap="flat" cmpd="sng" algn="ctr">
                <a:solidFill>
                  <a:srgbClr val="000000"/>
                </a:solidFill>
                <a:prstDash val="solid"/>
                <a:round/>
                <a:headEnd type="none" w="med" len="med"/>
                <a:tailEnd type="none" w="med" len="med"/>
              </a:ln>
            </c:spPr>
          </c:dPt>
          <c:dPt>
            <c:idx val="14"/>
            <c:bubble3D val="0"/>
            <c:spPr>
              <a:solidFill>
                <a:srgbClr val="FFDCFF"/>
              </a:solidFill>
              <a:ln w="3175" cap="flat" cmpd="sng" algn="ctr">
                <a:solidFill>
                  <a:srgbClr val="000000"/>
                </a:solidFill>
                <a:prstDash val="solid"/>
                <a:round/>
                <a:headEnd type="none" w="med" len="med"/>
                <a:tailEnd type="none" w="med" len="med"/>
              </a:ln>
            </c:spPr>
          </c:dPt>
          <c:dPt>
            <c:idx val="15"/>
            <c:bubble3D val="0"/>
            <c:spPr>
              <a:solidFill>
                <a:srgbClr val="8054A2"/>
              </a:solidFill>
              <a:ln w="3175" cap="flat" cmpd="sng" algn="ctr">
                <a:solidFill>
                  <a:srgbClr val="000000"/>
                </a:solidFill>
                <a:prstDash val="solid"/>
                <a:round/>
                <a:headEnd type="none" w="med" len="med"/>
                <a:tailEnd type="none" w="med" len="med"/>
              </a:ln>
            </c:spPr>
          </c:dPt>
          <c:dPt>
            <c:idx val="16"/>
            <c:bubble3D val="0"/>
            <c:spPr>
              <a:solidFill>
                <a:srgbClr val="AF9EC7"/>
              </a:solidFill>
              <a:ln w="3175" cap="flat" cmpd="sng" algn="ctr">
                <a:solidFill>
                  <a:srgbClr val="000000"/>
                </a:solidFill>
                <a:prstDash val="solid"/>
                <a:round/>
                <a:headEnd type="none" w="med" len="med"/>
                <a:tailEnd type="none" w="med" len="med"/>
              </a:ln>
            </c:spPr>
          </c:dPt>
          <c:dPt>
            <c:idx val="17"/>
            <c:bubble3D val="0"/>
            <c:spPr>
              <a:solidFill>
                <a:srgbClr val="B450FF"/>
              </a:solidFill>
              <a:ln w="3175" cap="flat" cmpd="sng" algn="ctr">
                <a:solidFill>
                  <a:srgbClr val="000000"/>
                </a:solidFill>
                <a:prstDash val="solid"/>
                <a:round/>
                <a:headEnd type="none" w="med" len="med"/>
                <a:tailEnd type="none" w="med" len="med"/>
              </a:ln>
            </c:spPr>
          </c:dPt>
          <c:dPt>
            <c:idx val="18"/>
            <c:bubble3D val="0"/>
            <c:spPr>
              <a:solidFill>
                <a:srgbClr val="F2CFD3"/>
              </a:solidFill>
              <a:ln w="3175" cap="flat" cmpd="sng" algn="ctr">
                <a:solidFill>
                  <a:srgbClr val="000000"/>
                </a:solidFill>
                <a:prstDash val="solid"/>
                <a:round/>
                <a:headEnd type="none" w="med" len="med"/>
                <a:tailEnd type="none" w="med" len="med"/>
              </a:ln>
            </c:spPr>
          </c:dPt>
          <c:dPt>
            <c:idx val="19"/>
            <c:bubble3D val="0"/>
            <c:spPr>
              <a:solidFill>
                <a:srgbClr val="A35A64"/>
              </a:solidFill>
              <a:ln w="3175" cap="flat" cmpd="sng" algn="ctr">
                <a:solidFill>
                  <a:srgbClr val="000000"/>
                </a:solidFill>
                <a:prstDash val="solid"/>
                <a:round/>
                <a:headEnd type="none" w="med" len="med"/>
                <a:tailEnd type="none" w="med" len="med"/>
              </a:ln>
            </c:spPr>
          </c:dPt>
          <c:dPt>
            <c:idx val="20"/>
            <c:bubble3D val="0"/>
            <c:spPr>
              <a:solidFill>
                <a:srgbClr val="000000"/>
              </a:solidFill>
              <a:ln w="3175" cap="flat" cmpd="sng" algn="ctr">
                <a:solidFill>
                  <a:srgbClr val="000000"/>
                </a:solidFill>
                <a:prstDash val="solid"/>
                <a:round/>
                <a:headEnd type="none" w="med" len="med"/>
                <a:tailEnd type="none" w="med" len="med"/>
              </a:ln>
            </c:spPr>
          </c:dPt>
          <c:dPt>
            <c:idx val="21"/>
            <c:bubble3D val="0"/>
            <c:spPr>
              <a:solidFill>
                <a:srgbClr val="000000"/>
              </a:solidFill>
              <a:ln w="3175" cap="flat" cmpd="sng" algn="ctr">
                <a:solidFill>
                  <a:srgbClr val="000000"/>
                </a:solidFill>
                <a:prstDash val="solid"/>
                <a:round/>
                <a:headEnd type="none" w="med" len="med"/>
                <a:tailEnd type="none" w="med" len="med"/>
              </a:ln>
            </c:spPr>
          </c:dPt>
          <c:dPt>
            <c:idx val="22"/>
            <c:bubble3D val="0"/>
            <c:spPr>
              <a:solidFill>
                <a:sysClr val="windowText" lastClr="000000">
                  <a:tint val="70000"/>
                  <a:tint val="77000"/>
                </a:sysClr>
              </a:solidFill>
              <a:ln w="3175">
                <a:solidFill>
                  <a:sysClr val="windowText" lastClr="000000"/>
                </a:solidFill>
              </a:ln>
            </c:spPr>
          </c:dPt>
          <c:dLbls>
            <c:dLbl>
              <c:idx val="0"/>
              <c:layout>
                <c:manualLayout>
                  <c:x val="0.10857910777013409"/>
                  <c:y val="-2.1509623269957288E-2"/>
                </c:manualLayout>
              </c:layout>
              <c:dLblPos val="bestFit"/>
              <c:showLegendKey val="0"/>
              <c:showVal val="1"/>
              <c:showCatName val="1"/>
              <c:showSerName val="0"/>
              <c:showPercent val="1"/>
              <c:showBubbleSize val="0"/>
            </c:dLbl>
            <c:dLbl>
              <c:idx val="1"/>
              <c:layout>
                <c:manualLayout>
                  <c:x val="0.10906724017125759"/>
                  <c:y val="-1.5280011359621169E-2"/>
                </c:manualLayout>
              </c:layout>
              <c:dLblPos val="bestFit"/>
              <c:showLegendKey val="0"/>
              <c:showVal val="1"/>
              <c:showCatName val="1"/>
              <c:showSerName val="0"/>
              <c:showPercent val="1"/>
              <c:showBubbleSize val="0"/>
            </c:dLbl>
            <c:dLbl>
              <c:idx val="2"/>
              <c:layout>
                <c:manualLayout>
                  <c:x val="6.0893465139947665E-2"/>
                  <c:y val="-3.3443517255726869E-2"/>
                </c:manualLayout>
              </c:layout>
              <c:dLblPos val="bestFit"/>
              <c:showLegendKey val="0"/>
              <c:showVal val="1"/>
              <c:showCatName val="1"/>
              <c:showSerName val="0"/>
              <c:showPercent val="1"/>
              <c:showBubbleSize val="0"/>
            </c:dLbl>
            <c:dLbl>
              <c:idx val="3"/>
              <c:layout>
                <c:manualLayout>
                  <c:x val="0.10797891340616086"/>
                  <c:y val="-2.6961526973098213E-2"/>
                </c:manualLayout>
              </c:layout>
              <c:dLblPos val="bestFit"/>
              <c:showLegendKey val="0"/>
              <c:showVal val="1"/>
              <c:showCatName val="1"/>
              <c:showSerName val="0"/>
              <c:showPercent val="1"/>
              <c:showBubbleSize val="0"/>
            </c:dLbl>
            <c:dLbl>
              <c:idx val="4"/>
              <c:layout>
                <c:manualLayout>
                  <c:x val="5.630715846342698E-2"/>
                  <c:y val="7.577758918458394E-3"/>
                </c:manualLayout>
              </c:layout>
              <c:dLblPos val="bestFit"/>
              <c:showLegendKey val="0"/>
              <c:showVal val="1"/>
              <c:showCatName val="1"/>
              <c:showSerName val="0"/>
              <c:showPercent val="1"/>
              <c:showBubbleSize val="0"/>
            </c:dLbl>
            <c:dLbl>
              <c:idx val="5"/>
              <c:layout>
                <c:manualLayout>
                  <c:x val="6.6548441678495347E-3"/>
                  <c:y val="5.897261472722049E-3"/>
                </c:manualLayout>
              </c:layout>
              <c:dLblPos val="bestFit"/>
              <c:showLegendKey val="0"/>
              <c:showVal val="1"/>
              <c:showCatName val="1"/>
              <c:showSerName val="0"/>
              <c:showPercent val="1"/>
              <c:showBubbleSize val="0"/>
            </c:dLbl>
            <c:dLbl>
              <c:idx val="6"/>
              <c:layout>
                <c:manualLayout>
                  <c:x val="3.8567494343151341E-2"/>
                  <c:y val="-2.4701558632550354E-2"/>
                </c:manualLayout>
              </c:layout>
              <c:dLblPos val="bestFit"/>
              <c:showLegendKey val="0"/>
              <c:showVal val="1"/>
              <c:showCatName val="1"/>
              <c:showSerName val="0"/>
              <c:showPercent val="1"/>
              <c:showBubbleSize val="0"/>
            </c:dLbl>
            <c:dLbl>
              <c:idx val="7"/>
              <c:layout>
                <c:manualLayout>
                  <c:x val="8.9441844201880838E-2"/>
                  <c:y val="-3.9111338158609781E-2"/>
                </c:manualLayout>
              </c:layout>
              <c:dLblPos val="bestFit"/>
              <c:showLegendKey val="0"/>
              <c:showVal val="1"/>
              <c:showCatName val="1"/>
              <c:showSerName val="0"/>
              <c:showPercent val="1"/>
              <c:showBubbleSize val="0"/>
            </c:dLbl>
            <c:dLbl>
              <c:idx val="8"/>
              <c:layout>
                <c:manualLayout>
                  <c:x val="9.2658109310813405E-2"/>
                  <c:y val="-7.8361219841723874E-3"/>
                </c:manualLayout>
              </c:layout>
              <c:dLblPos val="bestFit"/>
              <c:showLegendKey val="0"/>
              <c:showVal val="1"/>
              <c:showCatName val="1"/>
              <c:showSerName val="0"/>
              <c:showPercent val="1"/>
              <c:showBubbleSize val="0"/>
            </c:dLbl>
            <c:dLbl>
              <c:idx val="9"/>
              <c:layout>
                <c:manualLayout>
                  <c:x val="9.9537091823816343E-2"/>
                  <c:y val="2.8367055137458803E-2"/>
                </c:manualLayout>
              </c:layout>
              <c:dLblPos val="bestFit"/>
              <c:showLegendKey val="0"/>
              <c:showVal val="1"/>
              <c:showCatName val="1"/>
              <c:showSerName val="0"/>
              <c:showPercent val="1"/>
              <c:showBubbleSize val="0"/>
            </c:dLbl>
            <c:dLbl>
              <c:idx val="10"/>
              <c:layout>
                <c:manualLayout>
                  <c:x val="-3.0243978605231543E-2"/>
                  <c:y val="2.5496405538475764E-2"/>
                </c:manualLayout>
              </c:layout>
              <c:dLblPos val="bestFit"/>
              <c:showLegendKey val="0"/>
              <c:showVal val="1"/>
              <c:showCatName val="1"/>
              <c:showSerName val="0"/>
              <c:showPercent val="1"/>
              <c:showBubbleSize val="0"/>
            </c:dLbl>
            <c:dLbl>
              <c:idx val="11"/>
              <c:layout>
                <c:manualLayout>
                  <c:x val="-0.11241934497108722"/>
                  <c:y val="1.2198811031644486E-2"/>
                </c:manualLayout>
              </c:layout>
              <c:dLblPos val="bestFit"/>
              <c:showLegendKey val="0"/>
              <c:showVal val="1"/>
              <c:showCatName val="1"/>
              <c:showSerName val="0"/>
              <c:showPercent val="1"/>
              <c:showBubbleSize val="0"/>
            </c:dLbl>
            <c:dLbl>
              <c:idx val="12"/>
              <c:layout>
                <c:manualLayout>
                  <c:x val="-0.20893889263754503"/>
                  <c:y val="-1.9206356820816325E-3"/>
                </c:manualLayout>
              </c:layout>
              <c:dLblPos val="bestFit"/>
              <c:showLegendKey val="0"/>
              <c:showVal val="1"/>
              <c:showCatName val="1"/>
              <c:showSerName val="0"/>
              <c:showPercent val="1"/>
              <c:showBubbleSize val="0"/>
            </c:dLbl>
            <c:dLbl>
              <c:idx val="13"/>
              <c:layout>
                <c:manualLayout>
                  <c:x val="-0.15044794828432367"/>
                  <c:y val="-2.3065885858751477E-2"/>
                </c:manualLayout>
              </c:layout>
              <c:dLblPos val="bestFit"/>
              <c:showLegendKey val="0"/>
              <c:showVal val="1"/>
              <c:showCatName val="1"/>
              <c:showSerName val="0"/>
              <c:showPercent val="1"/>
              <c:showBubbleSize val="0"/>
            </c:dLbl>
            <c:dLbl>
              <c:idx val="14"/>
              <c:layout>
                <c:manualLayout>
                  <c:x val="-0.10939674943796972"/>
                  <c:y val="-5.4519577184332972E-2"/>
                </c:manualLayout>
              </c:layout>
              <c:dLblPos val="bestFit"/>
              <c:showLegendKey val="0"/>
              <c:showVal val="1"/>
              <c:showCatName val="1"/>
              <c:showSerName val="0"/>
              <c:showPercent val="1"/>
              <c:showBubbleSize val="0"/>
            </c:dLbl>
            <c:dLbl>
              <c:idx val="15"/>
              <c:layout>
                <c:manualLayout>
                  <c:x val="-8.0316520800844893E-2"/>
                  <c:y val="-4.6131949925204821E-2"/>
                </c:manualLayout>
              </c:layout>
              <c:dLblPos val="bestFit"/>
              <c:showLegendKey val="0"/>
              <c:showVal val="1"/>
              <c:showCatName val="1"/>
              <c:showSerName val="0"/>
              <c:showPercent val="1"/>
              <c:showBubbleSize val="0"/>
            </c:dLbl>
            <c:dLbl>
              <c:idx val="16"/>
              <c:layout>
                <c:manualLayout>
                  <c:x val="-1.3847676000145673E-2"/>
                  <c:y val="0"/>
                </c:manualLayout>
              </c:layout>
              <c:dLblPos val="bestFit"/>
              <c:showLegendKey val="0"/>
              <c:showVal val="1"/>
              <c:showCatName val="1"/>
              <c:showSerName val="0"/>
              <c:showPercent val="1"/>
              <c:showBubbleSize val="0"/>
            </c:dLbl>
            <c:dLbl>
              <c:idx val="17"/>
              <c:layout>
                <c:manualLayout>
                  <c:x val="-1.9452883262381766E-2"/>
                  <c:y val="2.2908726666871916E-2"/>
                </c:manualLayout>
              </c:layout>
              <c:dLblPos val="bestFit"/>
              <c:showLegendKey val="0"/>
              <c:showVal val="1"/>
              <c:showCatName val="1"/>
              <c:showSerName val="0"/>
              <c:showPercent val="1"/>
              <c:showBubbleSize val="0"/>
            </c:dLbl>
            <c:dLbl>
              <c:idx val="18"/>
              <c:layout>
                <c:manualLayout>
                  <c:x val="-1.9651380931987865E-2"/>
                  <c:y val="1.5912815669809611E-2"/>
                </c:manualLayout>
              </c:layout>
              <c:dLblPos val="bestFit"/>
              <c:showLegendKey val="0"/>
              <c:showVal val="1"/>
              <c:showCatName val="1"/>
              <c:showSerName val="0"/>
              <c:showPercent val="1"/>
              <c:showBubbleSize val="0"/>
            </c:dLbl>
            <c:dLbl>
              <c:idx val="19"/>
              <c:layout>
                <c:manualLayout>
                  <c:x val="-4.0687444988905121E-2"/>
                  <c:y val="2.0969475317415029E-3"/>
                </c:manualLayout>
              </c:layout>
              <c:dLblPos val="bestFit"/>
              <c:showLegendKey val="0"/>
              <c:showVal val="1"/>
              <c:showCatName val="1"/>
              <c:showSerName val="0"/>
              <c:showPercent val="1"/>
              <c:showBubbleSize val="0"/>
            </c:dLbl>
            <c:dLbl>
              <c:idx val="20"/>
              <c:layout>
                <c:manualLayout>
                  <c:x val="-5.3150374600157813E-2"/>
                  <c:y val="-2.5005853195415106E-2"/>
                </c:manualLayout>
              </c:layout>
              <c:dLblPos val="bestFit"/>
              <c:showLegendKey val="0"/>
              <c:showVal val="1"/>
              <c:showCatName val="1"/>
              <c:showSerName val="0"/>
              <c:showPercent val="1"/>
              <c:showBubbleSize val="0"/>
            </c:dLbl>
            <c:dLbl>
              <c:idx val="21"/>
              <c:layout>
                <c:manualLayout>
                  <c:x val="-4.3357785685928907E-2"/>
                  <c:y val="-5.0011706390830253E-2"/>
                </c:manualLayout>
              </c:layout>
              <c:dLblPos val="bestFit"/>
              <c:showLegendKey val="0"/>
              <c:showVal val="1"/>
              <c:showCatName val="1"/>
              <c:showSerName val="0"/>
              <c:showPercent val="1"/>
              <c:showBubbleSize val="0"/>
            </c:dLbl>
            <c:dLbl>
              <c:idx val="22"/>
              <c:layout>
                <c:manualLayout>
                  <c:x val="-4.5697330800480725E-2"/>
                  <c:y val="-1.4678347703474261E-2"/>
                </c:manualLayout>
              </c:layout>
              <c:dLblPos val="bestFit"/>
              <c:showLegendKey val="0"/>
              <c:showVal val="1"/>
              <c:showCatName val="1"/>
              <c:showSerName val="0"/>
              <c:showPercent val="1"/>
              <c:showBubbleSize val="0"/>
            </c:dLbl>
            <c:dLbl>
              <c:idx val="23"/>
              <c:layout>
                <c:manualLayout>
                  <c:x val="-3.600395760037875E-2"/>
                  <c:y val="-9.6107118773206164E-18"/>
                </c:manualLayout>
              </c:layout>
              <c:dLblPos val="bestFit"/>
              <c:showLegendKey val="0"/>
              <c:showVal val="1"/>
              <c:showCatName val="1"/>
              <c:showSerName val="0"/>
              <c:showPercent val="1"/>
              <c:showBubbleSize val="0"/>
            </c:dLbl>
            <c:numFmt formatCode="0.0%" sourceLinked="0"/>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1"/>
            <c:showSerName val="0"/>
            <c:showPercent val="1"/>
            <c:showBubbleSize val="0"/>
            <c:showLeaderLines val="1"/>
          </c:dLbls>
          <c:cat>
            <c:strLit>
              <c:ptCount val="24"/>
              <c:pt idx="0">
                <c:v>Ban/Prohibition</c:v>
              </c:pt>
              <c:pt idx="1">
                <c:v>Conformity assessment procedures</c:v>
              </c:pt>
              <c:pt idx="2">
                <c:v>Export licences</c:v>
              </c:pt>
              <c:pt idx="3">
                <c:v>Export quotas</c:v>
              </c:pt>
              <c:pt idx="4">
                <c:v>Export tariffs</c:v>
              </c:pt>
              <c:pt idx="5">
                <c:v>Grants and direct payments</c:v>
              </c:pt>
              <c:pt idx="6">
                <c:v>Import licences</c:v>
              </c:pt>
              <c:pt idx="7">
                <c:v>Import quotas</c:v>
              </c:pt>
              <c:pt idx="8">
                <c:v>Import tariffs</c:v>
              </c:pt>
              <c:pt idx="9">
                <c:v>Income or price support</c:v>
              </c:pt>
              <c:pt idx="10">
                <c:v>Intellectual property measures</c:v>
              </c:pt>
              <c:pt idx="11">
                <c:v>Loans and financing</c:v>
              </c:pt>
              <c:pt idx="12">
                <c:v>Non-monetary support</c:v>
              </c:pt>
              <c:pt idx="13">
                <c:v>Not specified</c:v>
              </c:pt>
              <c:pt idx="14">
                <c:v>Other environmental requirements</c:v>
              </c:pt>
              <c:pt idx="15">
                <c:v>Other measures</c:v>
              </c:pt>
              <c:pt idx="16">
                <c:v>Other price and market based measures</c:v>
              </c:pt>
              <c:pt idx="17">
                <c:v>Other support measures</c:v>
              </c:pt>
              <c:pt idx="18">
                <c:v>Public procurement</c:v>
              </c:pt>
              <c:pt idx="19">
                <c:v>Quarantine requirements</c:v>
              </c:pt>
              <c:pt idx="20">
                <c:v>Risk assessment</c:v>
              </c:pt>
              <c:pt idx="21">
                <c:v>Services requirements</c:v>
              </c:pt>
              <c:pt idx="22">
                <c:v>Tax concessions</c:v>
              </c:pt>
              <c:pt idx="23">
                <c:v>Technical regulation or specifications</c:v>
              </c:pt>
            </c:strLit>
          </c:cat>
          <c:val>
            <c:numLit>
              <c:formatCode>General</c:formatCode>
              <c:ptCount val="24"/>
              <c:pt idx="0">
                <c:v>65</c:v>
              </c:pt>
              <c:pt idx="1">
                <c:v>6</c:v>
              </c:pt>
              <c:pt idx="2">
                <c:v>31</c:v>
              </c:pt>
              <c:pt idx="3">
                <c:v>2</c:v>
              </c:pt>
              <c:pt idx="4">
                <c:v>4</c:v>
              </c:pt>
              <c:pt idx="5">
                <c:v>18</c:v>
              </c:pt>
              <c:pt idx="6">
                <c:v>34</c:v>
              </c:pt>
              <c:pt idx="7">
                <c:v>3</c:v>
              </c:pt>
              <c:pt idx="8">
                <c:v>1</c:v>
              </c:pt>
              <c:pt idx="9">
                <c:v>5</c:v>
              </c:pt>
              <c:pt idx="10">
                <c:v>7</c:v>
              </c:pt>
              <c:pt idx="11">
                <c:v>13</c:v>
              </c:pt>
              <c:pt idx="12">
                <c:v>5</c:v>
              </c:pt>
              <c:pt idx="13">
                <c:v>18</c:v>
              </c:pt>
              <c:pt idx="14">
                <c:v>13</c:v>
              </c:pt>
              <c:pt idx="15">
                <c:v>12</c:v>
              </c:pt>
              <c:pt idx="16">
                <c:v>26</c:v>
              </c:pt>
              <c:pt idx="17">
                <c:v>7</c:v>
              </c:pt>
              <c:pt idx="18">
                <c:v>7</c:v>
              </c:pt>
              <c:pt idx="19">
                <c:v>1</c:v>
              </c:pt>
              <c:pt idx="20">
                <c:v>9</c:v>
              </c:pt>
              <c:pt idx="21">
                <c:v>1</c:v>
              </c:pt>
              <c:pt idx="22">
                <c:v>40</c:v>
              </c:pt>
              <c:pt idx="23">
                <c:v>38</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Sectors with Environment-related Measures in 2014 TPRs</a:t>
            </a:r>
          </a:p>
        </c:rich>
      </c:tx>
      <c:overlay val="0"/>
    </c:title>
    <c:autoTitleDeleted val="0"/>
    <c:plotArea>
      <c:layout/>
      <c:pieChart>
        <c:varyColors val="1"/>
        <c:ser>
          <c:idx val="0"/>
          <c:order val="0"/>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Pt>
            <c:idx val="2"/>
            <c:bubble3D val="0"/>
            <c:spPr>
              <a:solidFill>
                <a:srgbClr val="56B2FF"/>
              </a:solidFill>
              <a:ln w="9525" cap="flat" cmpd="sng" algn="ctr">
                <a:solidFill>
                  <a:srgbClr val="000000"/>
                </a:solidFill>
                <a:prstDash val="solid"/>
                <a:round/>
                <a:headEnd type="none" w="med" len="med"/>
                <a:tailEnd type="none" w="med" len="med"/>
              </a:ln>
            </c:spPr>
          </c:dPt>
          <c:dPt>
            <c:idx val="3"/>
            <c:bubble3D val="0"/>
            <c:spPr>
              <a:solidFill>
                <a:srgbClr val="ABE3FF"/>
              </a:solidFill>
              <a:ln w="9525" cap="flat" cmpd="sng" algn="ctr">
                <a:solidFill>
                  <a:srgbClr val="000000"/>
                </a:solidFill>
                <a:prstDash val="solid"/>
                <a:round/>
                <a:headEnd type="none" w="med" len="med"/>
                <a:tailEnd type="none" w="med" len="med"/>
              </a:ln>
            </c:spPr>
          </c:dPt>
          <c:dPt>
            <c:idx val="4"/>
            <c:bubble3D val="0"/>
            <c:spPr>
              <a:solidFill>
                <a:srgbClr val="00D4FF"/>
              </a:solidFill>
              <a:ln w="9525" cap="flat" cmpd="sng" algn="ctr">
                <a:solidFill>
                  <a:srgbClr val="000000"/>
                </a:solidFill>
                <a:prstDash val="solid"/>
                <a:round/>
                <a:headEnd type="none" w="med" len="med"/>
                <a:tailEnd type="none" w="med" len="med"/>
              </a:ln>
            </c:spPr>
          </c:dPt>
          <c:dPt>
            <c:idx val="5"/>
            <c:bubble3D val="0"/>
            <c:spPr>
              <a:solidFill>
                <a:srgbClr val="387C64"/>
              </a:solidFill>
              <a:ln w="9525" cap="flat" cmpd="sng" algn="ctr">
                <a:solidFill>
                  <a:srgbClr val="000000"/>
                </a:solidFill>
                <a:prstDash val="solid"/>
                <a:round/>
                <a:headEnd type="none" w="med" len="med"/>
                <a:tailEnd type="none" w="med" len="med"/>
              </a:ln>
            </c:spPr>
          </c:dPt>
          <c:dPt>
            <c:idx val="6"/>
            <c:bubble3D val="0"/>
            <c:spPr>
              <a:solidFill>
                <a:srgbClr val="5DD28B"/>
              </a:solidFill>
              <a:ln w="9525" cap="flat" cmpd="sng" algn="ctr">
                <a:solidFill>
                  <a:srgbClr val="000000"/>
                </a:solidFill>
                <a:prstDash val="solid"/>
                <a:round/>
                <a:headEnd type="none" w="med" len="med"/>
                <a:tailEnd type="none" w="med" len="med"/>
              </a:ln>
            </c:spPr>
          </c:dPt>
          <c:dPt>
            <c:idx val="7"/>
            <c:bubble3D val="0"/>
            <c:spPr>
              <a:solidFill>
                <a:srgbClr val="D3E5C2"/>
              </a:solidFill>
              <a:ln w="9525" cap="flat" cmpd="sng" algn="ctr">
                <a:solidFill>
                  <a:srgbClr val="000000"/>
                </a:solidFill>
                <a:prstDash val="solid"/>
                <a:round/>
                <a:headEnd type="none" w="med" len="med"/>
                <a:tailEnd type="none" w="med" len="med"/>
              </a:ln>
            </c:spPr>
          </c:dPt>
          <c:dPt>
            <c:idx val="8"/>
            <c:bubble3D val="0"/>
            <c:spPr>
              <a:solidFill>
                <a:srgbClr val="7193A0"/>
              </a:solidFill>
              <a:ln w="9525" cap="flat" cmpd="sng" algn="ctr">
                <a:solidFill>
                  <a:srgbClr val="000000"/>
                </a:solidFill>
                <a:prstDash val="solid"/>
                <a:round/>
                <a:headEnd type="none" w="med" len="med"/>
                <a:tailEnd type="none" w="med" len="med"/>
              </a:ln>
            </c:spPr>
          </c:dPt>
          <c:dPt>
            <c:idx val="9"/>
            <c:bubble3D val="0"/>
            <c:spPr>
              <a:solidFill>
                <a:srgbClr val="DCDCDC"/>
              </a:solidFill>
              <a:ln w="9525" cap="flat" cmpd="sng" algn="ctr">
                <a:solidFill>
                  <a:srgbClr val="000000"/>
                </a:solidFill>
                <a:prstDash val="solid"/>
                <a:round/>
                <a:headEnd type="none" w="med" len="med"/>
                <a:tailEnd type="none" w="med" len="med"/>
              </a:ln>
            </c:spPr>
          </c:dPt>
          <c:dPt>
            <c:idx val="10"/>
            <c:bubble3D val="0"/>
            <c:spPr>
              <a:solidFill>
                <a:srgbClr val="C50000"/>
              </a:solidFill>
              <a:ln w="9525" cap="flat" cmpd="sng" algn="ctr">
                <a:solidFill>
                  <a:srgbClr val="000000"/>
                </a:solidFill>
                <a:prstDash val="solid"/>
                <a:round/>
                <a:headEnd type="none" w="med" len="med"/>
                <a:tailEnd type="none" w="med" len="med"/>
              </a:ln>
            </c:spPr>
          </c:dPt>
          <c:dLbls>
            <c:dLbl>
              <c:idx val="0"/>
              <c:layout>
                <c:manualLayout>
                  <c:x val="4.8089464433509789E-2"/>
                  <c:y val="1.9981719537453986E-2"/>
                </c:manualLayout>
              </c:layout>
              <c:dLblPos val="bestFit"/>
              <c:showLegendKey val="0"/>
              <c:showVal val="1"/>
              <c:showCatName val="1"/>
              <c:showSerName val="0"/>
              <c:showPercent val="1"/>
              <c:showBubbleSize val="0"/>
            </c:dLbl>
            <c:dLbl>
              <c:idx val="1"/>
              <c:layout>
                <c:manualLayout>
                  <c:x val="7.3072752104129654E-2"/>
                  <c:y val="1.8820757691622436E-3"/>
                </c:manualLayout>
              </c:layout>
              <c:dLblPos val="bestFit"/>
              <c:showLegendKey val="0"/>
              <c:showVal val="1"/>
              <c:showCatName val="1"/>
              <c:showSerName val="0"/>
              <c:showPercent val="1"/>
              <c:showBubbleSize val="0"/>
            </c:dLbl>
            <c:dLbl>
              <c:idx val="2"/>
              <c:layout>
                <c:manualLayout>
                  <c:x val="6.939655829373248E-2"/>
                  <c:y val="-7.7649401243982639E-3"/>
                </c:manualLayout>
              </c:layout>
              <c:dLblPos val="bestFit"/>
              <c:showLegendKey val="0"/>
              <c:showVal val="1"/>
              <c:showCatName val="1"/>
              <c:showSerName val="0"/>
              <c:showPercent val="1"/>
              <c:showBubbleSize val="0"/>
            </c:dLbl>
            <c:dLbl>
              <c:idx val="3"/>
              <c:layout>
                <c:manualLayout>
                  <c:x val="-1.3337595342017878E-2"/>
                  <c:y val="3.8791904037992851E-3"/>
                </c:manualLayout>
              </c:layout>
              <c:dLblPos val="bestFit"/>
              <c:showLegendKey val="0"/>
              <c:showVal val="1"/>
              <c:showCatName val="1"/>
              <c:showSerName val="0"/>
              <c:showPercent val="1"/>
              <c:showBubbleSize val="0"/>
            </c:dLbl>
            <c:dLbl>
              <c:idx val="4"/>
              <c:layout>
                <c:manualLayout>
                  <c:x val="-7.0311719277962176E-2"/>
                  <c:y val="1.0315289696195154E-2"/>
                </c:manualLayout>
              </c:layout>
              <c:dLblPos val="bestFit"/>
              <c:showLegendKey val="0"/>
              <c:showVal val="1"/>
              <c:showCatName val="1"/>
              <c:showSerName val="0"/>
              <c:showPercent val="1"/>
              <c:showBubbleSize val="0"/>
            </c:dLbl>
            <c:dLbl>
              <c:idx val="5"/>
              <c:layout>
                <c:manualLayout>
                  <c:x val="-9.5491029207440514E-2"/>
                  <c:y val="1.1955240848925953E-2"/>
                </c:manualLayout>
              </c:layout>
              <c:dLblPos val="bestFit"/>
              <c:showLegendKey val="0"/>
              <c:showVal val="1"/>
              <c:showCatName val="1"/>
              <c:showSerName val="0"/>
              <c:showPercent val="1"/>
              <c:showBubbleSize val="0"/>
            </c:dLbl>
            <c:dLbl>
              <c:idx val="6"/>
              <c:layout>
                <c:manualLayout>
                  <c:x val="-0.12771033258509731"/>
                  <c:y val="-1.8576232320788332E-3"/>
                </c:manualLayout>
              </c:layout>
              <c:dLblPos val="bestFit"/>
              <c:showLegendKey val="0"/>
              <c:showVal val="1"/>
              <c:showCatName val="1"/>
              <c:showSerName val="0"/>
              <c:showPercent val="1"/>
              <c:showBubbleSize val="0"/>
            </c:dLbl>
            <c:dLbl>
              <c:idx val="7"/>
              <c:layout>
                <c:manualLayout>
                  <c:x val="-0.13386629885028914"/>
                  <c:y val="-1.0423418343627954E-2"/>
                </c:manualLayout>
              </c:layout>
              <c:dLblPos val="bestFit"/>
              <c:showLegendKey val="0"/>
              <c:showVal val="1"/>
              <c:showCatName val="1"/>
              <c:showSerName val="0"/>
              <c:showPercent val="1"/>
              <c:showBubbleSize val="0"/>
            </c:dLbl>
            <c:dLbl>
              <c:idx val="8"/>
              <c:layout>
                <c:manualLayout>
                  <c:x val="-0.16527371603307398"/>
                  <c:y val="-1.5971435562985286E-2"/>
                </c:manualLayout>
              </c:layout>
              <c:dLblPos val="bestFit"/>
              <c:showLegendKey val="0"/>
              <c:showVal val="1"/>
              <c:showCatName val="1"/>
              <c:showSerName val="0"/>
              <c:showPercent val="1"/>
              <c:showBubbleSize val="0"/>
            </c:dLbl>
            <c:dLbl>
              <c:idx val="9"/>
              <c:layout>
                <c:manualLayout>
                  <c:x val="-7.104748900787769E-2"/>
                  <c:y val="8.821390471372325E-3"/>
                </c:manualLayout>
              </c:layout>
              <c:dLblPos val="bestFit"/>
              <c:showLegendKey val="0"/>
              <c:showVal val="1"/>
              <c:showCatName val="1"/>
              <c:showSerName val="0"/>
              <c:showPercent val="1"/>
              <c:showBubbleSize val="0"/>
            </c:dLbl>
            <c:dLbl>
              <c:idx val="10"/>
              <c:layout>
                <c:manualLayout>
                  <c:x val="5.5375980221778663E-2"/>
                  <c:y val="-1.3084472538107912E-2"/>
                </c:manualLayout>
              </c:layout>
              <c:dLblPos val="bestFit"/>
              <c:showLegendKey val="0"/>
              <c:showVal val="1"/>
              <c:showCatName val="1"/>
              <c:showSerName val="0"/>
              <c:showPercent val="1"/>
              <c:showBubbleSize val="0"/>
            </c:dLbl>
            <c:txPr>
              <a:bodyPr/>
              <a:lstStyle/>
              <a:p>
                <a:pPr>
                  <a:defRPr sz="900" b="0" i="0" u="none" strike="noStrike" baseline="0">
                    <a:solidFill>
                      <a:srgbClr val="000000"/>
                    </a:solidFill>
                    <a:latin typeface="Verdana"/>
                    <a:ea typeface="Verdana"/>
                    <a:cs typeface="Verdana"/>
                  </a:defRPr>
                </a:pPr>
                <a:endParaRPr lang="en-US"/>
              </a:p>
            </c:txPr>
            <c:dLblPos val="bestFit"/>
            <c:showLegendKey val="0"/>
            <c:showVal val="1"/>
            <c:showCatName val="1"/>
            <c:showSerName val="0"/>
            <c:showPercent val="1"/>
            <c:showBubbleSize val="0"/>
            <c:showLeaderLines val="1"/>
          </c:dLbls>
          <c:cat>
            <c:strLit>
              <c:ptCount val="9"/>
              <c:pt idx="0">
                <c:v>Agriculture</c:v>
              </c:pt>
              <c:pt idx="1">
                <c:v>Chemicals</c:v>
              </c:pt>
              <c:pt idx="2">
                <c:v>Energy</c:v>
              </c:pt>
              <c:pt idx="3">
                <c:v>Fisheries</c:v>
              </c:pt>
              <c:pt idx="4">
                <c:v>Forestry</c:v>
              </c:pt>
              <c:pt idx="5">
                <c:v>Manufacturing</c:v>
              </c:pt>
              <c:pt idx="6">
                <c:v>Mining</c:v>
              </c:pt>
              <c:pt idx="7">
                <c:v>Other</c:v>
              </c:pt>
              <c:pt idx="8">
                <c:v>Services</c:v>
              </c:pt>
            </c:strLit>
          </c:cat>
          <c:val>
            <c:numLit>
              <c:formatCode>General</c:formatCode>
              <c:ptCount val="9"/>
              <c:pt idx="0">
                <c:v>40</c:v>
              </c:pt>
              <c:pt idx="1">
                <c:v>1</c:v>
              </c:pt>
              <c:pt idx="2">
                <c:v>53</c:v>
              </c:pt>
              <c:pt idx="3">
                <c:v>37</c:v>
              </c:pt>
              <c:pt idx="4">
                <c:v>19</c:v>
              </c:pt>
              <c:pt idx="5">
                <c:v>6</c:v>
              </c:pt>
              <c:pt idx="6">
                <c:v>8</c:v>
              </c:pt>
              <c:pt idx="7">
                <c:v>2</c:v>
              </c:pt>
              <c:pt idx="8">
                <c:v>23</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Environment-related  Keywords Frequency in TPRs</a:t>
            </a:r>
          </a:p>
        </c:rich>
      </c:tx>
      <c:overlay val="0"/>
    </c:title>
    <c:autoTitleDeleted val="0"/>
    <c:plotArea>
      <c:layout>
        <c:manualLayout>
          <c:layoutTarget val="inner"/>
          <c:xMode val="edge"/>
          <c:yMode val="edge"/>
          <c:x val="0.12888845651469308"/>
          <c:y val="5.4393079455024688E-2"/>
          <c:w val="0.84800351484639291"/>
          <c:h val="0.93332577507086767"/>
        </c:manualLayout>
      </c:layout>
      <c:barChart>
        <c:barDir val="bar"/>
        <c:grouping val="clustered"/>
        <c:varyColors val="0"/>
        <c:ser>
          <c:idx val="0"/>
          <c:order val="1"/>
          <c:tx>
            <c:v>Keywords</c:v>
          </c:tx>
          <c:invertIfNegative val="0"/>
          <c:cat>
            <c:strLit>
              <c:ptCount val="48"/>
              <c:pt idx="0">
                <c:v>Basel Convention</c:v>
              </c:pt>
              <c:pt idx="1">
                <c:v>Bio</c:v>
              </c:pt>
              <c:pt idx="2">
                <c:v>Carbon</c:v>
              </c:pt>
              <c:pt idx="3">
                <c:v>Cartagena</c:v>
              </c:pt>
              <c:pt idx="4">
                <c:v>CFCs</c:v>
              </c:pt>
              <c:pt idx="5">
                <c:v>CITES</c:v>
              </c:pt>
              <c:pt idx="6">
                <c:v>Clean</c:v>
              </c:pt>
              <c:pt idx="7">
                <c:v>Climate</c:v>
              </c:pt>
              <c:pt idx="8">
                <c:v>Conserv(ation)</c:v>
              </c:pt>
              <c:pt idx="9">
                <c:v>Diversity</c:v>
              </c:pt>
              <c:pt idx="10">
                <c:v>Eco-label</c:v>
              </c:pt>
              <c:pt idx="11">
                <c:v>Ecology</c:v>
              </c:pt>
              <c:pt idx="12">
                <c:v>Emissions</c:v>
              </c:pt>
              <c:pt idx="13">
                <c:v>Endangered</c:v>
              </c:pt>
              <c:pt idx="14">
                <c:v>Energy</c:v>
              </c:pt>
              <c:pt idx="15">
                <c:v>Environment</c:v>
              </c:pt>
              <c:pt idx="16">
                <c:v>Extinct</c:v>
              </c:pt>
              <c:pt idx="17">
                <c:v>Fauna</c:v>
              </c:pt>
              <c:pt idx="18">
                <c:v>Fish</c:v>
              </c:pt>
              <c:pt idx="19">
                <c:v>Flora</c:v>
              </c:pt>
              <c:pt idx="20">
                <c:v>Forest</c:v>
              </c:pt>
              <c:pt idx="21">
                <c:v>Genetic</c:v>
              </c:pt>
              <c:pt idx="22">
                <c:v>Green (house)</c:v>
              </c:pt>
              <c:pt idx="23">
                <c:v>Hazardous</c:v>
              </c:pt>
              <c:pt idx="24">
                <c:v>HCFCs</c:v>
              </c:pt>
              <c:pt idx="25">
                <c:v>Indigenous</c:v>
              </c:pt>
              <c:pt idx="26">
                <c:v>Marking</c:v>
              </c:pt>
              <c:pt idx="27">
                <c:v>Modified organism</c:v>
              </c:pt>
              <c:pt idx="28">
                <c:v>Montreal Protocol</c:v>
              </c:pt>
              <c:pt idx="29">
                <c:v>Natural resources</c:v>
              </c:pt>
              <c:pt idx="30">
                <c:v>Novel</c:v>
              </c:pt>
              <c:pt idx="31">
                <c:v>Organic</c:v>
              </c:pt>
              <c:pt idx="32">
                <c:v>Ozone</c:v>
              </c:pt>
              <c:pt idx="33">
                <c:v>Package</c:v>
              </c:pt>
              <c:pt idx="34">
                <c:v>Pollution</c:v>
              </c:pt>
              <c:pt idx="35">
                <c:v>Preservation</c:v>
              </c:pt>
              <c:pt idx="36">
                <c:v>Preserve</c:v>
              </c:pt>
              <c:pt idx="37">
                <c:v>Recycle</c:v>
              </c:pt>
              <c:pt idx="38">
                <c:v>Renewable</c:v>
              </c:pt>
              <c:pt idx="39">
                <c:v>Saving</c:v>
              </c:pt>
              <c:pt idx="40">
                <c:v>(Soil) erosion</c:v>
              </c:pt>
              <c:pt idx="41">
                <c:v>Species</c:v>
              </c:pt>
              <c:pt idx="42">
                <c:v>Sustainable</c:v>
              </c:pt>
              <c:pt idx="43">
                <c:v>Toxic</c:v>
              </c:pt>
              <c:pt idx="44">
                <c:v>Tree</c:v>
              </c:pt>
              <c:pt idx="45">
                <c:v>Waste</c:v>
              </c:pt>
              <c:pt idx="46">
                <c:v>Wildlife</c:v>
              </c:pt>
              <c:pt idx="47">
                <c:v>Wood</c:v>
              </c:pt>
            </c:strLit>
          </c:cat>
          <c:val>
            <c:numLit>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Lit>
          </c:val>
        </c:ser>
        <c:ser>
          <c:idx val="2"/>
          <c:order val="2"/>
          <c:tx>
            <c:v>Data labels</c:v>
          </c:tx>
          <c:invertIfNegative val="0"/>
          <c:cat>
            <c:strLit>
              <c:ptCount val="48"/>
              <c:pt idx="0">
                <c:v>Basel Convention</c:v>
              </c:pt>
              <c:pt idx="1">
                <c:v>Bio</c:v>
              </c:pt>
              <c:pt idx="2">
                <c:v>Carbon</c:v>
              </c:pt>
              <c:pt idx="3">
                <c:v>Cartagena</c:v>
              </c:pt>
              <c:pt idx="4">
                <c:v>CFCs</c:v>
              </c:pt>
              <c:pt idx="5">
                <c:v>CITES</c:v>
              </c:pt>
              <c:pt idx="6">
                <c:v>Clean</c:v>
              </c:pt>
              <c:pt idx="7">
                <c:v>Climate</c:v>
              </c:pt>
              <c:pt idx="8">
                <c:v>Conserv(ation)</c:v>
              </c:pt>
              <c:pt idx="9">
                <c:v>Diversity</c:v>
              </c:pt>
              <c:pt idx="10">
                <c:v>Eco-label</c:v>
              </c:pt>
              <c:pt idx="11">
                <c:v>Ecology</c:v>
              </c:pt>
              <c:pt idx="12">
                <c:v>Emissions</c:v>
              </c:pt>
              <c:pt idx="13">
                <c:v>Endangered</c:v>
              </c:pt>
              <c:pt idx="14">
                <c:v>Energy</c:v>
              </c:pt>
              <c:pt idx="15">
                <c:v>Environment</c:v>
              </c:pt>
              <c:pt idx="16">
                <c:v>Extinct</c:v>
              </c:pt>
              <c:pt idx="17">
                <c:v>Fauna</c:v>
              </c:pt>
              <c:pt idx="18">
                <c:v>Fish</c:v>
              </c:pt>
              <c:pt idx="19">
                <c:v>Flora</c:v>
              </c:pt>
              <c:pt idx="20">
                <c:v>Forest</c:v>
              </c:pt>
              <c:pt idx="21">
                <c:v>Genetic</c:v>
              </c:pt>
              <c:pt idx="22">
                <c:v>Green (house)</c:v>
              </c:pt>
              <c:pt idx="23">
                <c:v>Hazardous</c:v>
              </c:pt>
              <c:pt idx="24">
                <c:v>HCFCs</c:v>
              </c:pt>
              <c:pt idx="25">
                <c:v>Indigenous</c:v>
              </c:pt>
              <c:pt idx="26">
                <c:v>Marking</c:v>
              </c:pt>
              <c:pt idx="27">
                <c:v>Modified organism</c:v>
              </c:pt>
              <c:pt idx="28">
                <c:v>Montreal Protocol</c:v>
              </c:pt>
              <c:pt idx="29">
                <c:v>Natural resources</c:v>
              </c:pt>
              <c:pt idx="30">
                <c:v>Novel</c:v>
              </c:pt>
              <c:pt idx="31">
                <c:v>Organic</c:v>
              </c:pt>
              <c:pt idx="32">
                <c:v>Ozone</c:v>
              </c:pt>
              <c:pt idx="33">
                <c:v>Package</c:v>
              </c:pt>
              <c:pt idx="34">
                <c:v>Pollution</c:v>
              </c:pt>
              <c:pt idx="35">
                <c:v>Preservation</c:v>
              </c:pt>
              <c:pt idx="36">
                <c:v>Preserve</c:v>
              </c:pt>
              <c:pt idx="37">
                <c:v>Recycle</c:v>
              </c:pt>
              <c:pt idx="38">
                <c:v>Renewable</c:v>
              </c:pt>
              <c:pt idx="39">
                <c:v>Saving</c:v>
              </c:pt>
              <c:pt idx="40">
                <c:v>(Soil) erosion</c:v>
              </c:pt>
              <c:pt idx="41">
                <c:v>Species</c:v>
              </c:pt>
              <c:pt idx="42">
                <c:v>Sustainable</c:v>
              </c:pt>
              <c:pt idx="43">
                <c:v>Toxic</c:v>
              </c:pt>
              <c:pt idx="44">
                <c:v>Tree</c:v>
              </c:pt>
              <c:pt idx="45">
                <c:v>Waste</c:v>
              </c:pt>
              <c:pt idx="46">
                <c:v>Wildlife</c:v>
              </c:pt>
              <c:pt idx="47">
                <c:v>Wood</c:v>
              </c:pt>
            </c:strLit>
          </c:cat>
          <c:val>
            <c:numLit>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Lit>
          </c:val>
        </c:ser>
        <c:dLbls>
          <c:showLegendKey val="0"/>
          <c:showVal val="0"/>
          <c:showCatName val="0"/>
          <c:showSerName val="0"/>
          <c:showPercent val="0"/>
          <c:showBubbleSize val="0"/>
        </c:dLbls>
        <c:gapWidth val="150"/>
        <c:axId val="110317056"/>
        <c:axId val="110544000"/>
      </c:barChart>
      <c:barChart>
        <c:barDir val="bar"/>
        <c:grouping val="clustered"/>
        <c:varyColors val="0"/>
        <c:ser>
          <c:idx val="1"/>
          <c:order val="0"/>
          <c:tx>
            <c:v>Notifications</c:v>
          </c:tx>
          <c:spPr>
            <a:solidFill>
              <a:srgbClr val="A8B3D7"/>
            </a:solidFill>
          </c:spPr>
          <c:invertIfNegative val="0"/>
          <c:dLbls>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0"/>
            <c:showBubbleSize val="0"/>
            <c:showLeaderLines val="0"/>
          </c:dLbls>
          <c:cat>
            <c:strLit>
              <c:ptCount val="48"/>
              <c:pt idx="0">
                <c:v>1 (0.1%)</c:v>
              </c:pt>
              <c:pt idx="1">
                <c:v>73 (7.5%)</c:v>
              </c:pt>
              <c:pt idx="2">
                <c:v>11 (1.1%)</c:v>
              </c:pt>
              <c:pt idx="3">
                <c:v>5 (0.5%)</c:v>
              </c:pt>
              <c:pt idx="4">
                <c:v>5 (0.5%)</c:v>
              </c:pt>
              <c:pt idx="5">
                <c:v>22 (2.3%)</c:v>
              </c:pt>
              <c:pt idx="6">
                <c:v>23 (2.4%)</c:v>
              </c:pt>
              <c:pt idx="7">
                <c:v>29 (3.0%)</c:v>
              </c:pt>
              <c:pt idx="8">
                <c:v>110 (11.3%)</c:v>
              </c:pt>
              <c:pt idx="9">
                <c:v>20 (2.1%)</c:v>
              </c:pt>
              <c:pt idx="10">
                <c:v>1 (0.1%)</c:v>
              </c:pt>
              <c:pt idx="11">
                <c:v>15 (1.5%)</c:v>
              </c:pt>
              <c:pt idx="12">
                <c:v>20 (2.1%)</c:v>
              </c:pt>
              <c:pt idx="13">
                <c:v>21 (2.2%)</c:v>
              </c:pt>
              <c:pt idx="14">
                <c:v>196 (20.1%)</c:v>
              </c:pt>
              <c:pt idx="15">
                <c:v>458 (47.0%)</c:v>
              </c:pt>
              <c:pt idx="16">
                <c:v>1 (0.1%)</c:v>
              </c:pt>
              <c:pt idx="17">
                <c:v>11 (1.1%)</c:v>
              </c:pt>
              <c:pt idx="18">
                <c:v>101 (10.4%)</c:v>
              </c:pt>
              <c:pt idx="19">
                <c:v>9 (0.9%)</c:v>
              </c:pt>
              <c:pt idx="20">
                <c:v>52 (5.3%)</c:v>
              </c:pt>
              <c:pt idx="21">
                <c:v>35 (3.6%)</c:v>
              </c:pt>
              <c:pt idx="22">
                <c:v>63 (6.5%)</c:v>
              </c:pt>
              <c:pt idx="23">
                <c:v>14 (1.4%)</c:v>
              </c:pt>
              <c:pt idx="24">
                <c:v>3 (0.3%)</c:v>
              </c:pt>
              <c:pt idx="25">
                <c:v>2 (0.2%)</c:v>
              </c:pt>
              <c:pt idx="26">
                <c:v>7 (0.7%)</c:v>
              </c:pt>
              <c:pt idx="27">
                <c:v>30 (3.1%)</c:v>
              </c:pt>
              <c:pt idx="28">
                <c:v>16 (1.6%)</c:v>
              </c:pt>
              <c:pt idx="29">
                <c:v>37 (3.8%)</c:v>
              </c:pt>
              <c:pt idx="30">
                <c:v>2 (0.2%)</c:v>
              </c:pt>
              <c:pt idx="31">
                <c:v>10 (1.0%)</c:v>
              </c:pt>
              <c:pt idx="32">
                <c:v>21 (2.2%)</c:v>
              </c:pt>
              <c:pt idx="33">
                <c:v>1 (0.1%)</c:v>
              </c:pt>
              <c:pt idx="34">
                <c:v>24 (2.5%)</c:v>
              </c:pt>
              <c:pt idx="35">
                <c:v>9 (0.9%)</c:v>
              </c:pt>
              <c:pt idx="36">
                <c:v>15 (1.5%)</c:v>
              </c:pt>
              <c:pt idx="37">
                <c:v>5 (0.5%)</c:v>
              </c:pt>
              <c:pt idx="38">
                <c:v>86 (8.8%)</c:v>
              </c:pt>
              <c:pt idx="39">
                <c:v>14 (1.4%)</c:v>
              </c:pt>
              <c:pt idx="40">
                <c:v>14 (1.4%)</c:v>
              </c:pt>
              <c:pt idx="41">
                <c:v>34 (3.5%)</c:v>
              </c:pt>
              <c:pt idx="42">
                <c:v>122 (12.5%)</c:v>
              </c:pt>
              <c:pt idx="43">
                <c:v>18 (1.8%)</c:v>
              </c:pt>
              <c:pt idx="44">
                <c:v>3 (0.3%)</c:v>
              </c:pt>
              <c:pt idx="45">
                <c:v>51 (5.2%)</c:v>
              </c:pt>
              <c:pt idx="46">
                <c:v>27 (2.8%)</c:v>
              </c:pt>
              <c:pt idx="47">
                <c:v>21 (2.2%)</c:v>
              </c:pt>
            </c:strLit>
          </c:cat>
          <c:val>
            <c:numLit>
              <c:formatCode>General</c:formatCode>
              <c:ptCount val="48"/>
              <c:pt idx="0">
                <c:v>1</c:v>
              </c:pt>
              <c:pt idx="1">
                <c:v>73</c:v>
              </c:pt>
              <c:pt idx="2">
                <c:v>11</c:v>
              </c:pt>
              <c:pt idx="3">
                <c:v>5</c:v>
              </c:pt>
              <c:pt idx="4">
                <c:v>5</c:v>
              </c:pt>
              <c:pt idx="5">
                <c:v>22</c:v>
              </c:pt>
              <c:pt idx="6">
                <c:v>23</c:v>
              </c:pt>
              <c:pt idx="7">
                <c:v>29</c:v>
              </c:pt>
              <c:pt idx="8">
                <c:v>110</c:v>
              </c:pt>
              <c:pt idx="9">
                <c:v>20</c:v>
              </c:pt>
              <c:pt idx="10">
                <c:v>1</c:v>
              </c:pt>
              <c:pt idx="11">
                <c:v>15</c:v>
              </c:pt>
              <c:pt idx="12">
                <c:v>20</c:v>
              </c:pt>
              <c:pt idx="13">
                <c:v>21</c:v>
              </c:pt>
              <c:pt idx="14">
                <c:v>196</c:v>
              </c:pt>
              <c:pt idx="15">
                <c:v>458</c:v>
              </c:pt>
              <c:pt idx="16">
                <c:v>1</c:v>
              </c:pt>
              <c:pt idx="17">
                <c:v>11</c:v>
              </c:pt>
              <c:pt idx="18">
                <c:v>101</c:v>
              </c:pt>
              <c:pt idx="19">
                <c:v>9</c:v>
              </c:pt>
              <c:pt idx="20">
                <c:v>52</c:v>
              </c:pt>
              <c:pt idx="21">
                <c:v>35</c:v>
              </c:pt>
              <c:pt idx="22">
                <c:v>63</c:v>
              </c:pt>
              <c:pt idx="23">
                <c:v>14</c:v>
              </c:pt>
              <c:pt idx="24">
                <c:v>3</c:v>
              </c:pt>
              <c:pt idx="25">
                <c:v>2</c:v>
              </c:pt>
              <c:pt idx="26">
                <c:v>7</c:v>
              </c:pt>
              <c:pt idx="27">
                <c:v>30</c:v>
              </c:pt>
              <c:pt idx="28">
                <c:v>16</c:v>
              </c:pt>
              <c:pt idx="29">
                <c:v>37</c:v>
              </c:pt>
              <c:pt idx="30">
                <c:v>2</c:v>
              </c:pt>
              <c:pt idx="31">
                <c:v>10</c:v>
              </c:pt>
              <c:pt idx="32">
                <c:v>21</c:v>
              </c:pt>
              <c:pt idx="33">
                <c:v>1</c:v>
              </c:pt>
              <c:pt idx="34">
                <c:v>24</c:v>
              </c:pt>
              <c:pt idx="35">
                <c:v>9</c:v>
              </c:pt>
              <c:pt idx="36">
                <c:v>15</c:v>
              </c:pt>
              <c:pt idx="37">
                <c:v>5</c:v>
              </c:pt>
              <c:pt idx="38">
                <c:v>86</c:v>
              </c:pt>
              <c:pt idx="39">
                <c:v>14</c:v>
              </c:pt>
              <c:pt idx="40">
                <c:v>14</c:v>
              </c:pt>
              <c:pt idx="41">
                <c:v>34</c:v>
              </c:pt>
              <c:pt idx="42">
                <c:v>122</c:v>
              </c:pt>
              <c:pt idx="43">
                <c:v>18</c:v>
              </c:pt>
              <c:pt idx="44">
                <c:v>3</c:v>
              </c:pt>
              <c:pt idx="45">
                <c:v>51</c:v>
              </c:pt>
              <c:pt idx="46">
                <c:v>27</c:v>
              </c:pt>
              <c:pt idx="47">
                <c:v>21</c:v>
              </c:pt>
            </c:numLit>
          </c:val>
        </c:ser>
        <c:dLbls>
          <c:showLegendKey val="0"/>
          <c:showVal val="0"/>
          <c:showCatName val="0"/>
          <c:showSerName val="0"/>
          <c:showPercent val="0"/>
          <c:showBubbleSize val="0"/>
        </c:dLbls>
        <c:gapWidth val="150"/>
        <c:axId val="110719488"/>
        <c:axId val="110656832"/>
      </c:barChart>
      <c:catAx>
        <c:axId val="110317056"/>
        <c:scaling>
          <c:orientation val="maxMin"/>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Verdana"/>
                <a:ea typeface="Verdana"/>
                <a:cs typeface="Verdana"/>
              </a:defRPr>
            </a:pPr>
            <a:endParaRPr lang="en-US"/>
          </a:p>
        </c:txPr>
        <c:crossAx val="110544000"/>
        <c:crosses val="autoZero"/>
        <c:auto val="0"/>
        <c:lblAlgn val="ctr"/>
        <c:lblOffset val="100"/>
        <c:noMultiLvlLbl val="0"/>
      </c:catAx>
      <c:valAx>
        <c:axId val="110544000"/>
        <c:scaling>
          <c:orientation val="minMax"/>
        </c:scaling>
        <c:delete val="0"/>
        <c:axPos val="t"/>
        <c:numFmt formatCode="General" sourceLinked="1"/>
        <c:majorTickMark val="none"/>
        <c:minorTickMark val="none"/>
        <c:tickLblPos val="none"/>
        <c:spPr>
          <a:ln>
            <a:noFill/>
          </a:ln>
        </c:spPr>
        <c:crossAx val="110317056"/>
        <c:crosses val="autoZero"/>
        <c:crossBetween val="between"/>
      </c:valAx>
      <c:valAx>
        <c:axId val="110656832"/>
        <c:scaling>
          <c:orientation val="minMax"/>
        </c:scaling>
        <c:delete val="1"/>
        <c:axPos val="t"/>
        <c:numFmt formatCode="General" sourceLinked="1"/>
        <c:majorTickMark val="out"/>
        <c:minorTickMark val="none"/>
        <c:tickLblPos val="nextTo"/>
        <c:crossAx val="110719488"/>
        <c:crosses val="autoZero"/>
        <c:crossBetween val="between"/>
      </c:valAx>
      <c:catAx>
        <c:axId val="110719488"/>
        <c:scaling>
          <c:orientation val="maxMin"/>
        </c:scaling>
        <c:delete val="1"/>
        <c:axPos val="l"/>
        <c:majorTickMark val="out"/>
        <c:minorTickMark val="none"/>
        <c:tickLblPos val="nextTo"/>
        <c:crossAx val="110656832"/>
        <c:crosses val="autoZero"/>
        <c:auto val="1"/>
        <c:lblAlgn val="ctr"/>
        <c:lblOffset val="100"/>
        <c:noMultiLvlLbl val="0"/>
      </c:cat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Environment-related Notifications in </a:t>
            </a:r>
          </a:p>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Selected Agreements</a:t>
            </a:r>
          </a:p>
        </c:rich>
      </c:tx>
      <c:overlay val="0"/>
    </c:title>
    <c:autoTitleDeleted val="0"/>
    <c:plotArea>
      <c:layout>
        <c:manualLayout>
          <c:layoutTarget val="inner"/>
          <c:xMode val="edge"/>
          <c:yMode val="edge"/>
          <c:x val="5.1550568290986434E-2"/>
          <c:y val="0.15915199912365666"/>
          <c:w val="0.92673705700087938"/>
          <c:h val="0.68479128260201882"/>
        </c:manualLayout>
      </c:layout>
      <c:lineChart>
        <c:grouping val="standard"/>
        <c:varyColors val="0"/>
        <c:ser>
          <c:idx val="1"/>
          <c:order val="0"/>
          <c:tx>
            <c:strRef>
              <c:f>Summary!$N$119</c:f>
              <c:strCache>
                <c:ptCount val="1"/>
                <c:pt idx="0">
                  <c:v>TBT</c:v>
                </c:pt>
              </c:strCache>
            </c:strRef>
          </c:tx>
          <c:spPr>
            <a:ln w="28575" cap="rnd" cmpd="sng" algn="ctr">
              <a:solidFill>
                <a:srgbClr val="1F2C7D"/>
              </a:solidFill>
              <a:prstDash val="solid"/>
              <a:round/>
              <a:headEnd type="none" w="med" len="med"/>
              <a:tailEnd type="none" w="med" len="med"/>
            </a:ln>
          </c:spPr>
          <c:marker>
            <c:spPr>
              <a:solidFill>
                <a:srgbClr val="1F2C7D"/>
              </a:solidFill>
              <a:ln w="25400">
                <a:solidFill>
                  <a:srgbClr val="1F2C7D"/>
                </a:solidFill>
                <a:prstDash val="solid"/>
              </a:ln>
            </c:spPr>
          </c:marker>
          <c:cat>
            <c:numRef>
              <c:f>Summary!$L$120:$L$137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Summary!$N$120:$N$137</c:f>
              <c:numCache>
                <c:formatCode>General</c:formatCode>
                <c:ptCount val="18"/>
                <c:pt idx="0">
                  <c:v>89</c:v>
                </c:pt>
                <c:pt idx="1">
                  <c:v>98</c:v>
                </c:pt>
                <c:pt idx="2">
                  <c:v>83</c:v>
                </c:pt>
                <c:pt idx="3">
                  <c:v>97</c:v>
                </c:pt>
                <c:pt idx="4">
                  <c:v>67</c:v>
                </c:pt>
                <c:pt idx="5">
                  <c:v>114</c:v>
                </c:pt>
                <c:pt idx="6">
                  <c:v>100</c:v>
                </c:pt>
                <c:pt idx="7">
                  <c:v>107</c:v>
                </c:pt>
                <c:pt idx="8">
                  <c:v>121</c:v>
                </c:pt>
                <c:pt idx="9">
                  <c:v>155</c:v>
                </c:pt>
                <c:pt idx="10">
                  <c:v>168</c:v>
                </c:pt>
                <c:pt idx="11">
                  <c:v>238</c:v>
                </c:pt>
                <c:pt idx="12">
                  <c:v>274</c:v>
                </c:pt>
                <c:pt idx="13">
                  <c:v>270</c:v>
                </c:pt>
                <c:pt idx="14">
                  <c:v>268</c:v>
                </c:pt>
                <c:pt idx="15">
                  <c:v>353</c:v>
                </c:pt>
                <c:pt idx="16">
                  <c:v>384</c:v>
                </c:pt>
                <c:pt idx="17">
                  <c:v>358</c:v>
                </c:pt>
              </c:numCache>
            </c:numRef>
          </c:val>
          <c:smooth val="0"/>
        </c:ser>
        <c:ser>
          <c:idx val="2"/>
          <c:order val="1"/>
          <c:tx>
            <c:strRef>
              <c:f>Summary!$O$119</c:f>
              <c:strCache>
                <c:ptCount val="1"/>
                <c:pt idx="0">
                  <c:v>SPS</c:v>
                </c:pt>
              </c:strCache>
            </c:strRef>
          </c:tx>
          <c:spPr>
            <a:ln w="28575" cap="rnd" cmpd="sng" algn="ctr">
              <a:solidFill>
                <a:srgbClr val="A8B3D7"/>
              </a:solidFill>
              <a:prstDash val="solid"/>
              <a:round/>
              <a:headEnd type="none" w="med" len="med"/>
              <a:tailEnd type="none" w="med" len="med"/>
            </a:ln>
          </c:spPr>
          <c:marker>
            <c:spPr>
              <a:solidFill>
                <a:srgbClr val="A8B3D7"/>
              </a:solidFill>
              <a:ln w="25400">
                <a:solidFill>
                  <a:srgbClr val="A8B3D7"/>
                </a:solidFill>
                <a:prstDash val="solid"/>
              </a:ln>
            </c:spPr>
          </c:marker>
          <c:cat>
            <c:numRef>
              <c:f>Summary!$L$120:$L$137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Summary!$O$120:$O$137</c:f>
              <c:numCache>
                <c:formatCode>General</c:formatCode>
                <c:ptCount val="18"/>
                <c:pt idx="0">
                  <c:v>8</c:v>
                </c:pt>
                <c:pt idx="1">
                  <c:v>21</c:v>
                </c:pt>
                <c:pt idx="2">
                  <c:v>12</c:v>
                </c:pt>
                <c:pt idx="3">
                  <c:v>26</c:v>
                </c:pt>
                <c:pt idx="4">
                  <c:v>25</c:v>
                </c:pt>
                <c:pt idx="5">
                  <c:v>47</c:v>
                </c:pt>
                <c:pt idx="6">
                  <c:v>50</c:v>
                </c:pt>
                <c:pt idx="7">
                  <c:v>57</c:v>
                </c:pt>
                <c:pt idx="8">
                  <c:v>105</c:v>
                </c:pt>
                <c:pt idx="9">
                  <c:v>140</c:v>
                </c:pt>
                <c:pt idx="10">
                  <c:v>98</c:v>
                </c:pt>
                <c:pt idx="11">
                  <c:v>84</c:v>
                </c:pt>
                <c:pt idx="12">
                  <c:v>75</c:v>
                </c:pt>
                <c:pt idx="13">
                  <c:v>83</c:v>
                </c:pt>
                <c:pt idx="14">
                  <c:v>76</c:v>
                </c:pt>
                <c:pt idx="15">
                  <c:v>91</c:v>
                </c:pt>
                <c:pt idx="16">
                  <c:v>107</c:v>
                </c:pt>
                <c:pt idx="17">
                  <c:v>44</c:v>
                </c:pt>
              </c:numCache>
            </c:numRef>
          </c:val>
          <c:smooth val="0"/>
        </c:ser>
        <c:ser>
          <c:idx val="3"/>
          <c:order val="2"/>
          <c:tx>
            <c:strRef>
              <c:f>Summary!$P$119</c:f>
              <c:strCache>
                <c:ptCount val="1"/>
                <c:pt idx="0">
                  <c:v>SCM</c:v>
                </c:pt>
              </c:strCache>
            </c:strRef>
          </c:tx>
          <c:spPr>
            <a:ln w="28575" cap="rnd" cmpd="sng" algn="ctr">
              <a:solidFill>
                <a:srgbClr val="56B2FF"/>
              </a:solidFill>
              <a:prstDash val="solid"/>
              <a:round/>
              <a:headEnd type="none" w="med" len="med"/>
              <a:tailEnd type="none" w="med" len="med"/>
            </a:ln>
          </c:spPr>
          <c:marker>
            <c:spPr>
              <a:solidFill>
                <a:srgbClr val="56B2FF"/>
              </a:solidFill>
              <a:ln w="25400">
                <a:solidFill>
                  <a:srgbClr val="56B2FF"/>
                </a:solidFill>
                <a:prstDash val="solid"/>
              </a:ln>
            </c:spPr>
          </c:marker>
          <c:cat>
            <c:numRef>
              <c:f>Summary!$L$120:$L$137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Summary!$P$120:$P$137</c:f>
              <c:numCache>
                <c:formatCode>General</c:formatCode>
                <c:ptCount val="18"/>
                <c:pt idx="0">
                  <c:v>16</c:v>
                </c:pt>
                <c:pt idx="1">
                  <c:v>32</c:v>
                </c:pt>
                <c:pt idx="2">
                  <c:v>27</c:v>
                </c:pt>
                <c:pt idx="3">
                  <c:v>38</c:v>
                </c:pt>
                <c:pt idx="4">
                  <c:v>24</c:v>
                </c:pt>
                <c:pt idx="5">
                  <c:v>31</c:v>
                </c:pt>
                <c:pt idx="6">
                  <c:v>34</c:v>
                </c:pt>
                <c:pt idx="7">
                  <c:v>13</c:v>
                </c:pt>
                <c:pt idx="8">
                  <c:v>27</c:v>
                </c:pt>
                <c:pt idx="9">
                  <c:v>8</c:v>
                </c:pt>
                <c:pt idx="10">
                  <c:v>33</c:v>
                </c:pt>
                <c:pt idx="11">
                  <c:v>5</c:v>
                </c:pt>
                <c:pt idx="12">
                  <c:v>40</c:v>
                </c:pt>
                <c:pt idx="13">
                  <c:v>8</c:v>
                </c:pt>
                <c:pt idx="14">
                  <c:v>47</c:v>
                </c:pt>
                <c:pt idx="15">
                  <c:v>17</c:v>
                </c:pt>
                <c:pt idx="16">
                  <c:v>48</c:v>
                </c:pt>
                <c:pt idx="17">
                  <c:v>29</c:v>
                </c:pt>
              </c:numCache>
            </c:numRef>
          </c:val>
          <c:smooth val="0"/>
        </c:ser>
        <c:ser>
          <c:idx val="4"/>
          <c:order val="3"/>
          <c:tx>
            <c:strRef>
              <c:f>Summary!$Q$119</c:f>
              <c:strCache>
                <c:ptCount val="1"/>
                <c:pt idx="0">
                  <c:v>Agriculture</c:v>
                </c:pt>
              </c:strCache>
            </c:strRef>
          </c:tx>
          <c:spPr>
            <a:ln w="28575" cap="rnd" cmpd="sng" algn="ctr">
              <a:solidFill>
                <a:srgbClr val="ABE3FF"/>
              </a:solidFill>
              <a:prstDash val="solid"/>
              <a:round/>
              <a:headEnd type="none" w="med" len="med"/>
              <a:tailEnd type="none" w="med" len="med"/>
            </a:ln>
          </c:spPr>
          <c:marker>
            <c:spPr>
              <a:solidFill>
                <a:srgbClr val="ABE3FF"/>
              </a:solidFill>
              <a:ln w="25400">
                <a:solidFill>
                  <a:srgbClr val="ABE3FF"/>
                </a:solidFill>
                <a:prstDash val="solid"/>
              </a:ln>
            </c:spPr>
          </c:marker>
          <c:cat>
            <c:numRef>
              <c:f>Summary!$L$120:$L$137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Summary!$Q$120:$Q$137</c:f>
              <c:numCache>
                <c:formatCode>General</c:formatCode>
                <c:ptCount val="18"/>
                <c:pt idx="0">
                  <c:v>20</c:v>
                </c:pt>
                <c:pt idx="1">
                  <c:v>22</c:v>
                </c:pt>
                <c:pt idx="2">
                  <c:v>27</c:v>
                </c:pt>
                <c:pt idx="3">
                  <c:v>40</c:v>
                </c:pt>
                <c:pt idx="4">
                  <c:v>40</c:v>
                </c:pt>
                <c:pt idx="5">
                  <c:v>32</c:v>
                </c:pt>
                <c:pt idx="6">
                  <c:v>34</c:v>
                </c:pt>
                <c:pt idx="7">
                  <c:v>29</c:v>
                </c:pt>
                <c:pt idx="8">
                  <c:v>25</c:v>
                </c:pt>
                <c:pt idx="9">
                  <c:v>24</c:v>
                </c:pt>
                <c:pt idx="10">
                  <c:v>32</c:v>
                </c:pt>
                <c:pt idx="11">
                  <c:v>24</c:v>
                </c:pt>
                <c:pt idx="12">
                  <c:v>36</c:v>
                </c:pt>
                <c:pt idx="13">
                  <c:v>49</c:v>
                </c:pt>
                <c:pt idx="14">
                  <c:v>44</c:v>
                </c:pt>
                <c:pt idx="15">
                  <c:v>45</c:v>
                </c:pt>
                <c:pt idx="16">
                  <c:v>34</c:v>
                </c:pt>
                <c:pt idx="17">
                  <c:v>42</c:v>
                </c:pt>
              </c:numCache>
            </c:numRef>
          </c:val>
          <c:smooth val="0"/>
        </c:ser>
        <c:ser>
          <c:idx val="5"/>
          <c:order val="4"/>
          <c:tx>
            <c:strRef>
              <c:f>Summary!$R$119</c:f>
              <c:strCache>
                <c:ptCount val="1"/>
                <c:pt idx="0">
                  <c:v>ILP</c:v>
                </c:pt>
              </c:strCache>
            </c:strRef>
          </c:tx>
          <c:spPr>
            <a:ln w="28575" cap="rnd" cmpd="sng" algn="ctr">
              <a:solidFill>
                <a:srgbClr val="00D4FF"/>
              </a:solidFill>
              <a:prstDash val="solid"/>
              <a:round/>
              <a:headEnd type="none" w="med" len="med"/>
              <a:tailEnd type="none" w="med" len="med"/>
            </a:ln>
          </c:spPr>
          <c:marker>
            <c:spPr>
              <a:solidFill>
                <a:srgbClr val="00D4FF"/>
              </a:solidFill>
              <a:ln w="25400">
                <a:solidFill>
                  <a:srgbClr val="00D4FF"/>
                </a:solidFill>
                <a:prstDash val="solid"/>
              </a:ln>
            </c:spPr>
          </c:marker>
          <c:cat>
            <c:numRef>
              <c:f>Summary!$L$120:$L$137</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Summary!$R$120:$R$137</c:f>
              <c:numCache>
                <c:formatCode>General</c:formatCode>
                <c:ptCount val="18"/>
                <c:pt idx="0">
                  <c:v>13</c:v>
                </c:pt>
                <c:pt idx="1">
                  <c:v>20</c:v>
                </c:pt>
                <c:pt idx="2">
                  <c:v>10</c:v>
                </c:pt>
                <c:pt idx="3">
                  <c:v>21</c:v>
                </c:pt>
                <c:pt idx="4">
                  <c:v>7</c:v>
                </c:pt>
                <c:pt idx="5">
                  <c:v>13</c:v>
                </c:pt>
                <c:pt idx="6">
                  <c:v>16</c:v>
                </c:pt>
                <c:pt idx="7">
                  <c:v>12</c:v>
                </c:pt>
                <c:pt idx="8">
                  <c:v>20</c:v>
                </c:pt>
                <c:pt idx="9">
                  <c:v>19</c:v>
                </c:pt>
                <c:pt idx="10">
                  <c:v>13</c:v>
                </c:pt>
                <c:pt idx="11">
                  <c:v>20</c:v>
                </c:pt>
                <c:pt idx="12">
                  <c:v>23</c:v>
                </c:pt>
                <c:pt idx="13">
                  <c:v>21</c:v>
                </c:pt>
                <c:pt idx="14">
                  <c:v>23</c:v>
                </c:pt>
                <c:pt idx="15">
                  <c:v>30</c:v>
                </c:pt>
                <c:pt idx="16">
                  <c:v>23</c:v>
                </c:pt>
                <c:pt idx="17">
                  <c:v>38</c:v>
                </c:pt>
              </c:numCache>
            </c:numRef>
          </c:val>
          <c:smooth val="0"/>
        </c:ser>
        <c:dLbls>
          <c:showLegendKey val="0"/>
          <c:showVal val="0"/>
          <c:showCatName val="0"/>
          <c:showSerName val="0"/>
          <c:showPercent val="0"/>
          <c:showBubbleSize val="0"/>
        </c:dLbls>
        <c:marker val="1"/>
        <c:smooth val="0"/>
        <c:axId val="100935680"/>
        <c:axId val="103813056"/>
      </c:lineChart>
      <c:catAx>
        <c:axId val="100935680"/>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Verdana"/>
                <a:ea typeface="Verdana"/>
                <a:cs typeface="Verdana"/>
              </a:defRPr>
            </a:pPr>
            <a:endParaRPr lang="en-US"/>
          </a:p>
        </c:txPr>
        <c:crossAx val="103813056"/>
        <c:crosses val="autoZero"/>
        <c:auto val="1"/>
        <c:lblAlgn val="ctr"/>
        <c:lblOffset val="100"/>
        <c:noMultiLvlLbl val="0"/>
      </c:catAx>
      <c:valAx>
        <c:axId val="103813056"/>
        <c:scaling>
          <c:orientation val="minMax"/>
        </c:scaling>
        <c:delete val="0"/>
        <c:axPos val="l"/>
        <c:majorGridlines/>
        <c:numFmt formatCode="General" sourceLinked="1"/>
        <c:majorTickMark val="out"/>
        <c:minorTickMark val="none"/>
        <c:tickLblPos val="nextTo"/>
        <c:txPr>
          <a:bodyPr rot="0" vert="horz"/>
          <a:lstStyle/>
          <a:p>
            <a:pPr>
              <a:defRPr sz="900" b="0" i="0" u="none" strike="noStrike" baseline="0">
                <a:solidFill>
                  <a:srgbClr val="000000"/>
                </a:solidFill>
                <a:latin typeface="Verdana"/>
                <a:ea typeface="Verdana"/>
                <a:cs typeface="Verdana"/>
              </a:defRPr>
            </a:pPr>
            <a:endParaRPr lang="en-US"/>
          </a:p>
        </c:txPr>
        <c:crossAx val="100935680"/>
        <c:crosses val="autoZero"/>
        <c:crossBetween val="between"/>
      </c:valAx>
    </c:plotArea>
    <c:legend>
      <c:legendPos val="r"/>
      <c:layout>
        <c:manualLayout>
          <c:xMode val="edge"/>
          <c:yMode val="edge"/>
          <c:x val="0.29140828177208367"/>
          <c:y val="0.93570462713688218"/>
          <c:w val="0.38741768206126553"/>
          <c:h val="5.649747171434083E-2"/>
        </c:manualLayout>
      </c:layout>
      <c:overlay val="0"/>
      <c:txPr>
        <a:bodyPr/>
        <a:lstStyle/>
        <a:p>
          <a:pPr>
            <a:defRPr sz="63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942923607360943"/>
          <c:y val="3.6689744076997745E-2"/>
          <c:w val="0.45022916407039698"/>
          <c:h val="0.93550501522800922"/>
        </c:manualLayout>
      </c:layout>
      <c:barChart>
        <c:barDir val="bar"/>
        <c:grouping val="clustered"/>
        <c:varyColors val="0"/>
        <c:ser>
          <c:idx val="1"/>
          <c:order val="1"/>
          <c:spPr>
            <a:solidFill>
              <a:srgbClr val="A8B3D7"/>
            </a:solidFill>
          </c:spPr>
          <c:invertIfNegative val="0"/>
          <c:dLbls>
            <c:dLbl>
              <c:idx val="0"/>
              <c:layout>
                <c:manualLayout>
                  <c:x val="4.2582982826024768E-2"/>
                  <c:y val="1.90868203852051E-3"/>
                </c:manualLayout>
              </c:layout>
              <c:dLblPos val="outEnd"/>
              <c:showLegendKey val="0"/>
              <c:showVal val="1"/>
              <c:showCatName val="0"/>
              <c:showSerName val="0"/>
              <c:showPercent val="0"/>
              <c:showBubbleSize val="0"/>
            </c:dLbl>
            <c:dLbl>
              <c:idx val="1"/>
              <c:layout>
                <c:manualLayout>
                  <c:x val="3.9028679797005944E-2"/>
                  <c:y val="1.90868203852051E-3"/>
                </c:manualLayout>
              </c:layout>
              <c:dLblPos val="outEnd"/>
              <c:showLegendKey val="0"/>
              <c:showVal val="1"/>
              <c:showCatName val="0"/>
              <c:showSerName val="0"/>
              <c:showPercent val="0"/>
              <c:showBubbleSize val="0"/>
            </c:dLbl>
            <c:dLbl>
              <c:idx val="2"/>
              <c:layout>
                <c:manualLayout>
                  <c:x val="3.8961156373935678E-2"/>
                  <c:y val="3.81736407704102E-3"/>
                </c:manualLayout>
              </c:layout>
              <c:dLblPos val="outEnd"/>
              <c:showLegendKey val="0"/>
              <c:showVal val="1"/>
              <c:showCatName val="0"/>
              <c:showSerName val="0"/>
              <c:showPercent val="0"/>
              <c:showBubbleSize val="0"/>
            </c:dLbl>
            <c:dLbl>
              <c:idx val="3"/>
              <c:layout>
                <c:manualLayout>
                  <c:x val="3.1988020949212638E-2"/>
                  <c:y val="1.90868203852051E-3"/>
                </c:manualLayout>
              </c:layout>
              <c:dLblPos val="outEnd"/>
              <c:showLegendKey val="0"/>
              <c:showVal val="1"/>
              <c:showCatName val="0"/>
              <c:showSerName val="0"/>
              <c:showPercent val="0"/>
              <c:showBubbleSize val="0"/>
            </c:dLbl>
            <c:dLbl>
              <c:idx val="4"/>
              <c:layout>
                <c:manualLayout>
                  <c:x val="3.7370118060043582E-2"/>
                  <c:y val="1.90868203852051E-3"/>
                </c:manualLayout>
              </c:layout>
              <c:dLblPos val="outEnd"/>
              <c:showLegendKey val="0"/>
              <c:showVal val="1"/>
              <c:showCatName val="0"/>
              <c:showSerName val="0"/>
              <c:showPercent val="0"/>
              <c:showBubbleSize val="0"/>
            </c:dLbl>
            <c:dLbl>
              <c:idx val="5"/>
              <c:layout>
                <c:manualLayout>
                  <c:x val="3.3782053319489622E-2"/>
                  <c:y val="-2.0715963164540715E-3"/>
                </c:manualLayout>
              </c:layout>
              <c:dLblPos val="outEnd"/>
              <c:showLegendKey val="0"/>
              <c:showVal val="1"/>
              <c:showCatName val="0"/>
              <c:showSerName val="0"/>
              <c:showPercent val="0"/>
              <c:showBubbleSize val="0"/>
            </c:dLbl>
            <c:dLbl>
              <c:idx val="6"/>
              <c:layout>
                <c:manualLayout>
                  <c:x val="3.7302453374582017E-2"/>
                  <c:y val="-1.90868203852051E-3"/>
                </c:manualLayout>
              </c:layout>
              <c:dLblPos val="outEnd"/>
              <c:showLegendKey val="0"/>
              <c:showVal val="1"/>
              <c:showCatName val="0"/>
              <c:showSerName val="0"/>
              <c:showPercent val="0"/>
              <c:showBubbleSize val="0"/>
            </c:dLbl>
            <c:dLbl>
              <c:idx val="7"/>
              <c:layout>
                <c:manualLayout>
                  <c:x val="3.9096485744858994E-2"/>
                  <c:y val="3.81736407704102E-3"/>
                </c:manualLayout>
              </c:layout>
              <c:dLblPos val="outEnd"/>
              <c:showLegendKey val="0"/>
              <c:showVal val="1"/>
              <c:showCatName val="0"/>
              <c:showSerName val="0"/>
              <c:showPercent val="0"/>
              <c:showBubbleSize val="0"/>
            </c:dLbl>
            <c:dLbl>
              <c:idx val="8"/>
              <c:layout>
                <c:manualLayout>
                  <c:x val="3.3782053319489622E-2"/>
                  <c:y val="2.0715963164540715E-3"/>
                </c:manualLayout>
              </c:layout>
              <c:dLblPos val="outEnd"/>
              <c:showLegendKey val="0"/>
              <c:showVal val="1"/>
              <c:showCatName val="0"/>
              <c:showSerName val="0"/>
              <c:showPercent val="0"/>
              <c:showBubbleSize val="0"/>
            </c:dLbl>
            <c:dLbl>
              <c:idx val="9"/>
              <c:layout>
                <c:manualLayout>
                  <c:x val="3.5542323978231469E-2"/>
                  <c:y val="0"/>
                </c:manualLayout>
              </c:layout>
              <c:dLblPos val="outEnd"/>
              <c:showLegendKey val="0"/>
              <c:showVal val="1"/>
              <c:showCatName val="0"/>
              <c:showSerName val="0"/>
              <c:showPercent val="0"/>
              <c:showBubbleSize val="0"/>
            </c:dLbl>
            <c:dLbl>
              <c:idx val="10"/>
              <c:layout>
                <c:manualLayout>
                  <c:x val="4.4512344567225005E-2"/>
                  <c:y val="0"/>
                </c:manualLayout>
              </c:layout>
              <c:dLblPos val="outEnd"/>
              <c:showLegendKey val="0"/>
              <c:showVal val="1"/>
              <c:showCatName val="0"/>
              <c:showSerName val="0"/>
              <c:showPercent val="0"/>
              <c:showBubbleSize val="0"/>
            </c:dLbl>
            <c:dLbl>
              <c:idx val="11"/>
              <c:layout>
                <c:manualLayout>
                  <c:x val="3.9164150430320559E-2"/>
                  <c:y val="6.9984199615639419E-17"/>
                </c:manualLayout>
              </c:layout>
              <c:dLblPos val="outEnd"/>
              <c:showLegendKey val="0"/>
              <c:showVal val="1"/>
              <c:showCatName val="0"/>
              <c:showSerName val="0"/>
              <c:showPercent val="0"/>
              <c:showBubbleSize val="0"/>
            </c:dLbl>
            <c:dLbl>
              <c:idx val="12"/>
              <c:layout>
                <c:manualLayout>
                  <c:x val="3.9164150430320559E-2"/>
                  <c:y val="0"/>
                </c:manualLayout>
              </c:layout>
              <c:dLblPos val="outEnd"/>
              <c:showLegendKey val="0"/>
              <c:showVal val="1"/>
              <c:showCatName val="0"/>
              <c:showSerName val="0"/>
              <c:showPercent val="0"/>
              <c:showBubbleSize val="0"/>
            </c:dLbl>
            <c:dLbl>
              <c:idx val="13"/>
              <c:layout>
                <c:manualLayout>
                  <c:x val="4.0924279826671045E-2"/>
                  <c:y val="1.90868203852051E-3"/>
                </c:manualLayout>
              </c:layout>
              <c:dLblPos val="outEnd"/>
              <c:showLegendKey val="0"/>
              <c:showVal val="1"/>
              <c:showCatName val="0"/>
              <c:showSerName val="0"/>
              <c:showPercent val="0"/>
              <c:showBubbleSize val="0"/>
            </c:dLbl>
            <c:dLbl>
              <c:idx val="14"/>
              <c:layout>
                <c:manualLayout>
                  <c:x val="4.9962247625908937E-2"/>
                  <c:y val="1.90868203852051E-3"/>
                </c:manualLayout>
              </c:layout>
              <c:dLblPos val="outEnd"/>
              <c:showLegendKey val="0"/>
              <c:showVal val="1"/>
              <c:showCatName val="0"/>
              <c:showSerName val="0"/>
              <c:showPercent val="0"/>
              <c:showBubbleSize val="0"/>
            </c:dLbl>
            <c:dLbl>
              <c:idx val="15"/>
              <c:layout>
                <c:manualLayout>
                  <c:x val="1.5841785057329798E-2"/>
                  <c:y val="0"/>
                </c:manualLayout>
              </c:layout>
              <c:dLblPos val="outEnd"/>
              <c:showLegendKey val="0"/>
              <c:showVal val="1"/>
              <c:showCatName val="0"/>
              <c:showSerName val="0"/>
              <c:showPercent val="0"/>
              <c:showBubbleSize val="0"/>
            </c:dLbl>
            <c:dLbl>
              <c:idx val="16"/>
              <c:layout>
                <c:manualLayout>
                  <c:x val="1.5841785057329798E-2"/>
                  <c:y val="0"/>
                </c:manualLayout>
              </c:layout>
              <c:dLblPos val="outEnd"/>
              <c:showLegendKey val="0"/>
              <c:showVal val="1"/>
              <c:showCatName val="0"/>
              <c:showSerName val="0"/>
              <c:showPercent val="0"/>
              <c:showBubbleSize val="0"/>
            </c:dLbl>
            <c:dLbl>
              <c:idx val="17"/>
              <c:layout>
                <c:manualLayout>
                  <c:x val="1.5841785057329798E-2"/>
                  <c:y val="0"/>
                </c:manualLayout>
              </c:layout>
              <c:dLblPos val="outEnd"/>
              <c:showLegendKey val="0"/>
              <c:showVal val="1"/>
              <c:showCatName val="0"/>
              <c:showSerName val="0"/>
              <c:showPercent val="0"/>
              <c:showBubbleSize val="0"/>
            </c:dLbl>
            <c:numFmt formatCode="0.0%" sourceLinked="0"/>
            <c:dLblPos val="outEnd"/>
            <c:showLegendKey val="0"/>
            <c:showVal val="1"/>
            <c:showCatName val="0"/>
            <c:showSerName val="0"/>
            <c:showPercent val="0"/>
            <c:showBubbleSize val="0"/>
            <c:showLeaderLines val="0"/>
          </c:dLbls>
          <c:cat>
            <c:multiLvlStrRef>
              <c:f>Summary!$L$238:$N$266</c:f>
              <c:multiLvlStrCache>
                <c:ptCount val="26"/>
                <c:lvl>
                  <c:pt idx="0">
                    <c:v>Import tariffs</c:v>
                  </c:pt>
                  <c:pt idx="1">
                    <c:v>Income or price support</c:v>
                  </c:pt>
                  <c:pt idx="2">
                    <c:v>Other measures</c:v>
                  </c:pt>
                  <c:pt idx="3">
                    <c:v>Anti-dumping measure / investigation</c:v>
                  </c:pt>
                  <c:pt idx="4">
                    <c:v>Export quotas</c:v>
                  </c:pt>
                  <c:pt idx="5">
                    <c:v>Safeguard measure / investigation</c:v>
                  </c:pt>
                  <c:pt idx="6">
                    <c:v>Environmental provisions in trade agreements </c:v>
                  </c:pt>
                  <c:pt idx="7">
                    <c:v>Quarantine requirements</c:v>
                  </c:pt>
                  <c:pt idx="8">
                    <c:v>Other support measures</c:v>
                  </c:pt>
                  <c:pt idx="9">
                    <c:v>Risk assessment</c:v>
                  </c:pt>
                  <c:pt idx="10">
                    <c:v>Intellectual property measures </c:v>
                  </c:pt>
                  <c:pt idx="11">
                    <c:v>Other environmental requirements</c:v>
                  </c:pt>
                  <c:pt idx="12">
                    <c:v>Public procurement </c:v>
                  </c:pt>
                  <c:pt idx="13">
                    <c:v>Regulation affecting movement or transit </c:v>
                  </c:pt>
                  <c:pt idx="14">
                    <c:v>Import quotas</c:v>
                  </c:pt>
                  <c:pt idx="15">
                    <c:v>Countervailing measure / investigation</c:v>
                  </c:pt>
                  <c:pt idx="16">
                    <c:v>Ban/Prohibition</c:v>
                  </c:pt>
                  <c:pt idx="17">
                    <c:v>Loans and financing </c:v>
                  </c:pt>
                  <c:pt idx="18">
                    <c:v>Not specified</c:v>
                  </c:pt>
                  <c:pt idx="19">
                    <c:v>Export licences</c:v>
                  </c:pt>
                  <c:pt idx="20">
                    <c:v>Tax concessions </c:v>
                  </c:pt>
                  <c:pt idx="21">
                    <c:v>Non-monetary support </c:v>
                  </c:pt>
                  <c:pt idx="22">
                    <c:v>Conformity assessment procedures</c:v>
                  </c:pt>
                  <c:pt idx="23">
                    <c:v>Import licences</c:v>
                  </c:pt>
                  <c:pt idx="24">
                    <c:v>Grants and direct payments </c:v>
                  </c:pt>
                  <c:pt idx="25">
                    <c:v>Technical regulation or specifications</c:v>
                  </c:pt>
                </c:lvl>
                <c:lvl>
                  <c:pt idx="0">
                    <c:v>Type of Measure</c:v>
                  </c:pt>
                </c:lvl>
              </c:multiLvlStrCache>
            </c:multiLvlStrRef>
          </c:cat>
          <c:val>
            <c:numRef>
              <c:f>Summary!$P$238:$P$263</c:f>
              <c:numCache>
                <c:formatCode>0.0%</c:formatCode>
                <c:ptCount val="26"/>
                <c:pt idx="0">
                  <c:v>7.8308535630383712E-4</c:v>
                </c:pt>
                <c:pt idx="1">
                  <c:v>7.8308535630383712E-4</c:v>
                </c:pt>
                <c:pt idx="2">
                  <c:v>7.8308535630383712E-4</c:v>
                </c:pt>
                <c:pt idx="3">
                  <c:v>1.5661707126076742E-3</c:v>
                </c:pt>
                <c:pt idx="4">
                  <c:v>1.5661707126076742E-3</c:v>
                </c:pt>
                <c:pt idx="5">
                  <c:v>1.5661707126076742E-3</c:v>
                </c:pt>
                <c:pt idx="6">
                  <c:v>3.1323414252153485E-3</c:v>
                </c:pt>
                <c:pt idx="7">
                  <c:v>3.1323414252153485E-3</c:v>
                </c:pt>
                <c:pt idx="8">
                  <c:v>3.9154267815191858E-3</c:v>
                </c:pt>
                <c:pt idx="9">
                  <c:v>4.6985121378230231E-3</c:v>
                </c:pt>
                <c:pt idx="10">
                  <c:v>5.4815974941268596E-3</c:v>
                </c:pt>
                <c:pt idx="11">
                  <c:v>7.8308535630383716E-3</c:v>
                </c:pt>
                <c:pt idx="12">
                  <c:v>7.8308535630383716E-3</c:v>
                </c:pt>
                <c:pt idx="13">
                  <c:v>7.8308535630383716E-3</c:v>
                </c:pt>
                <c:pt idx="14">
                  <c:v>8.6139389193422081E-3</c:v>
                </c:pt>
                <c:pt idx="15">
                  <c:v>2.8974158183241974E-2</c:v>
                </c:pt>
                <c:pt idx="16">
                  <c:v>4.1503523884103367E-2</c:v>
                </c:pt>
                <c:pt idx="17">
                  <c:v>5.5599060297572438E-2</c:v>
                </c:pt>
                <c:pt idx="18">
                  <c:v>6.3429913860610809E-2</c:v>
                </c:pt>
                <c:pt idx="19">
                  <c:v>7.3610023492560683E-2</c:v>
                </c:pt>
                <c:pt idx="20">
                  <c:v>7.5959279561472207E-2</c:v>
                </c:pt>
                <c:pt idx="21">
                  <c:v>0.12294440093970242</c:v>
                </c:pt>
                <c:pt idx="22">
                  <c:v>0.12685982772122162</c:v>
                </c:pt>
                <c:pt idx="23">
                  <c:v>0.14878621769772904</c:v>
                </c:pt>
                <c:pt idx="24">
                  <c:v>0.16679718089271731</c:v>
                </c:pt>
                <c:pt idx="25">
                  <c:v>0.28191072826938135</c:v>
                </c:pt>
              </c:numCache>
            </c:numRef>
          </c:val>
        </c:ser>
        <c:dLbls>
          <c:showLegendKey val="0"/>
          <c:showVal val="1"/>
          <c:showCatName val="0"/>
          <c:showSerName val="0"/>
          <c:showPercent val="0"/>
          <c:showBubbleSize val="0"/>
        </c:dLbls>
        <c:gapWidth val="120"/>
        <c:axId val="110720000"/>
        <c:axId val="110545728"/>
      </c:barChart>
      <c:barChart>
        <c:barDir val="bar"/>
        <c:grouping val="clustered"/>
        <c:varyColors val="0"/>
        <c:ser>
          <c:idx val="0"/>
          <c:order val="0"/>
          <c:spPr>
            <a:noFill/>
          </c:spPr>
          <c:invertIfNegative val="0"/>
          <c:dLbls>
            <c:dLblPos val="inBase"/>
            <c:showLegendKey val="0"/>
            <c:showVal val="1"/>
            <c:showCatName val="0"/>
            <c:showSerName val="0"/>
            <c:showPercent val="0"/>
            <c:showBubbleSize val="0"/>
            <c:showLeaderLines val="0"/>
          </c:dLbls>
          <c:cat>
            <c:multiLvlStrRef>
              <c:f>Summary!$L$238:$N$266</c:f>
              <c:multiLvlStrCache>
                <c:ptCount val="26"/>
                <c:lvl>
                  <c:pt idx="0">
                    <c:v>Import tariffs</c:v>
                  </c:pt>
                  <c:pt idx="1">
                    <c:v>Income or price support</c:v>
                  </c:pt>
                  <c:pt idx="2">
                    <c:v>Other measures</c:v>
                  </c:pt>
                  <c:pt idx="3">
                    <c:v>Anti-dumping measure / investigation</c:v>
                  </c:pt>
                  <c:pt idx="4">
                    <c:v>Export quotas</c:v>
                  </c:pt>
                  <c:pt idx="5">
                    <c:v>Safeguard measure / investigation</c:v>
                  </c:pt>
                  <c:pt idx="6">
                    <c:v>Environmental provisions in trade agreements </c:v>
                  </c:pt>
                  <c:pt idx="7">
                    <c:v>Quarantine requirements</c:v>
                  </c:pt>
                  <c:pt idx="8">
                    <c:v>Other support measures</c:v>
                  </c:pt>
                  <c:pt idx="9">
                    <c:v>Risk assessment</c:v>
                  </c:pt>
                  <c:pt idx="10">
                    <c:v>Intellectual property measures </c:v>
                  </c:pt>
                  <c:pt idx="11">
                    <c:v>Other environmental requirements</c:v>
                  </c:pt>
                  <c:pt idx="12">
                    <c:v>Public procurement </c:v>
                  </c:pt>
                  <c:pt idx="13">
                    <c:v>Regulation affecting movement or transit </c:v>
                  </c:pt>
                  <c:pt idx="14">
                    <c:v>Import quotas</c:v>
                  </c:pt>
                  <c:pt idx="15">
                    <c:v>Countervailing measure / investigation</c:v>
                  </c:pt>
                  <c:pt idx="16">
                    <c:v>Ban/Prohibition</c:v>
                  </c:pt>
                  <c:pt idx="17">
                    <c:v>Loans and financing </c:v>
                  </c:pt>
                  <c:pt idx="18">
                    <c:v>Not specified</c:v>
                  </c:pt>
                  <c:pt idx="19">
                    <c:v>Export licences</c:v>
                  </c:pt>
                  <c:pt idx="20">
                    <c:v>Tax concessions </c:v>
                  </c:pt>
                  <c:pt idx="21">
                    <c:v>Non-monetary support </c:v>
                  </c:pt>
                  <c:pt idx="22">
                    <c:v>Conformity assessment procedures</c:v>
                  </c:pt>
                  <c:pt idx="23">
                    <c:v>Import licences</c:v>
                  </c:pt>
                  <c:pt idx="24">
                    <c:v>Grants and direct payments </c:v>
                  </c:pt>
                  <c:pt idx="25">
                    <c:v>Technical regulation or specifications</c:v>
                  </c:pt>
                </c:lvl>
                <c:lvl>
                  <c:pt idx="0">
                    <c:v>Type of Measure</c:v>
                  </c:pt>
                </c:lvl>
              </c:multiLvlStrCache>
            </c:multiLvlStrRef>
          </c:cat>
          <c:val>
            <c:numRef>
              <c:f>Summary!$O$238:$O$263</c:f>
              <c:numCache>
                <c:formatCode>General</c:formatCode>
                <c:ptCount val="26"/>
                <c:pt idx="0">
                  <c:v>1</c:v>
                </c:pt>
                <c:pt idx="1">
                  <c:v>1</c:v>
                </c:pt>
                <c:pt idx="2">
                  <c:v>1</c:v>
                </c:pt>
                <c:pt idx="3">
                  <c:v>2</c:v>
                </c:pt>
                <c:pt idx="4">
                  <c:v>2</c:v>
                </c:pt>
                <c:pt idx="5">
                  <c:v>2</c:v>
                </c:pt>
                <c:pt idx="6">
                  <c:v>4</c:v>
                </c:pt>
                <c:pt idx="7">
                  <c:v>4</c:v>
                </c:pt>
                <c:pt idx="8">
                  <c:v>5</c:v>
                </c:pt>
                <c:pt idx="9">
                  <c:v>6</c:v>
                </c:pt>
                <c:pt idx="10">
                  <c:v>7</c:v>
                </c:pt>
                <c:pt idx="11">
                  <c:v>10</c:v>
                </c:pt>
                <c:pt idx="12">
                  <c:v>10</c:v>
                </c:pt>
                <c:pt idx="13">
                  <c:v>10</c:v>
                </c:pt>
                <c:pt idx="14">
                  <c:v>11</c:v>
                </c:pt>
                <c:pt idx="15">
                  <c:v>37</c:v>
                </c:pt>
                <c:pt idx="16">
                  <c:v>53</c:v>
                </c:pt>
                <c:pt idx="17">
                  <c:v>71</c:v>
                </c:pt>
                <c:pt idx="18">
                  <c:v>81</c:v>
                </c:pt>
                <c:pt idx="19">
                  <c:v>94</c:v>
                </c:pt>
                <c:pt idx="20">
                  <c:v>97</c:v>
                </c:pt>
                <c:pt idx="21">
                  <c:v>157</c:v>
                </c:pt>
                <c:pt idx="22">
                  <c:v>162</c:v>
                </c:pt>
                <c:pt idx="23">
                  <c:v>190</c:v>
                </c:pt>
                <c:pt idx="24">
                  <c:v>213</c:v>
                </c:pt>
                <c:pt idx="25">
                  <c:v>360</c:v>
                </c:pt>
              </c:numCache>
            </c:numRef>
          </c:val>
        </c:ser>
        <c:dLbls>
          <c:showLegendKey val="0"/>
          <c:showVal val="0"/>
          <c:showCatName val="0"/>
          <c:showSerName val="0"/>
          <c:showPercent val="0"/>
          <c:showBubbleSize val="0"/>
        </c:dLbls>
        <c:gapWidth val="120"/>
        <c:axId val="110720512"/>
        <c:axId val="110546304"/>
      </c:barChart>
      <c:valAx>
        <c:axId val="110545728"/>
        <c:scaling>
          <c:orientation val="minMax"/>
          <c:max val="0.30000000000000004"/>
          <c:min val="0"/>
        </c:scaling>
        <c:delete val="0"/>
        <c:axPos val="t"/>
        <c:numFmt formatCode="0.0%" sourceLinked="1"/>
        <c:majorTickMark val="none"/>
        <c:minorTickMark val="none"/>
        <c:tickLblPos val="none"/>
        <c:crossAx val="110720000"/>
        <c:crosses val="max"/>
        <c:crossBetween val="between"/>
      </c:valAx>
      <c:catAx>
        <c:axId val="110720000"/>
        <c:scaling>
          <c:orientation val="minMax"/>
        </c:scaling>
        <c:delete val="0"/>
        <c:axPos val="l"/>
        <c:majorTickMark val="out"/>
        <c:minorTickMark val="none"/>
        <c:tickLblPos val="nextTo"/>
        <c:txPr>
          <a:bodyPr/>
          <a:lstStyle/>
          <a:p>
            <a:pPr>
              <a:defRPr sz="1000"/>
            </a:pPr>
            <a:endParaRPr lang="en-US"/>
          </a:p>
        </c:txPr>
        <c:crossAx val="110545728"/>
        <c:crosses val="autoZero"/>
        <c:auto val="1"/>
        <c:lblAlgn val="ctr"/>
        <c:lblOffset val="100"/>
        <c:noMultiLvlLbl val="0"/>
      </c:catAx>
      <c:valAx>
        <c:axId val="110546304"/>
        <c:scaling>
          <c:orientation val="minMax"/>
          <c:max val="400"/>
          <c:min val="0"/>
        </c:scaling>
        <c:delete val="0"/>
        <c:axPos val="b"/>
        <c:numFmt formatCode="General" sourceLinked="1"/>
        <c:majorTickMark val="none"/>
        <c:minorTickMark val="none"/>
        <c:tickLblPos val="none"/>
        <c:crossAx val="110720512"/>
        <c:crosses val="autoZero"/>
        <c:crossBetween val="between"/>
      </c:valAx>
      <c:catAx>
        <c:axId val="110720512"/>
        <c:scaling>
          <c:orientation val="minMax"/>
        </c:scaling>
        <c:delete val="1"/>
        <c:axPos val="l"/>
        <c:majorTickMark val="out"/>
        <c:minorTickMark val="none"/>
        <c:tickLblPos val="nextTo"/>
        <c:crossAx val="110546304"/>
        <c:crosses val="autoZero"/>
        <c:auto val="1"/>
        <c:lblAlgn val="ctr"/>
        <c:lblOffset val="100"/>
        <c:noMultiLvlLbl val="0"/>
      </c:catAx>
      <c:spPr>
        <a:ln>
          <a:noFill/>
        </a:ln>
      </c:spPr>
    </c:plotArea>
    <c:plotVisOnly val="1"/>
    <c:dispBlanksAs val="gap"/>
    <c:showDLblsOverMax val="0"/>
  </c:chart>
  <c:spPr>
    <a:ln>
      <a:solidFill>
        <a:schemeClr val="bg1">
          <a:lumMod val="75000"/>
        </a:schemeClr>
      </a:solidFill>
    </a:ln>
  </c:spPr>
  <c:txPr>
    <a:bodyPr/>
    <a:lstStyle/>
    <a:p>
      <a:pPr>
        <a:defRPr sz="1100">
          <a:latin typeface="Verdana" panose="020B0604030504040204" pitchFamily="34" charset="0"/>
          <a:ea typeface="Verdana" panose="020B0604030504040204" pitchFamily="34" charset="0"/>
          <a:cs typeface="Verdana" panose="020B060403050404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9664603330700904"/>
          <c:y val="0.10034232979477284"/>
          <c:w val="0.59758642989757338"/>
          <c:h val="0.84415476456610117"/>
        </c:manualLayout>
      </c:layout>
      <c:barChart>
        <c:barDir val="bar"/>
        <c:grouping val="clustered"/>
        <c:varyColors val="0"/>
        <c:ser>
          <c:idx val="0"/>
          <c:order val="0"/>
          <c:spPr>
            <a:noFill/>
          </c:spPr>
          <c:invertIfNegative val="0"/>
          <c:dLbls>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en-US"/>
              </a:p>
            </c:txPr>
            <c:dLblPos val="inBase"/>
            <c:showLegendKey val="0"/>
            <c:showVal val="1"/>
            <c:showCatName val="0"/>
            <c:showSerName val="0"/>
            <c:showPercent val="0"/>
            <c:showBubbleSize val="0"/>
            <c:showLeaderLines val="0"/>
          </c:dLbls>
          <c:cat>
            <c:multiLvlStrRef>
              <c:f>Summary!$L$279:$N$288</c:f>
              <c:multiLvlStrCache>
                <c:ptCount val="10"/>
                <c:lvl>
                  <c:pt idx="0">
                    <c:v>All products/economic activities</c:v>
                  </c:pt>
                  <c:pt idx="1">
                    <c:v>Fisheries</c:v>
                  </c:pt>
                  <c:pt idx="2">
                    <c:v>Forestry</c:v>
                  </c:pt>
                  <c:pt idx="3">
                    <c:v>Not specified</c:v>
                  </c:pt>
                  <c:pt idx="4">
                    <c:v>Other</c:v>
                  </c:pt>
                  <c:pt idx="5">
                    <c:v>Services</c:v>
                  </c:pt>
                  <c:pt idx="6">
                    <c:v>Chemicals</c:v>
                  </c:pt>
                  <c:pt idx="7">
                    <c:v>Energy</c:v>
                  </c:pt>
                  <c:pt idx="8">
                    <c:v>Manufacturing</c:v>
                  </c:pt>
                  <c:pt idx="9">
                    <c:v>Agriculture</c:v>
                  </c:pt>
                </c:lvl>
                <c:lvl>
                  <c:pt idx="0">
                    <c:v>Type of Sector subject to Measure</c:v>
                  </c:pt>
                </c:lvl>
              </c:multiLvlStrCache>
            </c:multiLvlStrRef>
          </c:cat>
          <c:val>
            <c:numRef>
              <c:f>Summary!$O$279:$O$288</c:f>
              <c:numCache>
                <c:formatCode>General</c:formatCode>
                <c:ptCount val="10"/>
                <c:pt idx="0">
                  <c:v>32</c:v>
                </c:pt>
                <c:pt idx="1">
                  <c:v>57</c:v>
                </c:pt>
                <c:pt idx="2">
                  <c:v>70</c:v>
                </c:pt>
                <c:pt idx="3">
                  <c:v>89</c:v>
                </c:pt>
                <c:pt idx="4">
                  <c:v>116</c:v>
                </c:pt>
                <c:pt idx="5">
                  <c:v>146</c:v>
                </c:pt>
                <c:pt idx="6">
                  <c:v>150</c:v>
                </c:pt>
                <c:pt idx="7">
                  <c:v>206</c:v>
                </c:pt>
                <c:pt idx="8">
                  <c:v>256</c:v>
                </c:pt>
                <c:pt idx="9">
                  <c:v>421</c:v>
                </c:pt>
              </c:numCache>
            </c:numRef>
          </c:val>
        </c:ser>
        <c:dLbls>
          <c:dLblPos val="outEnd"/>
          <c:showLegendKey val="0"/>
          <c:showVal val="1"/>
          <c:showCatName val="0"/>
          <c:showSerName val="0"/>
          <c:showPercent val="0"/>
          <c:showBubbleSize val="0"/>
        </c:dLbls>
        <c:gapWidth val="150"/>
        <c:axId val="110721024"/>
        <c:axId val="110548032"/>
      </c:barChart>
      <c:barChart>
        <c:barDir val="bar"/>
        <c:grouping val="clustered"/>
        <c:varyColors val="0"/>
        <c:ser>
          <c:idx val="1"/>
          <c:order val="1"/>
          <c:spPr>
            <a:solidFill>
              <a:srgbClr val="A8B3D7"/>
            </a:solidFill>
          </c:spPr>
          <c:invertIfNegative val="0"/>
          <c:dLbls>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en-US"/>
              </a:p>
            </c:txPr>
            <c:dLblPos val="outEnd"/>
            <c:showLegendKey val="0"/>
            <c:showVal val="1"/>
            <c:showCatName val="0"/>
            <c:showSerName val="0"/>
            <c:showPercent val="0"/>
            <c:showBubbleSize val="0"/>
            <c:showLeaderLines val="0"/>
          </c:dLbls>
          <c:cat>
            <c:multiLvlStrRef>
              <c:f>Summary!$L$279:$N$288</c:f>
              <c:multiLvlStrCache>
                <c:ptCount val="10"/>
                <c:lvl>
                  <c:pt idx="0">
                    <c:v>All products/economic activities</c:v>
                  </c:pt>
                  <c:pt idx="1">
                    <c:v>Fisheries</c:v>
                  </c:pt>
                  <c:pt idx="2">
                    <c:v>Forestry</c:v>
                  </c:pt>
                  <c:pt idx="3">
                    <c:v>Not specified</c:v>
                  </c:pt>
                  <c:pt idx="4">
                    <c:v>Other</c:v>
                  </c:pt>
                  <c:pt idx="5">
                    <c:v>Services</c:v>
                  </c:pt>
                  <c:pt idx="6">
                    <c:v>Chemicals</c:v>
                  </c:pt>
                  <c:pt idx="7">
                    <c:v>Energy</c:v>
                  </c:pt>
                  <c:pt idx="8">
                    <c:v>Manufacturing</c:v>
                  </c:pt>
                  <c:pt idx="9">
                    <c:v>Agriculture</c:v>
                  </c:pt>
                </c:lvl>
                <c:lvl>
                  <c:pt idx="0">
                    <c:v>Type of Sector subject to Measure</c:v>
                  </c:pt>
                </c:lvl>
              </c:multiLvlStrCache>
            </c:multiLvlStrRef>
          </c:cat>
          <c:val>
            <c:numRef>
              <c:f>Summary!$P$279:$P$288</c:f>
              <c:numCache>
                <c:formatCode>0.0%</c:formatCode>
                <c:ptCount val="10"/>
                <c:pt idx="0">
                  <c:v>2.5058731401722788E-2</c:v>
                </c:pt>
                <c:pt idx="1">
                  <c:v>4.4635865309318713E-2</c:v>
                </c:pt>
                <c:pt idx="2">
                  <c:v>5.4815974941268601E-2</c:v>
                </c:pt>
                <c:pt idx="3">
                  <c:v>6.9694596711041501E-2</c:v>
                </c:pt>
                <c:pt idx="4">
                  <c:v>9.0837901331245099E-2</c:v>
                </c:pt>
                <c:pt idx="5">
                  <c:v>0.11433046202036022</c:v>
                </c:pt>
                <c:pt idx="6">
                  <c:v>0.11746280344557557</c:v>
                </c:pt>
                <c:pt idx="7">
                  <c:v>0.16131558339859045</c:v>
                </c:pt>
                <c:pt idx="8">
                  <c:v>0.2004698512137823</c:v>
                </c:pt>
                <c:pt idx="9">
                  <c:v>0.32967893500391543</c:v>
                </c:pt>
              </c:numCache>
            </c:numRef>
          </c:val>
        </c:ser>
        <c:dLbls>
          <c:showLegendKey val="0"/>
          <c:showVal val="0"/>
          <c:showCatName val="0"/>
          <c:showSerName val="0"/>
          <c:showPercent val="0"/>
          <c:showBubbleSize val="0"/>
        </c:dLbls>
        <c:gapWidth val="150"/>
        <c:axId val="110722048"/>
        <c:axId val="110548608"/>
      </c:barChart>
      <c:catAx>
        <c:axId val="110721024"/>
        <c:scaling>
          <c:orientation val="minMax"/>
        </c:scaling>
        <c:delete val="0"/>
        <c:axPos val="l"/>
        <c:majorTickMark val="out"/>
        <c:minorTickMark val="none"/>
        <c:tickLblPos val="nextTo"/>
        <c:txPr>
          <a:bodyPr/>
          <a:lstStyle/>
          <a:p>
            <a:pPr>
              <a:defRPr sz="1000">
                <a:latin typeface="Verdana" panose="020B0604030504040204" pitchFamily="34" charset="0"/>
                <a:ea typeface="Verdana" panose="020B0604030504040204" pitchFamily="34" charset="0"/>
                <a:cs typeface="Verdana" panose="020B0604030504040204" pitchFamily="34" charset="0"/>
              </a:defRPr>
            </a:pPr>
            <a:endParaRPr lang="en-US"/>
          </a:p>
        </c:txPr>
        <c:crossAx val="110548032"/>
        <c:crosses val="autoZero"/>
        <c:auto val="1"/>
        <c:lblAlgn val="ctr"/>
        <c:lblOffset val="100"/>
        <c:noMultiLvlLbl val="0"/>
      </c:catAx>
      <c:valAx>
        <c:axId val="110548032"/>
        <c:scaling>
          <c:orientation val="minMax"/>
          <c:max val="440"/>
          <c:min val="0"/>
        </c:scaling>
        <c:delete val="0"/>
        <c:axPos val="b"/>
        <c:numFmt formatCode="General" sourceLinked="1"/>
        <c:majorTickMark val="none"/>
        <c:minorTickMark val="none"/>
        <c:tickLblPos val="none"/>
        <c:crossAx val="110721024"/>
        <c:crosses val="autoZero"/>
        <c:crossBetween val="between"/>
      </c:valAx>
      <c:valAx>
        <c:axId val="110548608"/>
        <c:scaling>
          <c:orientation val="minMax"/>
        </c:scaling>
        <c:delete val="0"/>
        <c:axPos val="t"/>
        <c:numFmt formatCode="0.0%" sourceLinked="1"/>
        <c:majorTickMark val="none"/>
        <c:minorTickMark val="none"/>
        <c:tickLblPos val="none"/>
        <c:crossAx val="110722048"/>
        <c:crosses val="max"/>
        <c:crossBetween val="between"/>
      </c:valAx>
      <c:catAx>
        <c:axId val="110722048"/>
        <c:scaling>
          <c:orientation val="minMax"/>
        </c:scaling>
        <c:delete val="1"/>
        <c:axPos val="l"/>
        <c:majorTickMark val="out"/>
        <c:minorTickMark val="none"/>
        <c:tickLblPos val="nextTo"/>
        <c:crossAx val="110548608"/>
        <c:crosses val="autoZero"/>
        <c:auto val="1"/>
        <c:lblAlgn val="ctr"/>
        <c:lblOffset val="100"/>
        <c:noMultiLvlLbl val="0"/>
      </c:catAx>
    </c:plotArea>
    <c:plotVisOnly val="1"/>
    <c:dispBlanksAs val="gap"/>
    <c:showDLblsOverMax val="0"/>
  </c:chart>
  <c:spPr>
    <a:ln>
      <a:solidFill>
        <a:schemeClr val="bg1">
          <a:lumMod val="75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a:t>Share of environment-related Notifications in Selected Agreeements</a:t>
            </a:r>
          </a:p>
        </c:rich>
      </c:tx>
      <c:overlay val="0"/>
    </c:title>
    <c:autoTitleDeleted val="0"/>
    <c:plotArea>
      <c:layout>
        <c:manualLayout>
          <c:layoutTarget val="inner"/>
          <c:xMode val="edge"/>
          <c:yMode val="edge"/>
          <c:x val="5.7237095363079624E-2"/>
          <c:y val="0.18949311811718988"/>
          <c:w val="0.91524572761738121"/>
          <c:h val="0.34125516277526868"/>
        </c:manualLayout>
      </c:layout>
      <c:barChart>
        <c:barDir val="col"/>
        <c:grouping val="percentStacked"/>
        <c:varyColors val="0"/>
        <c:ser>
          <c:idx val="0"/>
          <c:order val="0"/>
          <c:tx>
            <c:strRef>
              <c:f>Summary!$N$169</c:f>
              <c:strCache>
                <c:ptCount val="1"/>
                <c:pt idx="0">
                  <c:v>Number of Environment-related Notifications</c:v>
                </c:pt>
              </c:strCache>
            </c:strRef>
          </c:tx>
          <c:spPr>
            <a:solidFill>
              <a:srgbClr val="56B2FF"/>
            </a:solidFill>
          </c:spPr>
          <c:invertIfNegative val="0"/>
          <c:dLbls>
            <c:txPr>
              <a:bodyPr/>
              <a:lstStyle/>
              <a:p>
                <a:pPr>
                  <a:defRPr sz="9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strRef>
              <c:f>Summary!$L$170:$L$189</c:f>
              <c:strCache>
                <c:ptCount val="11"/>
                <c:pt idx="0">
                  <c:v>TBT</c:v>
                </c:pt>
                <c:pt idx="1">
                  <c:v>SPS</c:v>
                </c:pt>
                <c:pt idx="2">
                  <c:v>SCM</c:v>
                </c:pt>
                <c:pt idx="3">
                  <c:v>Agriculture</c:v>
                </c:pt>
                <c:pt idx="4">
                  <c:v>ILP</c:v>
                </c:pt>
                <c:pt idx="5">
                  <c:v>RTAs</c:v>
                </c:pt>
                <c:pt idx="6">
                  <c:v>TRIPS</c:v>
                </c:pt>
                <c:pt idx="7">
                  <c:v>GATS</c:v>
                </c:pt>
                <c:pt idx="8">
                  <c:v>GPA</c:v>
                </c:pt>
                <c:pt idx="9">
                  <c:v>Safeguards</c:v>
                </c:pt>
                <c:pt idx="10">
                  <c:v>Quantitative Restric.</c:v>
                </c:pt>
              </c:strCache>
            </c:strRef>
          </c:cat>
          <c:val>
            <c:numRef>
              <c:f>Summary!$N$170:$N$180</c:f>
              <c:numCache>
                <c:formatCode>General</c:formatCode>
                <c:ptCount val="11"/>
                <c:pt idx="0">
                  <c:v>358</c:v>
                </c:pt>
                <c:pt idx="1">
                  <c:v>44</c:v>
                </c:pt>
                <c:pt idx="2">
                  <c:v>29</c:v>
                </c:pt>
                <c:pt idx="3">
                  <c:v>42</c:v>
                </c:pt>
                <c:pt idx="4">
                  <c:v>38</c:v>
                </c:pt>
                <c:pt idx="5">
                  <c:v>4</c:v>
                </c:pt>
                <c:pt idx="6">
                  <c:v>5</c:v>
                </c:pt>
                <c:pt idx="7">
                  <c:v>3</c:v>
                </c:pt>
                <c:pt idx="8">
                  <c:v>5</c:v>
                </c:pt>
                <c:pt idx="9">
                  <c:v>2</c:v>
                </c:pt>
                <c:pt idx="10">
                  <c:v>15</c:v>
                </c:pt>
              </c:numCache>
            </c:numRef>
          </c:val>
        </c:ser>
        <c:ser>
          <c:idx val="1"/>
          <c:order val="1"/>
          <c:tx>
            <c:strRef>
              <c:f>Summary!$O$169</c:f>
              <c:strCache>
                <c:ptCount val="1"/>
                <c:pt idx="0">
                  <c:v>Number of Non Environment-related Notifications</c:v>
                </c:pt>
              </c:strCache>
            </c:strRef>
          </c:tx>
          <c:spPr>
            <a:solidFill>
              <a:srgbClr val="A8B3D7"/>
            </a:solidFill>
          </c:spPr>
          <c:invertIfNegative val="0"/>
          <c:dLbls>
            <c:txPr>
              <a:bodyPr/>
              <a:lstStyle/>
              <a:p>
                <a:pPr>
                  <a:defRPr sz="9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strRef>
              <c:f>Summary!$L$170:$L$189</c:f>
              <c:strCache>
                <c:ptCount val="11"/>
                <c:pt idx="0">
                  <c:v>TBT</c:v>
                </c:pt>
                <c:pt idx="1">
                  <c:v>SPS</c:v>
                </c:pt>
                <c:pt idx="2">
                  <c:v>SCM</c:v>
                </c:pt>
                <c:pt idx="3">
                  <c:v>Agriculture</c:v>
                </c:pt>
                <c:pt idx="4">
                  <c:v>ILP</c:v>
                </c:pt>
                <c:pt idx="5">
                  <c:v>RTAs</c:v>
                </c:pt>
                <c:pt idx="6">
                  <c:v>TRIPS</c:v>
                </c:pt>
                <c:pt idx="7">
                  <c:v>GATS</c:v>
                </c:pt>
                <c:pt idx="8">
                  <c:v>GPA</c:v>
                </c:pt>
                <c:pt idx="9">
                  <c:v>Safeguards</c:v>
                </c:pt>
                <c:pt idx="10">
                  <c:v>Quantitative Restric.</c:v>
                </c:pt>
              </c:strCache>
            </c:strRef>
          </c:cat>
          <c:val>
            <c:numRef>
              <c:f>Summary!$O$170:$O$180</c:f>
              <c:numCache>
                <c:formatCode>General</c:formatCode>
                <c:ptCount val="11"/>
                <c:pt idx="0">
                  <c:v>1200</c:v>
                </c:pt>
                <c:pt idx="1">
                  <c:v>1125</c:v>
                </c:pt>
                <c:pt idx="2">
                  <c:v>81</c:v>
                </c:pt>
                <c:pt idx="3">
                  <c:v>168</c:v>
                </c:pt>
                <c:pt idx="4">
                  <c:v>61</c:v>
                </c:pt>
                <c:pt idx="5">
                  <c:v>15</c:v>
                </c:pt>
                <c:pt idx="6">
                  <c:v>91</c:v>
                </c:pt>
                <c:pt idx="7">
                  <c:v>72</c:v>
                </c:pt>
                <c:pt idx="8">
                  <c:v>22</c:v>
                </c:pt>
                <c:pt idx="9">
                  <c:v>108</c:v>
                </c:pt>
                <c:pt idx="10">
                  <c:v>7</c:v>
                </c:pt>
              </c:numCache>
            </c:numRef>
          </c:val>
        </c:ser>
        <c:dLbls>
          <c:showLegendKey val="0"/>
          <c:showVal val="0"/>
          <c:showCatName val="0"/>
          <c:showSerName val="0"/>
          <c:showPercent val="0"/>
          <c:showBubbleSize val="0"/>
        </c:dLbls>
        <c:gapWidth val="150"/>
        <c:overlap val="100"/>
        <c:axId val="107098112"/>
        <c:axId val="103814784"/>
      </c:barChart>
      <c:barChart>
        <c:barDir val="col"/>
        <c:grouping val="stacked"/>
        <c:varyColors val="0"/>
        <c:ser>
          <c:idx val="2"/>
          <c:order val="2"/>
          <c:tx>
            <c:v>           </c:v>
          </c:tx>
          <c:spPr>
            <a:noFill/>
            <a:ln>
              <a:noFill/>
            </a:ln>
          </c:spPr>
          <c:invertIfNegative val="0"/>
          <c:dLbls>
            <c:dLbl>
              <c:idx val="0"/>
              <c:layout>
                <c:manualLayout>
                  <c:x val="5.9259259259259126E-3"/>
                  <c:y val="0"/>
                </c:manualLayout>
              </c:layout>
              <c:showLegendKey val="0"/>
              <c:showVal val="1"/>
              <c:showCatName val="0"/>
              <c:showSerName val="1"/>
              <c:showPercent val="0"/>
              <c:showBubbleSize val="0"/>
              <c:separator> </c:separator>
            </c:dLbl>
            <c:dLbl>
              <c:idx val="1"/>
              <c:layout>
                <c:manualLayout>
                  <c:x val="4.4444444444444444E-3"/>
                  <c:y val="-1.333109748784915E-2"/>
                </c:manualLayout>
              </c:layout>
              <c:showLegendKey val="0"/>
              <c:showVal val="1"/>
              <c:showCatName val="0"/>
              <c:showSerName val="1"/>
              <c:showPercent val="0"/>
              <c:showBubbleSize val="0"/>
              <c:separator> </c:separator>
            </c:dLbl>
            <c:dLbl>
              <c:idx val="2"/>
              <c:layout>
                <c:manualLayout>
                  <c:x val="7.4074074074074077E-3"/>
                  <c:y val="0"/>
                </c:manualLayout>
              </c:layout>
              <c:showLegendKey val="0"/>
              <c:showVal val="1"/>
              <c:showCatName val="0"/>
              <c:showSerName val="1"/>
              <c:showPercent val="0"/>
              <c:showBubbleSize val="0"/>
              <c:separator> </c:separator>
            </c:dLbl>
            <c:dLbl>
              <c:idx val="3"/>
              <c:layout>
                <c:manualLayout>
                  <c:x val="5.9259259259259256E-3"/>
                  <c:y val="0"/>
                </c:manualLayout>
              </c:layout>
              <c:showLegendKey val="0"/>
              <c:showVal val="1"/>
              <c:showCatName val="0"/>
              <c:showSerName val="1"/>
              <c:showPercent val="0"/>
              <c:showBubbleSize val="0"/>
              <c:separator> </c:separator>
            </c:dLbl>
            <c:dLbl>
              <c:idx val="4"/>
              <c:layout>
                <c:manualLayout>
                  <c:x val="5.9259259259259256E-3"/>
                  <c:y val="-4.2540263354376804E-3"/>
                </c:manualLayout>
              </c:layout>
              <c:showLegendKey val="0"/>
              <c:showVal val="1"/>
              <c:showCatName val="0"/>
              <c:showSerName val="1"/>
              <c:showPercent val="0"/>
              <c:showBubbleSize val="0"/>
              <c:separator> </c:separator>
            </c:dLbl>
            <c:dLbl>
              <c:idx val="5"/>
              <c:layout>
                <c:manualLayout>
                  <c:x val="5.9259259259259256E-3"/>
                  <c:y val="8.5080526708753608E-3"/>
                </c:manualLayout>
              </c:layout>
              <c:showLegendKey val="0"/>
              <c:showVal val="1"/>
              <c:showCatName val="0"/>
              <c:showSerName val="1"/>
              <c:showPercent val="0"/>
              <c:showBubbleSize val="0"/>
              <c:separator> </c:separator>
            </c:dLbl>
            <c:dLbl>
              <c:idx val="6"/>
              <c:layout>
                <c:manualLayout>
                  <c:x val="7.4074074074074077E-3"/>
                  <c:y val="-8.5080526708753608E-3"/>
                </c:manualLayout>
              </c:layout>
              <c:showLegendKey val="0"/>
              <c:showVal val="1"/>
              <c:showCatName val="0"/>
              <c:showSerName val="1"/>
              <c:showPercent val="0"/>
              <c:showBubbleSize val="0"/>
              <c:separator> </c:separator>
            </c:dLbl>
            <c:dLbl>
              <c:idx val="7"/>
              <c:layout>
                <c:manualLayout>
                  <c:x val="5.9259259259259256E-3"/>
                  <c:y val="-4.2540263354376804E-3"/>
                </c:manualLayout>
              </c:layout>
              <c:showLegendKey val="0"/>
              <c:showVal val="1"/>
              <c:showCatName val="0"/>
              <c:showSerName val="1"/>
              <c:showPercent val="0"/>
              <c:showBubbleSize val="0"/>
              <c:separator> </c:separator>
            </c:dLbl>
            <c:dLbl>
              <c:idx val="8"/>
              <c:layout>
                <c:manualLayout>
                  <c:x val="5.9259259259259256E-3"/>
                  <c:y val="4.2540263354376804E-3"/>
                </c:manualLayout>
              </c:layout>
              <c:showLegendKey val="0"/>
              <c:showVal val="1"/>
              <c:showCatName val="0"/>
              <c:showSerName val="1"/>
              <c:showPercent val="0"/>
              <c:showBubbleSize val="0"/>
              <c:separator> </c:separator>
            </c:dLbl>
            <c:dLbl>
              <c:idx val="9"/>
              <c:layout>
                <c:manualLayout>
                  <c:x val="7.4074074074072984E-3"/>
                  <c:y val="-8.5080526708753608E-3"/>
                </c:manualLayout>
              </c:layout>
              <c:showLegendKey val="0"/>
              <c:showVal val="1"/>
              <c:showCatName val="0"/>
              <c:showSerName val="1"/>
              <c:showPercent val="0"/>
              <c:showBubbleSize val="0"/>
              <c:separator> </c:separator>
            </c:dLbl>
            <c:dLbl>
              <c:idx val="10"/>
              <c:layout>
                <c:manualLayout>
                  <c:x val="8.8887722368038418E-3"/>
                  <c:y val="0"/>
                </c:manualLayout>
              </c:layout>
              <c:showLegendKey val="0"/>
              <c:showVal val="1"/>
              <c:showCatName val="0"/>
              <c:showSerName val="1"/>
              <c:showPercent val="0"/>
              <c:showBubbleSize val="0"/>
              <c:separator> </c:separator>
            </c:dLbl>
            <c:txPr>
              <a:bodyPr/>
              <a:lstStyle/>
              <a:p>
                <a:pPr>
                  <a:defRPr sz="700" b="0" i="0" u="none" strike="noStrike" baseline="0">
                    <a:solidFill>
                      <a:srgbClr val="000000"/>
                    </a:solidFill>
                    <a:latin typeface="Verdana"/>
                    <a:ea typeface="Verdana"/>
                    <a:cs typeface="Verdana"/>
                  </a:defRPr>
                </a:pPr>
                <a:endParaRPr lang="en-US"/>
              </a:p>
            </c:txPr>
            <c:showLegendKey val="0"/>
            <c:showVal val="1"/>
            <c:showCatName val="0"/>
            <c:showSerName val="1"/>
            <c:showPercent val="0"/>
            <c:showBubbleSize val="0"/>
            <c:separator> </c:separator>
            <c:showLeaderLines val="0"/>
          </c:dLbls>
          <c:val>
            <c:numRef>
              <c:f>Summary!$Q$170:$Q$180</c:f>
              <c:numCache>
                <c:formatCode>0%</c:formatCode>
                <c:ptCount val="11"/>
                <c:pt idx="0">
                  <c:v>0.22978177150192555</c:v>
                </c:pt>
                <c:pt idx="1">
                  <c:v>3.7639007698887936E-2</c:v>
                </c:pt>
                <c:pt idx="2">
                  <c:v>0.26363636363636361</c:v>
                </c:pt>
                <c:pt idx="3">
                  <c:v>0.2</c:v>
                </c:pt>
                <c:pt idx="4">
                  <c:v>0.38383838383838381</c:v>
                </c:pt>
                <c:pt idx="5">
                  <c:v>0.21052631578947367</c:v>
                </c:pt>
                <c:pt idx="6">
                  <c:v>5.2083333333333336E-2</c:v>
                </c:pt>
                <c:pt idx="7">
                  <c:v>0.04</c:v>
                </c:pt>
                <c:pt idx="8">
                  <c:v>0.18518518518518517</c:v>
                </c:pt>
                <c:pt idx="9">
                  <c:v>1.8181818181818181E-2</c:v>
                </c:pt>
                <c:pt idx="10">
                  <c:v>0.68181818181818177</c:v>
                </c:pt>
              </c:numCache>
            </c:numRef>
          </c:val>
        </c:ser>
        <c:dLbls>
          <c:showLegendKey val="0"/>
          <c:showVal val="0"/>
          <c:showCatName val="0"/>
          <c:showSerName val="0"/>
          <c:showPercent val="0"/>
          <c:showBubbleSize val="0"/>
        </c:dLbls>
        <c:gapWidth val="150"/>
        <c:overlap val="100"/>
        <c:axId val="107098624"/>
        <c:axId val="103815360"/>
      </c:barChart>
      <c:catAx>
        <c:axId val="107098112"/>
        <c:scaling>
          <c:orientation val="minMax"/>
        </c:scaling>
        <c:delete val="0"/>
        <c:axPos val="b"/>
        <c:numFmt formatCode="General" sourceLinked="1"/>
        <c:majorTickMark val="out"/>
        <c:minorTickMark val="none"/>
        <c:tickLblPos val="nextTo"/>
        <c:txPr>
          <a:bodyPr rot="-2700000" vert="horz"/>
          <a:lstStyle/>
          <a:p>
            <a:pPr>
              <a:defRPr sz="900" b="0" i="0" u="none" strike="noStrike" baseline="0">
                <a:solidFill>
                  <a:srgbClr val="000000"/>
                </a:solidFill>
                <a:latin typeface="Verdana"/>
                <a:ea typeface="Verdana"/>
                <a:cs typeface="Verdana"/>
              </a:defRPr>
            </a:pPr>
            <a:endParaRPr lang="en-US"/>
          </a:p>
        </c:txPr>
        <c:crossAx val="103814784"/>
        <c:crosses val="autoZero"/>
        <c:auto val="1"/>
        <c:lblAlgn val="ctr"/>
        <c:lblOffset val="100"/>
        <c:noMultiLvlLbl val="0"/>
      </c:catAx>
      <c:valAx>
        <c:axId val="103814784"/>
        <c:scaling>
          <c:orientation val="minMax"/>
        </c:scaling>
        <c:delete val="1"/>
        <c:axPos val="l"/>
        <c:numFmt formatCode="0%" sourceLinked="1"/>
        <c:majorTickMark val="out"/>
        <c:minorTickMark val="none"/>
        <c:tickLblPos val="nextTo"/>
        <c:crossAx val="107098112"/>
        <c:crosses val="autoZero"/>
        <c:crossBetween val="between"/>
        <c:majorUnit val="0.2"/>
      </c:valAx>
      <c:catAx>
        <c:axId val="107098624"/>
        <c:scaling>
          <c:orientation val="minMax"/>
        </c:scaling>
        <c:delete val="1"/>
        <c:axPos val="b"/>
        <c:majorTickMark val="out"/>
        <c:minorTickMark val="none"/>
        <c:tickLblPos val="nextTo"/>
        <c:crossAx val="103815360"/>
        <c:crosses val="autoZero"/>
        <c:auto val="1"/>
        <c:lblAlgn val="ctr"/>
        <c:lblOffset val="100"/>
        <c:noMultiLvlLbl val="0"/>
      </c:catAx>
      <c:valAx>
        <c:axId val="103815360"/>
        <c:scaling>
          <c:orientation val="minMax"/>
          <c:max val="1"/>
          <c:min val="0"/>
        </c:scaling>
        <c:delete val="0"/>
        <c:axPos val="r"/>
        <c:numFmt formatCode="0%" sourceLinked="1"/>
        <c:majorTickMark val="none"/>
        <c:minorTickMark val="none"/>
        <c:tickLblPos val="none"/>
        <c:spPr>
          <a:ln>
            <a:noFill/>
          </a:ln>
        </c:spPr>
        <c:crossAx val="107098624"/>
        <c:crosses val="max"/>
        <c:crossBetween val="between"/>
      </c:valAx>
    </c:plotArea>
    <c:legend>
      <c:legendPos val="b"/>
      <c:layout>
        <c:manualLayout>
          <c:xMode val="edge"/>
          <c:yMode val="edge"/>
          <c:x val="0.12796442111402742"/>
          <c:y val="0.8111328332114297"/>
          <c:w val="0.79626748323126273"/>
          <c:h val="0.1412361295023887"/>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Environment-related TBT Notifications </a:t>
            </a:r>
          </a:p>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by Development Status</a:t>
            </a:r>
          </a:p>
        </c:rich>
      </c:tx>
      <c:overlay val="0"/>
    </c:title>
    <c:autoTitleDeleted val="0"/>
    <c:plotArea>
      <c:layout/>
      <c:pieChart>
        <c:varyColors val="1"/>
        <c:ser>
          <c:idx val="0"/>
          <c:order val="0"/>
          <c:tx>
            <c:strRef>
              <c:f>Summary!$N$585</c:f>
              <c:strCache>
                <c:ptCount val="1"/>
                <c:pt idx="0">
                  <c:v>tbt</c:v>
                </c:pt>
              </c:strCache>
            </c:strRef>
          </c:tx>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Pt>
            <c:idx val="2"/>
            <c:bubble3D val="0"/>
            <c:spPr>
              <a:solidFill>
                <a:srgbClr val="56B2FF"/>
              </a:solidFill>
              <a:ln w="9525" cap="flat" cmpd="sng" algn="ctr">
                <a:solidFill>
                  <a:srgbClr val="000000"/>
                </a:solidFill>
                <a:prstDash val="solid"/>
                <a:round/>
                <a:headEnd type="none" w="med" len="med"/>
                <a:tailEnd type="none" w="med" len="med"/>
              </a:ln>
            </c:spPr>
          </c:dPt>
          <c:dPt>
            <c:idx val="3"/>
            <c:bubble3D val="0"/>
          </c:dPt>
          <c:dLbls>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1"/>
            <c:showSerName val="0"/>
            <c:showPercent val="1"/>
            <c:showBubbleSize val="0"/>
            <c:showLeaderLines val="1"/>
          </c:dLbls>
          <c:cat>
            <c:strRef>
              <c:f>Summary!$L$586:$L$589</c:f>
              <c:strCache>
                <c:ptCount val="4"/>
                <c:pt idx="0">
                  <c:v>Developed</c:v>
                </c:pt>
                <c:pt idx="1">
                  <c:v>Developing</c:v>
                </c:pt>
                <c:pt idx="2">
                  <c:v>LDC</c:v>
                </c:pt>
                <c:pt idx="3">
                  <c:v>CIS</c:v>
                </c:pt>
              </c:strCache>
            </c:strRef>
          </c:cat>
          <c:val>
            <c:numRef>
              <c:f>Summary!$N$586:$N$589</c:f>
              <c:numCache>
                <c:formatCode>General</c:formatCode>
                <c:ptCount val="4"/>
                <c:pt idx="0">
                  <c:v>97</c:v>
                </c:pt>
                <c:pt idx="1">
                  <c:v>210</c:v>
                </c:pt>
                <c:pt idx="2">
                  <c:v>40</c:v>
                </c:pt>
                <c:pt idx="3">
                  <c:v>11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80" b="0" i="0" u="none" strike="noStrike" baseline="0">
                <a:solidFill>
                  <a:srgbClr val="000000"/>
                </a:solidFill>
                <a:latin typeface="Verdana"/>
                <a:ea typeface="Verdana"/>
                <a:cs typeface="Verdana"/>
              </a:defRPr>
            </a:pPr>
            <a:r>
              <a:rPr lang="en-GB" sz="1080" b="0" i="0" u="none" strike="noStrike" baseline="0">
                <a:effectLst/>
              </a:rPr>
              <a:t>Types of Environment-related objectives, measures and  sectors </a:t>
            </a:r>
            <a:r>
              <a:rPr lang="en-GB"/>
              <a:t> for  notified</a:t>
            </a:r>
            <a:r>
              <a:rPr lang="en-GB" baseline="0"/>
              <a:t> </a:t>
            </a:r>
            <a:r>
              <a:rPr lang="en-GB"/>
              <a:t>TBT measures </a:t>
            </a:r>
          </a:p>
        </c:rich>
      </c:tx>
      <c:overlay val="0"/>
    </c:title>
    <c:autoTitleDeleted val="0"/>
    <c:plotArea>
      <c:layout>
        <c:manualLayout>
          <c:layoutTarget val="inner"/>
          <c:xMode val="edge"/>
          <c:yMode val="edge"/>
          <c:x val="0.39187136491659474"/>
          <c:y val="7.0957821219770068E-2"/>
          <c:w val="0.58893336007417674"/>
          <c:h val="0.9054823830235903"/>
        </c:manualLayout>
      </c:layout>
      <c:barChart>
        <c:barDir val="bar"/>
        <c:grouping val="clustered"/>
        <c:varyColors val="0"/>
        <c:ser>
          <c:idx val="0"/>
          <c:order val="0"/>
          <c:tx>
            <c:strRef>
              <c:f>Summary!$O$547</c:f>
              <c:strCache>
                <c:ptCount val="1"/>
                <c:pt idx="0">
                  <c:v>share</c:v>
                </c:pt>
              </c:strCache>
            </c:strRef>
          </c:tx>
          <c:spPr>
            <a:noFill/>
            <a:ln>
              <a:noFill/>
            </a:ln>
          </c:spPr>
          <c:invertIfNegative val="0"/>
          <c:dLbls>
            <c:txPr>
              <a:bodyPr/>
              <a:lstStyle/>
              <a:p>
                <a:pPr>
                  <a:defRPr sz="900" b="0" i="0" u="none" strike="noStrike" baseline="0">
                    <a:solidFill>
                      <a:srgbClr val="000000"/>
                    </a:solidFill>
                    <a:latin typeface="Verdana"/>
                    <a:ea typeface="Verdana"/>
                    <a:cs typeface="Verdana"/>
                  </a:defRPr>
                </a:pPr>
                <a:endParaRPr lang="en-US"/>
              </a:p>
            </c:txPr>
            <c:dLblPos val="inBase"/>
            <c:showLegendKey val="0"/>
            <c:showVal val="1"/>
            <c:showCatName val="0"/>
            <c:showSerName val="0"/>
            <c:showPercent val="0"/>
            <c:showBubbleSize val="0"/>
            <c:showLeaderLines val="0"/>
          </c:dLbls>
          <c:cat>
            <c:multiLvlStrRef>
              <c:f>Summary!$L$548:$N$581</c:f>
              <c:multiLvlStrCache>
                <c:ptCount val="34"/>
                <c:lvl>
                  <c:pt idx="0">
                    <c:v>Environmental goods and services promotion</c:v>
                  </c:pt>
                  <c:pt idx="1">
                    <c:v>Ozone layer protection</c:v>
                  </c:pt>
                  <c:pt idx="2">
                    <c:v>Sustainable and environmentally friendly production</c:v>
                  </c:pt>
                  <c:pt idx="3">
                    <c:v>Alternative and renewable energy </c:v>
                  </c:pt>
                  <c:pt idx="4">
                    <c:v>Environmental protection from pests and diseases</c:v>
                  </c:pt>
                  <c:pt idx="5">
                    <c:v>MEAs implementation and compliance </c:v>
                  </c:pt>
                  <c:pt idx="6">
                    <c:v>Sustainable fisheries management (aquaculture)</c:v>
                  </c:pt>
                  <c:pt idx="7">
                    <c:v>Natural resources conservation</c:v>
                  </c:pt>
                  <c:pt idx="8">
                    <c:v>Sustainable forestry management</c:v>
                  </c:pt>
                  <c:pt idx="9">
                    <c:v>Other environmental risks mitigation</c:v>
                  </c:pt>
                  <c:pt idx="10">
                    <c:v>Water management</c:v>
                  </c:pt>
                  <c:pt idx="11">
                    <c:v>Biodiversity and ecosystem</c:v>
                  </c:pt>
                  <c:pt idx="12">
                    <c:v>Sustainable agriculture management </c:v>
                  </c:pt>
                  <c:pt idx="13">
                    <c:v>Waste management and recycling</c:v>
                  </c:pt>
                  <c:pt idx="14">
                    <c:v>Air pollution reduction</c:v>
                  </c:pt>
                  <c:pt idx="15">
                    <c:v>Animal protection</c:v>
                  </c:pt>
                  <c:pt idx="16">
                    <c:v>Plant protection</c:v>
                  </c:pt>
                  <c:pt idx="17">
                    <c:v>Climate change mitigation and adaptation</c:v>
                  </c:pt>
                  <c:pt idx="18">
                    <c:v>Chemical, toxic and hazardous substances management</c:v>
                  </c:pt>
                  <c:pt idx="19">
                    <c:v>General environmental protection</c:v>
                  </c:pt>
                  <c:pt idx="20">
                    <c:v>Energy conservation and efficiency</c:v>
                  </c:pt>
                  <c:pt idx="21">
                    <c:v>Not specified</c:v>
                  </c:pt>
                  <c:pt idx="22">
                    <c:v>Conformity assessment procedures</c:v>
                  </c:pt>
                  <c:pt idx="23">
                    <c:v>Technical regulation or specifications</c:v>
                  </c:pt>
                  <c:pt idx="24">
                    <c:v>Services</c:v>
                  </c:pt>
                  <c:pt idx="25">
                    <c:v>Fisheries</c:v>
                  </c:pt>
                  <c:pt idx="26">
                    <c:v>Other</c:v>
                  </c:pt>
                  <c:pt idx="27">
                    <c:v>All products/economic activities</c:v>
                  </c:pt>
                  <c:pt idx="28">
                    <c:v>Forestry</c:v>
                  </c:pt>
                  <c:pt idx="29">
                    <c:v>Energy</c:v>
                  </c:pt>
                  <c:pt idx="30">
                    <c:v>Not specified</c:v>
                  </c:pt>
                  <c:pt idx="31">
                    <c:v>Agriculture</c:v>
                  </c:pt>
                  <c:pt idx="32">
                    <c:v>Chemicals</c:v>
                  </c:pt>
                  <c:pt idx="33">
                    <c:v>Manufacturing</c:v>
                  </c:pt>
                </c:lvl>
                <c:lvl>
                  <c:pt idx="0">
                    <c:v>Type of Objective</c:v>
                  </c:pt>
                  <c:pt idx="21">
                    <c:v>Type of Measure</c:v>
                  </c:pt>
                  <c:pt idx="24">
                    <c:v>Type of Sector</c:v>
                  </c:pt>
                </c:lvl>
              </c:multiLvlStrCache>
            </c:multiLvlStrRef>
          </c:cat>
          <c:val>
            <c:numRef>
              <c:f>Summary!$O$548:$O$581</c:f>
              <c:numCache>
                <c:formatCode>0.0%</c:formatCode>
                <c:ptCount val="34"/>
                <c:pt idx="0">
                  <c:v>2.7932960893854749E-3</c:v>
                </c:pt>
                <c:pt idx="1">
                  <c:v>2.7932960893854749E-3</c:v>
                </c:pt>
                <c:pt idx="2">
                  <c:v>2.7932960893854749E-3</c:v>
                </c:pt>
                <c:pt idx="3">
                  <c:v>5.5865921787709499E-3</c:v>
                </c:pt>
                <c:pt idx="4">
                  <c:v>5.5865921787709499E-3</c:v>
                </c:pt>
                <c:pt idx="5">
                  <c:v>5.5865921787709499E-3</c:v>
                </c:pt>
                <c:pt idx="6">
                  <c:v>5.5865921787709499E-3</c:v>
                </c:pt>
                <c:pt idx="7" formatCode="0%">
                  <c:v>8.3798882681564244E-3</c:v>
                </c:pt>
                <c:pt idx="8" formatCode="0%">
                  <c:v>8.3798882681564244E-3</c:v>
                </c:pt>
                <c:pt idx="9" formatCode="0%">
                  <c:v>1.6759776536312849E-2</c:v>
                </c:pt>
                <c:pt idx="10" formatCode="0%">
                  <c:v>1.6759776536312849E-2</c:v>
                </c:pt>
                <c:pt idx="11" formatCode="0%">
                  <c:v>3.6312849162011177E-2</c:v>
                </c:pt>
                <c:pt idx="12" formatCode="0%">
                  <c:v>4.7486033519553071E-2</c:v>
                </c:pt>
                <c:pt idx="13" formatCode="0%">
                  <c:v>4.7486033519553071E-2</c:v>
                </c:pt>
                <c:pt idx="14" formatCode="0%">
                  <c:v>5.5865921787709494E-2</c:v>
                </c:pt>
                <c:pt idx="15" formatCode="0%">
                  <c:v>5.8659217877094973E-2</c:v>
                </c:pt>
                <c:pt idx="16" formatCode="0%">
                  <c:v>6.4245810055865923E-2</c:v>
                </c:pt>
                <c:pt idx="17" formatCode="0%">
                  <c:v>6.7039106145251395E-2</c:v>
                </c:pt>
                <c:pt idx="18" formatCode="0%">
                  <c:v>0.14525139664804471</c:v>
                </c:pt>
                <c:pt idx="19" formatCode="0%">
                  <c:v>0.25139664804469275</c:v>
                </c:pt>
                <c:pt idx="20" formatCode="0%">
                  <c:v>0.30726256983240224</c:v>
                </c:pt>
                <c:pt idx="21">
                  <c:v>2.7932960893854702E-3</c:v>
                </c:pt>
                <c:pt idx="22" formatCode="0%">
                  <c:v>0.44134078212290501</c:v>
                </c:pt>
                <c:pt idx="23" formatCode="0%">
                  <c:v>0.95251396648044695</c:v>
                </c:pt>
                <c:pt idx="24">
                  <c:v>2.7932960893854749E-3</c:v>
                </c:pt>
                <c:pt idx="25">
                  <c:v>5.5865921787709499E-3</c:v>
                </c:pt>
                <c:pt idx="26">
                  <c:v>1.11731843575419E-2</c:v>
                </c:pt>
                <c:pt idx="27">
                  <c:v>1.3966480446927373E-2</c:v>
                </c:pt>
                <c:pt idx="28">
                  <c:v>1.3966480446927373E-2</c:v>
                </c:pt>
                <c:pt idx="29" formatCode="0%">
                  <c:v>4.4692737430167599E-2</c:v>
                </c:pt>
                <c:pt idx="30" formatCode="0%">
                  <c:v>5.5865921787709494E-2</c:v>
                </c:pt>
                <c:pt idx="31" formatCode="0%">
                  <c:v>0.12849162011173185</c:v>
                </c:pt>
                <c:pt idx="32" formatCode="0%">
                  <c:v>0.15921787709497207</c:v>
                </c:pt>
                <c:pt idx="33" formatCode="0%">
                  <c:v>0.5977653631284916</c:v>
                </c:pt>
              </c:numCache>
            </c:numRef>
          </c:val>
        </c:ser>
        <c:dLbls>
          <c:showLegendKey val="0"/>
          <c:showVal val="0"/>
          <c:showCatName val="0"/>
          <c:showSerName val="0"/>
          <c:showPercent val="0"/>
          <c:showBubbleSize val="0"/>
        </c:dLbls>
        <c:gapWidth val="150"/>
        <c:axId val="107099136"/>
        <c:axId val="107472576"/>
      </c:barChart>
      <c:barChart>
        <c:barDir val="bar"/>
        <c:grouping val="clustered"/>
        <c:varyColors val="0"/>
        <c:ser>
          <c:idx val="1"/>
          <c:order val="1"/>
          <c:tx>
            <c:strRef>
              <c:f>Summary!$P$547</c:f>
              <c:strCache>
                <c:ptCount val="1"/>
                <c:pt idx="0">
                  <c:v>TBT</c:v>
                </c:pt>
              </c:strCache>
            </c:strRef>
          </c:tx>
          <c:spPr>
            <a:solidFill>
              <a:srgbClr val="A8B3D7"/>
            </a:solidFill>
            <a:ln>
              <a:noFill/>
            </a:ln>
          </c:spPr>
          <c:invertIfNegative val="0"/>
          <c:dLbls>
            <c:txPr>
              <a:bodyPr/>
              <a:lstStyle/>
              <a:p>
                <a:pPr>
                  <a:defRPr sz="900" b="0" i="0" u="none" strike="noStrike" baseline="0">
                    <a:solidFill>
                      <a:srgbClr val="000000"/>
                    </a:solidFill>
                    <a:latin typeface="Verdana"/>
                    <a:ea typeface="Verdana"/>
                    <a:cs typeface="Verdana"/>
                  </a:defRPr>
                </a:pPr>
                <a:endParaRPr lang="en-US"/>
              </a:p>
            </c:txPr>
            <c:showLegendKey val="0"/>
            <c:showVal val="1"/>
            <c:showCatName val="0"/>
            <c:showSerName val="0"/>
            <c:showPercent val="0"/>
            <c:showBubbleSize val="0"/>
            <c:showLeaderLines val="0"/>
          </c:dLbls>
          <c:cat>
            <c:multiLvlStrRef>
              <c:f>Summary!$L$548:$N$581</c:f>
              <c:multiLvlStrCache>
                <c:ptCount val="34"/>
                <c:lvl>
                  <c:pt idx="0">
                    <c:v>Environmental goods and services promotion</c:v>
                  </c:pt>
                  <c:pt idx="1">
                    <c:v>Ozone layer protection</c:v>
                  </c:pt>
                  <c:pt idx="2">
                    <c:v>Sustainable and environmentally friendly production</c:v>
                  </c:pt>
                  <c:pt idx="3">
                    <c:v>Alternative and renewable energy </c:v>
                  </c:pt>
                  <c:pt idx="4">
                    <c:v>Environmental protection from pests and diseases</c:v>
                  </c:pt>
                  <c:pt idx="5">
                    <c:v>MEAs implementation and compliance </c:v>
                  </c:pt>
                  <c:pt idx="6">
                    <c:v>Sustainable fisheries management (aquaculture)</c:v>
                  </c:pt>
                  <c:pt idx="7">
                    <c:v>Natural resources conservation</c:v>
                  </c:pt>
                  <c:pt idx="8">
                    <c:v>Sustainable forestry management</c:v>
                  </c:pt>
                  <c:pt idx="9">
                    <c:v>Other environmental risks mitigation</c:v>
                  </c:pt>
                  <c:pt idx="10">
                    <c:v>Water management</c:v>
                  </c:pt>
                  <c:pt idx="11">
                    <c:v>Biodiversity and ecosystem</c:v>
                  </c:pt>
                  <c:pt idx="12">
                    <c:v>Sustainable agriculture management </c:v>
                  </c:pt>
                  <c:pt idx="13">
                    <c:v>Waste management and recycling</c:v>
                  </c:pt>
                  <c:pt idx="14">
                    <c:v>Air pollution reduction</c:v>
                  </c:pt>
                  <c:pt idx="15">
                    <c:v>Animal protection</c:v>
                  </c:pt>
                  <c:pt idx="16">
                    <c:v>Plant protection</c:v>
                  </c:pt>
                  <c:pt idx="17">
                    <c:v>Climate change mitigation and adaptation</c:v>
                  </c:pt>
                  <c:pt idx="18">
                    <c:v>Chemical, toxic and hazardous substances management</c:v>
                  </c:pt>
                  <c:pt idx="19">
                    <c:v>General environmental protection</c:v>
                  </c:pt>
                  <c:pt idx="20">
                    <c:v>Energy conservation and efficiency</c:v>
                  </c:pt>
                  <c:pt idx="21">
                    <c:v>Not specified</c:v>
                  </c:pt>
                  <c:pt idx="22">
                    <c:v>Conformity assessment procedures</c:v>
                  </c:pt>
                  <c:pt idx="23">
                    <c:v>Technical regulation or specifications</c:v>
                  </c:pt>
                  <c:pt idx="24">
                    <c:v>Services</c:v>
                  </c:pt>
                  <c:pt idx="25">
                    <c:v>Fisheries</c:v>
                  </c:pt>
                  <c:pt idx="26">
                    <c:v>Other</c:v>
                  </c:pt>
                  <c:pt idx="27">
                    <c:v>All products/economic activities</c:v>
                  </c:pt>
                  <c:pt idx="28">
                    <c:v>Forestry</c:v>
                  </c:pt>
                  <c:pt idx="29">
                    <c:v>Energy</c:v>
                  </c:pt>
                  <c:pt idx="30">
                    <c:v>Not specified</c:v>
                  </c:pt>
                  <c:pt idx="31">
                    <c:v>Agriculture</c:v>
                  </c:pt>
                  <c:pt idx="32">
                    <c:v>Chemicals</c:v>
                  </c:pt>
                  <c:pt idx="33">
                    <c:v>Manufacturing</c:v>
                  </c:pt>
                </c:lvl>
                <c:lvl>
                  <c:pt idx="0">
                    <c:v>Type of Objective</c:v>
                  </c:pt>
                  <c:pt idx="21">
                    <c:v>Type of Measure</c:v>
                  </c:pt>
                  <c:pt idx="24">
                    <c:v>Type of Sector</c:v>
                  </c:pt>
                </c:lvl>
              </c:multiLvlStrCache>
            </c:multiLvlStrRef>
          </c:cat>
          <c:val>
            <c:numRef>
              <c:f>Summary!$P$548:$P$581</c:f>
              <c:numCache>
                <c:formatCode>General</c:formatCode>
                <c:ptCount val="34"/>
                <c:pt idx="0">
                  <c:v>1</c:v>
                </c:pt>
                <c:pt idx="1">
                  <c:v>1</c:v>
                </c:pt>
                <c:pt idx="2">
                  <c:v>1</c:v>
                </c:pt>
                <c:pt idx="3">
                  <c:v>2</c:v>
                </c:pt>
                <c:pt idx="4">
                  <c:v>2</c:v>
                </c:pt>
                <c:pt idx="5">
                  <c:v>2</c:v>
                </c:pt>
                <c:pt idx="6">
                  <c:v>2</c:v>
                </c:pt>
                <c:pt idx="7">
                  <c:v>3</c:v>
                </c:pt>
                <c:pt idx="8">
                  <c:v>3</c:v>
                </c:pt>
                <c:pt idx="9">
                  <c:v>6</c:v>
                </c:pt>
                <c:pt idx="10">
                  <c:v>6</c:v>
                </c:pt>
                <c:pt idx="11">
                  <c:v>13</c:v>
                </c:pt>
                <c:pt idx="12">
                  <c:v>17</c:v>
                </c:pt>
                <c:pt idx="13">
                  <c:v>17</c:v>
                </c:pt>
                <c:pt idx="14">
                  <c:v>20</c:v>
                </c:pt>
                <c:pt idx="15">
                  <c:v>21</c:v>
                </c:pt>
                <c:pt idx="16">
                  <c:v>23</c:v>
                </c:pt>
                <c:pt idx="17">
                  <c:v>24</c:v>
                </c:pt>
                <c:pt idx="18">
                  <c:v>52</c:v>
                </c:pt>
                <c:pt idx="19">
                  <c:v>90</c:v>
                </c:pt>
                <c:pt idx="20">
                  <c:v>110</c:v>
                </c:pt>
                <c:pt idx="21">
                  <c:v>1</c:v>
                </c:pt>
                <c:pt idx="22">
                  <c:v>158</c:v>
                </c:pt>
                <c:pt idx="23">
                  <c:v>341</c:v>
                </c:pt>
                <c:pt idx="24">
                  <c:v>1</c:v>
                </c:pt>
                <c:pt idx="25">
                  <c:v>2</c:v>
                </c:pt>
                <c:pt idx="26">
                  <c:v>4</c:v>
                </c:pt>
                <c:pt idx="27">
                  <c:v>5</c:v>
                </c:pt>
                <c:pt idx="28">
                  <c:v>5</c:v>
                </c:pt>
                <c:pt idx="29">
                  <c:v>16</c:v>
                </c:pt>
                <c:pt idx="30">
                  <c:v>20</c:v>
                </c:pt>
                <c:pt idx="31">
                  <c:v>46</c:v>
                </c:pt>
                <c:pt idx="32">
                  <c:v>57</c:v>
                </c:pt>
                <c:pt idx="33">
                  <c:v>214</c:v>
                </c:pt>
              </c:numCache>
            </c:numRef>
          </c:val>
        </c:ser>
        <c:dLbls>
          <c:showLegendKey val="0"/>
          <c:showVal val="0"/>
          <c:showCatName val="0"/>
          <c:showSerName val="0"/>
          <c:showPercent val="0"/>
          <c:showBubbleSize val="0"/>
        </c:dLbls>
        <c:gapWidth val="150"/>
        <c:axId val="107099648"/>
        <c:axId val="107473152"/>
      </c:barChart>
      <c:catAx>
        <c:axId val="10709913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Verdana"/>
                <a:ea typeface="Verdana"/>
                <a:cs typeface="Verdana"/>
              </a:defRPr>
            </a:pPr>
            <a:endParaRPr lang="en-US"/>
          </a:p>
        </c:txPr>
        <c:crossAx val="107472576"/>
        <c:crosses val="autoZero"/>
        <c:auto val="1"/>
        <c:lblAlgn val="ctr"/>
        <c:lblOffset val="100"/>
        <c:noMultiLvlLbl val="0"/>
      </c:catAx>
      <c:valAx>
        <c:axId val="107472576"/>
        <c:scaling>
          <c:orientation val="minMax"/>
        </c:scaling>
        <c:delete val="0"/>
        <c:axPos val="b"/>
        <c:numFmt formatCode="0.0%" sourceLinked="1"/>
        <c:majorTickMark val="none"/>
        <c:minorTickMark val="none"/>
        <c:tickLblPos val="none"/>
        <c:crossAx val="107099136"/>
        <c:crosses val="autoZero"/>
        <c:crossBetween val="between"/>
      </c:valAx>
      <c:catAx>
        <c:axId val="107099648"/>
        <c:scaling>
          <c:orientation val="minMax"/>
        </c:scaling>
        <c:delete val="1"/>
        <c:axPos val="l"/>
        <c:majorTickMark val="out"/>
        <c:minorTickMark val="none"/>
        <c:tickLblPos val="nextTo"/>
        <c:crossAx val="107473152"/>
        <c:crosses val="autoZero"/>
        <c:auto val="1"/>
        <c:lblAlgn val="ctr"/>
        <c:lblOffset val="100"/>
        <c:noMultiLvlLbl val="0"/>
      </c:catAx>
      <c:valAx>
        <c:axId val="107473152"/>
        <c:scaling>
          <c:orientation val="minMax"/>
          <c:min val="-30"/>
        </c:scaling>
        <c:delete val="0"/>
        <c:axPos val="t"/>
        <c:numFmt formatCode="General" sourceLinked="1"/>
        <c:majorTickMark val="none"/>
        <c:minorTickMark val="none"/>
        <c:tickLblPos val="none"/>
        <c:crossAx val="107099648"/>
        <c:crosses val="max"/>
        <c:crossBetween val="between"/>
      </c:valAx>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3.7395362890712672E-2"/>
          <c:y val="3.3976141996117398E-2"/>
          <c:w val="0.94055238467881386"/>
          <c:h val="0.64976809423945414"/>
        </c:manualLayout>
      </c:layout>
      <c:barChart>
        <c:barDir val="col"/>
        <c:grouping val="clustered"/>
        <c:varyColors val="0"/>
        <c:ser>
          <c:idx val="0"/>
          <c:order val="1"/>
          <c:tx>
            <c:strRef>
              <c:f>Summary!$P$607</c:f>
              <c:strCache>
                <c:ptCount val="1"/>
                <c:pt idx="0">
                  <c:v>Share of environment-related SPS notifications</c:v>
                </c:pt>
              </c:strCache>
            </c:strRef>
          </c:tx>
          <c:spPr>
            <a:solidFill>
              <a:srgbClr val="A8B3D7"/>
            </a:solidFill>
          </c:spPr>
          <c:invertIfNegative val="0"/>
          <c:dLbls>
            <c:txPr>
              <a:bodyPr/>
              <a:lstStyle/>
              <a:p>
                <a:pPr>
                  <a:defRPr sz="1000" b="0" i="0" u="none" strike="noStrike" baseline="0">
                    <a:solidFill>
                      <a:srgbClr val="000000"/>
                    </a:solidFill>
                    <a:latin typeface="Verdana"/>
                    <a:ea typeface="Verdana"/>
                    <a:cs typeface="Verdana"/>
                  </a:defRPr>
                </a:pPr>
                <a:endParaRPr lang="en-US"/>
              </a:p>
            </c:txPr>
            <c:dLblPos val="ctr"/>
            <c:showLegendKey val="0"/>
            <c:showVal val="1"/>
            <c:showCatName val="0"/>
            <c:showSerName val="0"/>
            <c:showPercent val="0"/>
            <c:showBubbleSize val="0"/>
            <c:showLeaderLines val="0"/>
          </c:dLbls>
          <c:cat>
            <c:numRef>
              <c:f>Summary!$L$608:$L$625</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Summary!$P$608:$P$625</c:f>
              <c:numCache>
                <c:formatCode>0%</c:formatCode>
                <c:ptCount val="18"/>
                <c:pt idx="0">
                  <c:v>2.7972027972027972E-2</c:v>
                </c:pt>
                <c:pt idx="1">
                  <c:v>7.0945945945945943E-2</c:v>
                </c:pt>
                <c:pt idx="2">
                  <c:v>2.9850746268656716E-2</c:v>
                </c:pt>
                <c:pt idx="3">
                  <c:v>6.4676616915422883E-2</c:v>
                </c:pt>
                <c:pt idx="4">
                  <c:v>4.0257648953301126E-2</c:v>
                </c:pt>
                <c:pt idx="5">
                  <c:v>7.7049180327868852E-2</c:v>
                </c:pt>
                <c:pt idx="6">
                  <c:v>7.2780203784570591E-2</c:v>
                </c:pt>
                <c:pt idx="7">
                  <c:v>9.3137254901960786E-2</c:v>
                </c:pt>
                <c:pt idx="8">
                  <c:v>8.0893682588597846E-2</c:v>
                </c:pt>
                <c:pt idx="9">
                  <c:v>0.15538290788013318</c:v>
                </c:pt>
                <c:pt idx="10">
                  <c:v>0.11542991755005889</c:v>
                </c:pt>
                <c:pt idx="11">
                  <c:v>9.4488188976377951E-2</c:v>
                </c:pt>
                <c:pt idx="12">
                  <c:v>0.10990502035278155</c:v>
                </c:pt>
                <c:pt idx="13">
                  <c:v>7.8972407231208366E-2</c:v>
                </c:pt>
                <c:pt idx="14">
                  <c:v>7.5471698113207544E-2</c:v>
                </c:pt>
                <c:pt idx="15">
                  <c:v>0.10630841121495327</c:v>
                </c:pt>
                <c:pt idx="16">
                  <c:v>0.11517761033369214</c:v>
                </c:pt>
                <c:pt idx="17">
                  <c:v>3.7639007698887936E-2</c:v>
                </c:pt>
              </c:numCache>
            </c:numRef>
          </c:val>
        </c:ser>
        <c:dLbls>
          <c:showLegendKey val="0"/>
          <c:showVal val="0"/>
          <c:showCatName val="0"/>
          <c:showSerName val="0"/>
          <c:showPercent val="0"/>
          <c:showBubbleSize val="0"/>
        </c:dLbls>
        <c:gapWidth val="150"/>
        <c:axId val="107100672"/>
        <c:axId val="107476032"/>
      </c:barChart>
      <c:lineChart>
        <c:grouping val="standard"/>
        <c:varyColors val="0"/>
        <c:ser>
          <c:idx val="1"/>
          <c:order val="0"/>
          <c:tx>
            <c:strRef>
              <c:f>Summary!$O$607</c:f>
              <c:strCache>
                <c:ptCount val="1"/>
                <c:pt idx="0">
                  <c:v>Number of environment-related SPS notifications  </c:v>
                </c:pt>
              </c:strCache>
            </c:strRef>
          </c:tx>
          <c:spPr>
            <a:ln w="28575" cap="rnd" cmpd="sng" algn="ctr">
              <a:solidFill>
                <a:srgbClr val="1F2C7D"/>
              </a:solidFill>
              <a:prstDash val="solid"/>
              <a:round/>
              <a:headEnd type="none" w="med" len="med"/>
              <a:tailEnd type="none" w="med" len="med"/>
            </a:ln>
          </c:spPr>
          <c:marker>
            <c:symbol val="square"/>
            <c:size val="4"/>
            <c:spPr>
              <a:solidFill>
                <a:srgbClr val="1F2C7D"/>
              </a:solidFill>
              <a:ln w="25400">
                <a:solidFill>
                  <a:srgbClr val="1F2C7D"/>
                </a:solidFill>
                <a:prstDash val="solid"/>
              </a:ln>
            </c:spPr>
          </c:marker>
          <c:dLbls>
            <c:dLbl>
              <c:idx val="16"/>
              <c:layout>
                <c:manualLayout>
                  <c:x val="-2.9748600045584973E-2"/>
                  <c:y val="-5.5256551382066421E-2"/>
                </c:manualLayout>
              </c:layout>
              <c:dLblPos val="r"/>
              <c:showLegendKey val="0"/>
              <c:showVal val="1"/>
              <c:showCatName val="0"/>
              <c:showSerName val="0"/>
              <c:showPercent val="0"/>
              <c:showBubbleSize val="0"/>
            </c:dLbl>
            <c:txPr>
              <a:bodyPr/>
              <a:lstStyle/>
              <a:p>
                <a:pPr>
                  <a:defRPr sz="1000" b="0" i="0" u="none" strike="noStrike" baseline="0">
                    <a:solidFill>
                      <a:srgbClr val="000000"/>
                    </a:solidFill>
                    <a:latin typeface="Verdana"/>
                    <a:ea typeface="Verdana"/>
                    <a:cs typeface="Verdana"/>
                  </a:defRPr>
                </a:pPr>
                <a:endParaRPr lang="en-US"/>
              </a:p>
            </c:txPr>
            <c:dLblPos val="t"/>
            <c:showLegendKey val="0"/>
            <c:showVal val="1"/>
            <c:showCatName val="0"/>
            <c:showSerName val="0"/>
            <c:showPercent val="0"/>
            <c:showBubbleSize val="0"/>
            <c:showLeaderLines val="0"/>
          </c:dLbls>
          <c:cat>
            <c:numRef>
              <c:f>Summary!$L$608:$L$625</c:f>
              <c:numCache>
                <c:formatCode>General</c:formatCode>
                <c:ptCount val="18"/>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numCache>
            </c:numRef>
          </c:cat>
          <c:val>
            <c:numRef>
              <c:f>Summary!$O$608:$O$625</c:f>
              <c:numCache>
                <c:formatCode>General</c:formatCode>
                <c:ptCount val="18"/>
                <c:pt idx="0">
                  <c:v>8</c:v>
                </c:pt>
                <c:pt idx="1">
                  <c:v>21</c:v>
                </c:pt>
                <c:pt idx="2">
                  <c:v>12</c:v>
                </c:pt>
                <c:pt idx="3">
                  <c:v>26</c:v>
                </c:pt>
                <c:pt idx="4">
                  <c:v>25</c:v>
                </c:pt>
                <c:pt idx="5">
                  <c:v>47</c:v>
                </c:pt>
                <c:pt idx="6">
                  <c:v>50</c:v>
                </c:pt>
                <c:pt idx="7">
                  <c:v>57</c:v>
                </c:pt>
                <c:pt idx="8">
                  <c:v>105</c:v>
                </c:pt>
                <c:pt idx="9">
                  <c:v>140</c:v>
                </c:pt>
                <c:pt idx="10">
                  <c:v>98</c:v>
                </c:pt>
                <c:pt idx="11">
                  <c:v>84</c:v>
                </c:pt>
                <c:pt idx="12">
                  <c:v>81</c:v>
                </c:pt>
                <c:pt idx="13">
                  <c:v>83</c:v>
                </c:pt>
                <c:pt idx="14">
                  <c:v>76</c:v>
                </c:pt>
                <c:pt idx="15">
                  <c:v>91</c:v>
                </c:pt>
                <c:pt idx="16">
                  <c:v>107</c:v>
                </c:pt>
                <c:pt idx="17">
                  <c:v>44</c:v>
                </c:pt>
              </c:numCache>
            </c:numRef>
          </c:val>
          <c:smooth val="0"/>
        </c:ser>
        <c:dLbls>
          <c:showLegendKey val="0"/>
          <c:showVal val="0"/>
          <c:showCatName val="0"/>
          <c:showSerName val="0"/>
          <c:showPercent val="0"/>
          <c:showBubbleSize val="0"/>
        </c:dLbls>
        <c:marker val="1"/>
        <c:smooth val="0"/>
        <c:axId val="100189184"/>
        <c:axId val="107475456"/>
      </c:lineChart>
      <c:catAx>
        <c:axId val="100189184"/>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Verdana"/>
                <a:ea typeface="Verdana"/>
                <a:cs typeface="Verdana"/>
              </a:defRPr>
            </a:pPr>
            <a:endParaRPr lang="en-US"/>
          </a:p>
        </c:txPr>
        <c:crossAx val="107475456"/>
        <c:crosses val="autoZero"/>
        <c:auto val="1"/>
        <c:lblAlgn val="ctr"/>
        <c:lblOffset val="100"/>
        <c:noMultiLvlLbl val="0"/>
      </c:catAx>
      <c:valAx>
        <c:axId val="107475456"/>
        <c:scaling>
          <c:orientation val="minMax"/>
          <c:max val="160"/>
          <c:min val="0"/>
        </c:scaling>
        <c:delete val="0"/>
        <c:axPos val="l"/>
        <c:numFmt formatCode="General" sourceLinked="1"/>
        <c:majorTickMark val="none"/>
        <c:minorTickMark val="none"/>
        <c:tickLblPos val="none"/>
        <c:spPr>
          <a:ln>
            <a:noFill/>
          </a:ln>
        </c:spPr>
        <c:crossAx val="100189184"/>
        <c:crosses val="autoZero"/>
        <c:crossBetween val="between"/>
      </c:valAx>
      <c:catAx>
        <c:axId val="107100672"/>
        <c:scaling>
          <c:orientation val="minMax"/>
        </c:scaling>
        <c:delete val="1"/>
        <c:axPos val="b"/>
        <c:numFmt formatCode="General" sourceLinked="1"/>
        <c:majorTickMark val="out"/>
        <c:minorTickMark val="none"/>
        <c:tickLblPos val="nextTo"/>
        <c:crossAx val="107476032"/>
        <c:crosses val="autoZero"/>
        <c:auto val="1"/>
        <c:lblAlgn val="ctr"/>
        <c:lblOffset val="100"/>
        <c:noMultiLvlLbl val="0"/>
      </c:catAx>
      <c:valAx>
        <c:axId val="107476032"/>
        <c:scaling>
          <c:orientation val="minMax"/>
          <c:max val="1"/>
          <c:min val="0"/>
        </c:scaling>
        <c:delete val="0"/>
        <c:axPos val="r"/>
        <c:numFmt formatCode="0%" sourceLinked="1"/>
        <c:majorTickMark val="none"/>
        <c:minorTickMark val="none"/>
        <c:tickLblPos val="none"/>
        <c:spPr>
          <a:ln>
            <a:noFill/>
          </a:ln>
        </c:spPr>
        <c:crossAx val="107100672"/>
        <c:crosses val="max"/>
        <c:crossBetween val="between"/>
      </c:valAx>
    </c:plotArea>
    <c:legend>
      <c:legendPos val="r"/>
      <c:layout>
        <c:manualLayout>
          <c:xMode val="edge"/>
          <c:yMode val="edge"/>
          <c:x val="5.069043766773574E-2"/>
          <c:y val="0.89259570331486338"/>
          <c:w val="0.91105300193369287"/>
          <c:h val="7.77780412856625E-2"/>
        </c:manualLayout>
      </c:layout>
      <c:overlay val="0"/>
      <c:txPr>
        <a:bodyPr/>
        <a:lstStyle/>
        <a:p>
          <a:pPr>
            <a:defRPr sz="900" b="0" i="0" u="none" strike="noStrike" baseline="0">
              <a:solidFill>
                <a:srgbClr val="000000"/>
              </a:solidFill>
              <a:latin typeface="Verdana"/>
              <a:ea typeface="Verdana"/>
              <a:cs typeface="Verdana"/>
            </a:defRPr>
          </a:pPr>
          <a:endParaRPr lang="en-US"/>
        </a:p>
      </c:txPr>
    </c:legend>
    <c:plotVisOnly val="1"/>
    <c:dispBlanksAs val="gap"/>
    <c:showDLblsOverMax val="0"/>
  </c:chart>
  <c:spPr>
    <a:ln>
      <a:solidFill>
        <a:schemeClr val="bg1">
          <a:lumMod val="75000"/>
        </a:schemeClr>
      </a:solidFill>
    </a:ln>
  </c:spPr>
  <c:txPr>
    <a:bodyPr/>
    <a:lstStyle/>
    <a:p>
      <a:pPr>
        <a:defRPr sz="10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Environment-related SPS Notifications </a:t>
            </a:r>
          </a:p>
          <a:p>
            <a:pPr>
              <a:defRPr sz="900" b="0" i="0" u="none" strike="noStrike" baseline="0">
                <a:solidFill>
                  <a:srgbClr val="000000"/>
                </a:solidFill>
                <a:latin typeface="Verdana"/>
                <a:ea typeface="Verdana"/>
                <a:cs typeface="Verdana"/>
              </a:defRPr>
            </a:pPr>
            <a:r>
              <a:rPr lang="en-GB" sz="1080" b="0" i="0" u="none" strike="noStrike" baseline="0">
                <a:solidFill>
                  <a:srgbClr val="000000"/>
                </a:solidFill>
                <a:latin typeface="Verdana"/>
                <a:ea typeface="Verdana"/>
                <a:cs typeface="Verdana"/>
              </a:rPr>
              <a:t>by Development Status</a:t>
            </a:r>
          </a:p>
        </c:rich>
      </c:tx>
      <c:overlay val="0"/>
    </c:title>
    <c:autoTitleDeleted val="0"/>
    <c:plotArea>
      <c:layout/>
      <c:pieChart>
        <c:varyColors val="1"/>
        <c:ser>
          <c:idx val="0"/>
          <c:order val="0"/>
          <c:tx>
            <c:strRef>
              <c:f>Summary!$N$670</c:f>
              <c:strCache>
                <c:ptCount val="1"/>
                <c:pt idx="0">
                  <c:v>sps</c:v>
                </c:pt>
              </c:strCache>
            </c:strRef>
          </c:tx>
          <c:dPt>
            <c:idx val="0"/>
            <c:bubble3D val="0"/>
            <c:spPr>
              <a:solidFill>
                <a:srgbClr val="1F2C7D"/>
              </a:solidFill>
              <a:ln w="9525" cap="flat" cmpd="sng" algn="ctr">
                <a:solidFill>
                  <a:srgbClr val="000000"/>
                </a:solidFill>
                <a:prstDash val="solid"/>
                <a:round/>
                <a:headEnd type="none" w="med" len="med"/>
                <a:tailEnd type="none" w="med" len="med"/>
              </a:ln>
            </c:spPr>
          </c:dPt>
          <c:dPt>
            <c:idx val="1"/>
            <c:bubble3D val="0"/>
            <c:spPr>
              <a:solidFill>
                <a:srgbClr val="A8B3D7"/>
              </a:solidFill>
              <a:ln w="9525" cap="flat" cmpd="sng" algn="ctr">
                <a:solidFill>
                  <a:srgbClr val="000000"/>
                </a:solidFill>
                <a:prstDash val="solid"/>
                <a:round/>
                <a:headEnd type="none" w="med" len="med"/>
                <a:tailEnd type="none" w="med" len="med"/>
              </a:ln>
            </c:spPr>
          </c:dPt>
          <c:dPt>
            <c:idx val="2"/>
            <c:bubble3D val="0"/>
          </c:dPt>
          <c:dPt>
            <c:idx val="3"/>
            <c:bubble3D val="0"/>
          </c:dPt>
          <c:dLbls>
            <c:dLbl>
              <c:idx val="3"/>
              <c:layout>
                <c:manualLayout>
                  <c:x val="1.7774292378479065E-2"/>
                  <c:y val="-1.1846687078622532E-2"/>
                </c:manualLayout>
              </c:layout>
              <c:dLblPos val="bestFit"/>
              <c:showLegendKey val="0"/>
              <c:showVal val="1"/>
              <c:showCatName val="1"/>
              <c:showSerName val="0"/>
              <c:showPercent val="1"/>
              <c:showBubbleSize val="0"/>
            </c:dLbl>
            <c:txPr>
              <a:bodyPr/>
              <a:lstStyle/>
              <a:p>
                <a:pPr>
                  <a:defRPr sz="900" b="0" i="0" u="none" strike="noStrike" baseline="0">
                    <a:solidFill>
                      <a:srgbClr val="000000"/>
                    </a:solidFill>
                    <a:latin typeface="Verdana"/>
                    <a:ea typeface="Verdana"/>
                    <a:cs typeface="Verdana"/>
                  </a:defRPr>
                </a:pPr>
                <a:endParaRPr lang="en-US"/>
              </a:p>
            </c:txPr>
            <c:dLblPos val="outEnd"/>
            <c:showLegendKey val="0"/>
            <c:showVal val="1"/>
            <c:showCatName val="1"/>
            <c:showSerName val="0"/>
            <c:showPercent val="1"/>
            <c:showBubbleSize val="0"/>
            <c:showLeaderLines val="1"/>
          </c:dLbls>
          <c:cat>
            <c:strRef>
              <c:f>Summary!$L$671:$L$674</c:f>
              <c:strCache>
                <c:ptCount val="4"/>
                <c:pt idx="0">
                  <c:v>Developed</c:v>
                </c:pt>
                <c:pt idx="1">
                  <c:v>Developing</c:v>
                </c:pt>
                <c:pt idx="2">
                  <c:v>LDC</c:v>
                </c:pt>
                <c:pt idx="3">
                  <c:v>CIS</c:v>
                </c:pt>
              </c:strCache>
            </c:strRef>
          </c:cat>
          <c:val>
            <c:numRef>
              <c:f>Summary!$N$671:$N$674</c:f>
              <c:numCache>
                <c:formatCode>General</c:formatCode>
                <c:ptCount val="4"/>
                <c:pt idx="0">
                  <c:v>8</c:v>
                </c:pt>
                <c:pt idx="1">
                  <c:v>32</c:v>
                </c:pt>
                <c:pt idx="2">
                  <c:v>2</c:v>
                </c:pt>
                <c:pt idx="3">
                  <c:v>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solidFill>
        <a:schemeClr val="bg1">
          <a:lumMod val="75000"/>
        </a:schemeClr>
      </a:solidFill>
    </a:ln>
  </c:spPr>
  <c:txPr>
    <a:bodyPr/>
    <a:lstStyle/>
    <a:p>
      <a:pPr>
        <a:defRPr sz="900" b="0" i="0" u="none" strike="noStrike" baseline="0">
          <a:solidFill>
            <a:srgbClr val="000000"/>
          </a:solidFill>
          <a:latin typeface="Verdana"/>
          <a:ea typeface="Verdana"/>
          <a:cs typeface="Verdana"/>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133350</xdr:rowOff>
    </xdr:from>
    <xdr:to>
      <xdr:col>3</xdr:col>
      <xdr:colOff>285750</xdr:colOff>
      <xdr:row>3</xdr:row>
      <xdr:rowOff>171450</xdr:rowOff>
    </xdr:to>
    <xdr:sp macro="" textlink="">
      <xdr:nvSpPr>
        <xdr:cNvPr id="4054" name="Picture 3"/>
        <xdr:cNvSpPr>
          <a:spLocks noChangeArrowheads="1"/>
        </xdr:cNvSpPr>
      </xdr:nvSpPr>
      <xdr:spPr bwMode="auto">
        <a:xfrm>
          <a:off x="57150" y="133350"/>
          <a:ext cx="2057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114300</xdr:colOff>
      <xdr:row>101</xdr:row>
      <xdr:rowOff>104775</xdr:rowOff>
    </xdr:from>
    <xdr:to>
      <xdr:col>4</xdr:col>
      <xdr:colOff>266700</xdr:colOff>
      <xdr:row>122</xdr:row>
      <xdr:rowOff>76200</xdr:rowOff>
    </xdr:to>
    <xdr:pic>
      <xdr:nvPicPr>
        <xdr:cNvPr id="405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697700"/>
          <a:ext cx="259080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101</xdr:row>
      <xdr:rowOff>114300</xdr:rowOff>
    </xdr:from>
    <xdr:to>
      <xdr:col>8</xdr:col>
      <xdr:colOff>447675</xdr:colOff>
      <xdr:row>122</xdr:row>
      <xdr:rowOff>76200</xdr:rowOff>
    </xdr:to>
    <xdr:pic>
      <xdr:nvPicPr>
        <xdr:cNvPr id="4056"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71775" y="19707225"/>
          <a:ext cx="25527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10</xdr:col>
      <xdr:colOff>657225</xdr:colOff>
      <xdr:row>24</xdr:row>
      <xdr:rowOff>152400</xdr:rowOff>
    </xdr:to>
    <xdr:graphicFrame macro="">
      <xdr:nvGraphicFramePr>
        <xdr:cNvPr id="125640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369793</xdr:colOff>
      <xdr:row>142</xdr:row>
      <xdr:rowOff>38420</xdr:rowOff>
    </xdr:from>
    <xdr:to>
      <xdr:col>8</xdr:col>
      <xdr:colOff>176892</xdr:colOff>
      <xdr:row>165</xdr:row>
      <xdr:rowOff>40821</xdr:rowOff>
    </xdr:to>
    <xdr:graphicFrame macro="">
      <xdr:nvGraphicFramePr>
        <xdr:cNvPr id="125640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515</xdr:row>
      <xdr:rowOff>28575</xdr:rowOff>
    </xdr:from>
    <xdr:to>
      <xdr:col>10</xdr:col>
      <xdr:colOff>628650</xdr:colOff>
      <xdr:row>531</xdr:row>
      <xdr:rowOff>0</xdr:rowOff>
    </xdr:to>
    <xdr:graphicFrame macro="">
      <xdr:nvGraphicFramePr>
        <xdr:cNvPr id="125640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733426</xdr:colOff>
      <xdr:row>119</xdr:row>
      <xdr:rowOff>81644</xdr:rowOff>
    </xdr:from>
    <xdr:to>
      <xdr:col>10</xdr:col>
      <xdr:colOff>13607</xdr:colOff>
      <xdr:row>137</xdr:row>
      <xdr:rowOff>13608</xdr:rowOff>
    </xdr:to>
    <xdr:graphicFrame macro="">
      <xdr:nvGraphicFramePr>
        <xdr:cNvPr id="1256405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97490</xdr:colOff>
      <xdr:row>167</xdr:row>
      <xdr:rowOff>143996</xdr:rowOff>
    </xdr:from>
    <xdr:to>
      <xdr:col>10</xdr:col>
      <xdr:colOff>668990</xdr:colOff>
      <xdr:row>188</xdr:row>
      <xdr:rowOff>90207</xdr:rowOff>
    </xdr:to>
    <xdr:graphicFrame macro="">
      <xdr:nvGraphicFramePr>
        <xdr:cNvPr id="125640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xdr:colOff>
      <xdr:row>584</xdr:row>
      <xdr:rowOff>47625</xdr:rowOff>
    </xdr:from>
    <xdr:to>
      <xdr:col>10</xdr:col>
      <xdr:colOff>647700</xdr:colOff>
      <xdr:row>600</xdr:row>
      <xdr:rowOff>66675</xdr:rowOff>
    </xdr:to>
    <xdr:graphicFrame macro="">
      <xdr:nvGraphicFramePr>
        <xdr:cNvPr id="1256405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19050</xdr:colOff>
      <xdr:row>545</xdr:row>
      <xdr:rowOff>200025</xdr:rowOff>
    </xdr:from>
    <xdr:to>
      <xdr:col>10</xdr:col>
      <xdr:colOff>619125</xdr:colOff>
      <xdr:row>581</xdr:row>
      <xdr:rowOff>0</xdr:rowOff>
    </xdr:to>
    <xdr:graphicFrame macro="">
      <xdr:nvGraphicFramePr>
        <xdr:cNvPr id="125640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704850</xdr:colOff>
      <xdr:row>606</xdr:row>
      <xdr:rowOff>9525</xdr:rowOff>
    </xdr:from>
    <xdr:to>
      <xdr:col>10</xdr:col>
      <xdr:colOff>638175</xdr:colOff>
      <xdr:row>621</xdr:row>
      <xdr:rowOff>56030</xdr:rowOff>
    </xdr:to>
    <xdr:graphicFrame macro="">
      <xdr:nvGraphicFramePr>
        <xdr:cNvPr id="1256405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77320</xdr:colOff>
      <xdr:row>668</xdr:row>
      <xdr:rowOff>155761</xdr:rowOff>
    </xdr:from>
    <xdr:to>
      <xdr:col>10</xdr:col>
      <xdr:colOff>650501</xdr:colOff>
      <xdr:row>688</xdr:row>
      <xdr:rowOff>155761</xdr:rowOff>
    </xdr:to>
    <xdr:graphicFrame macro="">
      <xdr:nvGraphicFramePr>
        <xdr:cNvPr id="1256406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695325</xdr:colOff>
      <xdr:row>630</xdr:row>
      <xdr:rowOff>19050</xdr:rowOff>
    </xdr:from>
    <xdr:to>
      <xdr:col>10</xdr:col>
      <xdr:colOff>771525</xdr:colOff>
      <xdr:row>665</xdr:row>
      <xdr:rowOff>95250</xdr:rowOff>
    </xdr:to>
    <xdr:graphicFrame macro="">
      <xdr:nvGraphicFramePr>
        <xdr:cNvPr id="1256406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5042</xdr:colOff>
      <xdr:row>693</xdr:row>
      <xdr:rowOff>121583</xdr:rowOff>
    </xdr:from>
    <xdr:to>
      <xdr:col>10</xdr:col>
      <xdr:colOff>568698</xdr:colOff>
      <xdr:row>717</xdr:row>
      <xdr:rowOff>56030</xdr:rowOff>
    </xdr:to>
    <xdr:graphicFrame macro="">
      <xdr:nvGraphicFramePr>
        <xdr:cNvPr id="1256406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764</xdr:row>
      <xdr:rowOff>19050</xdr:rowOff>
    </xdr:from>
    <xdr:to>
      <xdr:col>10</xdr:col>
      <xdr:colOff>285750</xdr:colOff>
      <xdr:row>783</xdr:row>
      <xdr:rowOff>38100</xdr:rowOff>
    </xdr:to>
    <xdr:graphicFrame macro="">
      <xdr:nvGraphicFramePr>
        <xdr:cNvPr id="1256406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741269</xdr:colOff>
      <xdr:row>720</xdr:row>
      <xdr:rowOff>50987</xdr:rowOff>
    </xdr:from>
    <xdr:to>
      <xdr:col>10</xdr:col>
      <xdr:colOff>531719</xdr:colOff>
      <xdr:row>761</xdr:row>
      <xdr:rowOff>108137</xdr:rowOff>
    </xdr:to>
    <xdr:graphicFrame macro="">
      <xdr:nvGraphicFramePr>
        <xdr:cNvPr id="1256406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9525</xdr:colOff>
      <xdr:row>788</xdr:row>
      <xdr:rowOff>38100</xdr:rowOff>
    </xdr:from>
    <xdr:to>
      <xdr:col>10</xdr:col>
      <xdr:colOff>266700</xdr:colOff>
      <xdr:row>808</xdr:row>
      <xdr:rowOff>67235</xdr:rowOff>
    </xdr:to>
    <xdr:graphicFrame macro="">
      <xdr:nvGraphicFramePr>
        <xdr:cNvPr id="125640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14967</xdr:colOff>
      <xdr:row>851</xdr:row>
      <xdr:rowOff>97971</xdr:rowOff>
    </xdr:from>
    <xdr:to>
      <xdr:col>10</xdr:col>
      <xdr:colOff>386442</xdr:colOff>
      <xdr:row>870</xdr:row>
      <xdr:rowOff>5443</xdr:rowOff>
    </xdr:to>
    <xdr:graphicFrame macro="">
      <xdr:nvGraphicFramePr>
        <xdr:cNvPr id="1256406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9525</xdr:colOff>
      <xdr:row>811</xdr:row>
      <xdr:rowOff>180975</xdr:rowOff>
    </xdr:from>
    <xdr:to>
      <xdr:col>10</xdr:col>
      <xdr:colOff>419100</xdr:colOff>
      <xdr:row>847</xdr:row>
      <xdr:rowOff>152400</xdr:rowOff>
    </xdr:to>
    <xdr:graphicFrame macro="">
      <xdr:nvGraphicFramePr>
        <xdr:cNvPr id="1256406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47625</xdr:colOff>
      <xdr:row>366</xdr:row>
      <xdr:rowOff>133350</xdr:rowOff>
    </xdr:from>
    <xdr:to>
      <xdr:col>10</xdr:col>
      <xdr:colOff>457200</xdr:colOff>
      <xdr:row>387</xdr:row>
      <xdr:rowOff>104775</xdr:rowOff>
    </xdr:to>
    <xdr:graphicFrame macro="">
      <xdr:nvGraphicFramePr>
        <xdr:cNvPr id="125640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28575</xdr:colOff>
      <xdr:row>439</xdr:row>
      <xdr:rowOff>123825</xdr:rowOff>
    </xdr:from>
    <xdr:to>
      <xdr:col>10</xdr:col>
      <xdr:colOff>504825</xdr:colOff>
      <xdr:row>459</xdr:row>
      <xdr:rowOff>123825</xdr:rowOff>
    </xdr:to>
    <xdr:graphicFrame macro="">
      <xdr:nvGraphicFramePr>
        <xdr:cNvPr id="1256406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625927</xdr:colOff>
      <xdr:row>392</xdr:row>
      <xdr:rowOff>33619</xdr:rowOff>
    </xdr:from>
    <xdr:to>
      <xdr:col>10</xdr:col>
      <xdr:colOff>484413</xdr:colOff>
      <xdr:row>435</xdr:row>
      <xdr:rowOff>133350</xdr:rowOff>
    </xdr:to>
    <xdr:graphicFrame macro="">
      <xdr:nvGraphicFramePr>
        <xdr:cNvPr id="1256407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47625</xdr:colOff>
      <xdr:row>1027</xdr:row>
      <xdr:rowOff>200025</xdr:rowOff>
    </xdr:from>
    <xdr:to>
      <xdr:col>10</xdr:col>
      <xdr:colOff>571500</xdr:colOff>
      <xdr:row>1047</xdr:row>
      <xdr:rowOff>66675</xdr:rowOff>
    </xdr:to>
    <xdr:graphicFrame macro="">
      <xdr:nvGraphicFramePr>
        <xdr:cNvPr id="1256407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47625</xdr:colOff>
      <xdr:row>922</xdr:row>
      <xdr:rowOff>19050</xdr:rowOff>
    </xdr:from>
    <xdr:to>
      <xdr:col>10</xdr:col>
      <xdr:colOff>609600</xdr:colOff>
      <xdr:row>943</xdr:row>
      <xdr:rowOff>22412</xdr:rowOff>
    </xdr:to>
    <xdr:graphicFrame macro="">
      <xdr:nvGraphicFramePr>
        <xdr:cNvPr id="1256407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685800</xdr:colOff>
      <xdr:row>874</xdr:row>
      <xdr:rowOff>38099</xdr:rowOff>
    </xdr:from>
    <xdr:to>
      <xdr:col>10</xdr:col>
      <xdr:colOff>485775</xdr:colOff>
      <xdr:row>895</xdr:row>
      <xdr:rowOff>100852</xdr:rowOff>
    </xdr:to>
    <xdr:graphicFrame macro="">
      <xdr:nvGraphicFramePr>
        <xdr:cNvPr id="125640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19050</xdr:colOff>
      <xdr:row>1271</xdr:row>
      <xdr:rowOff>19050</xdr:rowOff>
    </xdr:from>
    <xdr:to>
      <xdr:col>10</xdr:col>
      <xdr:colOff>619125</xdr:colOff>
      <xdr:row>1319</xdr:row>
      <xdr:rowOff>35719</xdr:rowOff>
    </xdr:to>
    <xdr:graphicFrame macro="">
      <xdr:nvGraphicFramePr>
        <xdr:cNvPr id="125640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66675</xdr:colOff>
      <xdr:row>293</xdr:row>
      <xdr:rowOff>0</xdr:rowOff>
    </xdr:from>
    <xdr:to>
      <xdr:col>10</xdr:col>
      <xdr:colOff>685800</xdr:colOff>
      <xdr:row>312</xdr:row>
      <xdr:rowOff>133350</xdr:rowOff>
    </xdr:to>
    <xdr:graphicFrame macro="">
      <xdr:nvGraphicFramePr>
        <xdr:cNvPr id="1256407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76200</xdr:colOff>
      <xdr:row>490</xdr:row>
      <xdr:rowOff>9525</xdr:rowOff>
    </xdr:from>
    <xdr:to>
      <xdr:col>10</xdr:col>
      <xdr:colOff>457200</xdr:colOff>
      <xdr:row>509</xdr:row>
      <xdr:rowOff>171450</xdr:rowOff>
    </xdr:to>
    <xdr:graphicFrame macro="">
      <xdr:nvGraphicFramePr>
        <xdr:cNvPr id="1256407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742950</xdr:colOff>
      <xdr:row>464</xdr:row>
      <xdr:rowOff>38100</xdr:rowOff>
    </xdr:from>
    <xdr:to>
      <xdr:col>10</xdr:col>
      <xdr:colOff>495300</xdr:colOff>
      <xdr:row>481</xdr:row>
      <xdr:rowOff>19050</xdr:rowOff>
    </xdr:to>
    <xdr:graphicFrame macro="">
      <xdr:nvGraphicFramePr>
        <xdr:cNvPr id="1256407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76200</xdr:colOff>
      <xdr:row>976</xdr:row>
      <xdr:rowOff>9525</xdr:rowOff>
    </xdr:from>
    <xdr:to>
      <xdr:col>10</xdr:col>
      <xdr:colOff>533400</xdr:colOff>
      <xdr:row>996</xdr:row>
      <xdr:rowOff>85725</xdr:rowOff>
    </xdr:to>
    <xdr:graphicFrame macro="">
      <xdr:nvGraphicFramePr>
        <xdr:cNvPr id="1256408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47625</xdr:colOff>
      <xdr:row>1001</xdr:row>
      <xdr:rowOff>152400</xdr:rowOff>
    </xdr:from>
    <xdr:to>
      <xdr:col>10</xdr:col>
      <xdr:colOff>523875</xdr:colOff>
      <xdr:row>1021</xdr:row>
      <xdr:rowOff>180975</xdr:rowOff>
    </xdr:to>
    <xdr:graphicFrame macro="">
      <xdr:nvGraphicFramePr>
        <xdr:cNvPr id="1256408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28575</xdr:colOff>
      <xdr:row>898</xdr:row>
      <xdr:rowOff>19050</xdr:rowOff>
    </xdr:from>
    <xdr:to>
      <xdr:col>10</xdr:col>
      <xdr:colOff>590550</xdr:colOff>
      <xdr:row>919</xdr:row>
      <xdr:rowOff>56030</xdr:rowOff>
    </xdr:to>
    <xdr:graphicFrame macro="">
      <xdr:nvGraphicFramePr>
        <xdr:cNvPr id="1256408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9525</xdr:colOff>
      <xdr:row>1083</xdr:row>
      <xdr:rowOff>38100</xdr:rowOff>
    </xdr:from>
    <xdr:to>
      <xdr:col>10</xdr:col>
      <xdr:colOff>590550</xdr:colOff>
      <xdr:row>1103</xdr:row>
      <xdr:rowOff>47625</xdr:rowOff>
    </xdr:to>
    <xdr:graphicFrame macro="">
      <xdr:nvGraphicFramePr>
        <xdr:cNvPr id="1256408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9525</xdr:colOff>
      <xdr:row>318</xdr:row>
      <xdr:rowOff>76200</xdr:rowOff>
    </xdr:from>
    <xdr:to>
      <xdr:col>10</xdr:col>
      <xdr:colOff>619125</xdr:colOff>
      <xdr:row>361</xdr:row>
      <xdr:rowOff>85725</xdr:rowOff>
    </xdr:to>
    <xdr:graphicFrame macro="">
      <xdr:nvGraphicFramePr>
        <xdr:cNvPr id="1256408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742950</xdr:colOff>
      <xdr:row>1051</xdr:row>
      <xdr:rowOff>114300</xdr:rowOff>
    </xdr:from>
    <xdr:to>
      <xdr:col>10</xdr:col>
      <xdr:colOff>581025</xdr:colOff>
      <xdr:row>1078</xdr:row>
      <xdr:rowOff>133350</xdr:rowOff>
    </xdr:to>
    <xdr:graphicFrame macro="">
      <xdr:nvGraphicFramePr>
        <xdr:cNvPr id="1256408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219075</xdr:colOff>
      <xdr:row>947</xdr:row>
      <xdr:rowOff>0</xdr:rowOff>
    </xdr:from>
    <xdr:to>
      <xdr:col>10</xdr:col>
      <xdr:colOff>628650</xdr:colOff>
      <xdr:row>968</xdr:row>
      <xdr:rowOff>47625</xdr:rowOff>
    </xdr:to>
    <xdr:graphicFrame macro="">
      <xdr:nvGraphicFramePr>
        <xdr:cNvPr id="1256408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361393</xdr:colOff>
      <xdr:row>191</xdr:row>
      <xdr:rowOff>112058</xdr:rowOff>
    </xdr:from>
    <xdr:to>
      <xdr:col>10</xdr:col>
      <xdr:colOff>415637</xdr:colOff>
      <xdr:row>229</xdr:row>
      <xdr:rowOff>27214</xdr:rowOff>
    </xdr:to>
    <xdr:graphicFrame macro="">
      <xdr:nvGraphicFramePr>
        <xdr:cNvPr id="1256408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571500</xdr:colOff>
      <xdr:row>1230</xdr:row>
      <xdr:rowOff>180975</xdr:rowOff>
    </xdr:from>
    <xdr:to>
      <xdr:col>10</xdr:col>
      <xdr:colOff>1142999</xdr:colOff>
      <xdr:row>1266</xdr:row>
      <xdr:rowOff>95250</xdr:rowOff>
    </xdr:to>
    <xdr:graphicFrame macro="">
      <xdr:nvGraphicFramePr>
        <xdr:cNvPr id="1256408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100508</xdr:colOff>
      <xdr:row>30</xdr:row>
      <xdr:rowOff>146122</xdr:rowOff>
    </xdr:from>
    <xdr:to>
      <xdr:col>12</xdr:col>
      <xdr:colOff>261939</xdr:colOff>
      <xdr:row>115</xdr:row>
      <xdr:rowOff>0</xdr:rowOff>
    </xdr:to>
    <xdr:graphicFrame macro="">
      <xdr:nvGraphicFramePr>
        <xdr:cNvPr id="12564090"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40822</xdr:colOff>
      <xdr:row>1107</xdr:row>
      <xdr:rowOff>108857</xdr:rowOff>
    </xdr:from>
    <xdr:to>
      <xdr:col>10</xdr:col>
      <xdr:colOff>1074964</xdr:colOff>
      <xdr:row>1146</xdr:row>
      <xdr:rowOff>54428</xdr:rowOff>
    </xdr:to>
    <xdr:graphicFrame macro="">
      <xdr:nvGraphicFramePr>
        <xdr:cNvPr id="4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685800</xdr:colOff>
      <xdr:row>1151</xdr:row>
      <xdr:rowOff>19050</xdr:rowOff>
    </xdr:from>
    <xdr:to>
      <xdr:col>10</xdr:col>
      <xdr:colOff>925286</xdr:colOff>
      <xdr:row>1169</xdr:row>
      <xdr:rowOff>13607</xdr:rowOff>
    </xdr:to>
    <xdr:graphicFrame macro="">
      <xdr:nvGraphicFramePr>
        <xdr:cNvPr id="4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114300</xdr:colOff>
      <xdr:row>1320</xdr:row>
      <xdr:rowOff>19050</xdr:rowOff>
    </xdr:from>
    <xdr:to>
      <xdr:col>10</xdr:col>
      <xdr:colOff>381000</xdr:colOff>
      <xdr:row>1370</xdr:row>
      <xdr:rowOff>19049</xdr:rowOff>
    </xdr:to>
    <xdr:graphicFrame macro="">
      <xdr:nvGraphicFramePr>
        <xdr:cNvPr id="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377689</xdr:colOff>
      <xdr:row>232</xdr:row>
      <xdr:rowOff>27301</xdr:rowOff>
    </xdr:from>
    <xdr:to>
      <xdr:col>9</xdr:col>
      <xdr:colOff>258535</xdr:colOff>
      <xdr:row>272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457199</xdr:colOff>
      <xdr:row>275</xdr:row>
      <xdr:rowOff>205468</xdr:rowOff>
    </xdr:from>
    <xdr:to>
      <xdr:col>9</xdr:col>
      <xdr:colOff>136071</xdr:colOff>
      <xdr:row>287</xdr:row>
      <xdr:rowOff>108857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to.org/english/tratop_e/envir_e/envdb_e.ht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docs.wto.org/dol2fe/Pages/FE_Search/FE_S_S009-Html.aspx?Id=11792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13" Type="http://schemas.openxmlformats.org/officeDocument/2006/relationships/comments" Target="../comments2.xml"/><Relationship Id="rId3" Type="http://schemas.openxmlformats.org/officeDocument/2006/relationships/hyperlink" Target="https://docs.wto.org/dol2fe/Pages/FE_Search/FE_S_S009-Html.aspx?Id=11792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7" Type="http://schemas.openxmlformats.org/officeDocument/2006/relationships/hyperlink" Target="https://docs.wto.org/dol2fe/Pages/FE_Search/FE_S_S009-Html.aspx?Id=121397&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12" Type="http://schemas.openxmlformats.org/officeDocument/2006/relationships/vmlDrawing" Target="../drawings/vmlDrawing2.vml"/><Relationship Id="rId2" Type="http://schemas.openxmlformats.org/officeDocument/2006/relationships/hyperlink" Target="https://docs.wto.org/dol2fe/Pages/FE_Search/FE_S_S009-Html.aspx?Id=11792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1" Type="http://schemas.openxmlformats.org/officeDocument/2006/relationships/hyperlink" Target="https://docs.wto.org/dol2fe/Pages/FE_Search/FE_S_S009-Html.aspx?Id=119696&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6" Type="http://schemas.openxmlformats.org/officeDocument/2006/relationships/hyperlink" Target="https://docs.wto.org/dol2fe/Pages/FE_Search/FE_S_S009-Html.aspx?Id=11815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11" Type="http://schemas.openxmlformats.org/officeDocument/2006/relationships/hyperlink" Target="https://docs.wto.org/dol2fe/Pages/FE_Search/FE_S_S009-Html.aspx?Id=118581&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5" Type="http://schemas.openxmlformats.org/officeDocument/2006/relationships/hyperlink" Target="https://docs.wto.org/dol2fe/Pages/FE_Search/FE_S_S009-Html.aspx?Id=11815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10" Type="http://schemas.openxmlformats.org/officeDocument/2006/relationships/hyperlink" Target="https://docs.wto.org/dol2fe/Pages/FE_Search/FE_S_S009-Html.aspx?Id=118581&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4" Type="http://schemas.openxmlformats.org/officeDocument/2006/relationships/hyperlink" Target="https://docs.wto.org/dol2fe/Pages/FE_Search/FE_S_S009-Html.aspx?Id=11815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 Id="rId9" Type="http://schemas.openxmlformats.org/officeDocument/2006/relationships/hyperlink" Target="https://docs.wto.org/dol2fe/Pages/FE_Search/FE_S_S009-Html.aspx?Id=118581&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9"/>
  <sheetViews>
    <sheetView topLeftCell="A157" zoomScaleNormal="100" workbookViewId="0">
      <selection activeCell="H5" sqref="H5"/>
    </sheetView>
  </sheetViews>
  <sheetFormatPr defaultColWidth="9.109375" defaultRowHeight="14.4" x14ac:dyDescent="0.3"/>
  <cols>
    <col min="1" max="8" width="9.109375" style="5"/>
    <col min="9" max="9" width="9.109375" style="5" customWidth="1"/>
    <col min="10" max="11" width="9.109375" style="5"/>
    <col min="12" max="12" width="42.44140625" style="5" customWidth="1"/>
    <col min="13" max="13" width="49.33203125" style="6" customWidth="1"/>
    <col min="14" max="16384" width="9.109375" style="5"/>
  </cols>
  <sheetData>
    <row r="1" spans="1:9" ht="15" x14ac:dyDescent="0.25">
      <c r="A1" s="139"/>
      <c r="B1" s="276"/>
      <c r="C1" s="276"/>
      <c r="D1" s="11"/>
      <c r="E1" s="11"/>
      <c r="F1" s="11"/>
      <c r="G1" s="11"/>
      <c r="H1" s="11"/>
      <c r="I1" s="11"/>
    </row>
    <row r="2" spans="1:9" ht="15" customHeight="1" x14ac:dyDescent="0.25">
      <c r="A2" s="15"/>
      <c r="B2" s="16"/>
      <c r="C2" s="11"/>
      <c r="D2" s="11"/>
      <c r="E2" s="11"/>
      <c r="F2" s="16"/>
      <c r="G2" s="277" t="s">
        <v>3349</v>
      </c>
      <c r="H2" s="277"/>
      <c r="I2" s="277"/>
    </row>
    <row r="3" spans="1:9" ht="15" customHeight="1" x14ac:dyDescent="0.25">
      <c r="A3" s="15"/>
      <c r="B3" s="11"/>
      <c r="C3" s="11"/>
      <c r="D3" s="11"/>
      <c r="E3" s="11"/>
      <c r="F3" s="16"/>
      <c r="G3" s="11"/>
      <c r="H3" s="11"/>
      <c r="I3" s="16"/>
    </row>
    <row r="4" spans="1:9" ht="15" x14ac:dyDescent="0.25">
      <c r="A4" s="15"/>
      <c r="B4" s="11"/>
      <c r="C4" s="11"/>
      <c r="D4" s="11"/>
      <c r="E4" s="11"/>
      <c r="F4" s="16"/>
      <c r="G4" s="11"/>
      <c r="H4" s="281">
        <v>42857</v>
      </c>
      <c r="I4" s="281"/>
    </row>
    <row r="5" spans="1:9" ht="15" x14ac:dyDescent="0.25">
      <c r="A5" s="15"/>
      <c r="B5" s="11"/>
      <c r="C5" s="11"/>
      <c r="D5" s="11"/>
      <c r="E5" s="11"/>
      <c r="F5" s="14"/>
      <c r="G5" s="11"/>
      <c r="H5" s="11"/>
      <c r="I5" s="11"/>
    </row>
    <row r="6" spans="1:9" ht="15" x14ac:dyDescent="0.25">
      <c r="A6" s="283" t="s">
        <v>188</v>
      </c>
      <c r="B6" s="283"/>
      <c r="C6" s="283"/>
      <c r="D6" s="140"/>
      <c r="E6" s="140"/>
      <c r="F6" s="140"/>
      <c r="G6" s="140"/>
      <c r="H6" s="140"/>
      <c r="I6" s="140"/>
    </row>
    <row r="7" spans="1:9" ht="33.75" customHeight="1" x14ac:dyDescent="0.25">
      <c r="A7" s="280" t="s">
        <v>187</v>
      </c>
      <c r="B7" s="280"/>
      <c r="C7" s="280"/>
      <c r="D7" s="280"/>
      <c r="E7" s="280"/>
      <c r="F7" s="11"/>
      <c r="G7" s="11"/>
      <c r="H7" s="282"/>
      <c r="I7" s="282"/>
    </row>
    <row r="8" spans="1:9" ht="15" x14ac:dyDescent="0.25">
      <c r="A8" s="11"/>
      <c r="B8" s="11"/>
      <c r="C8" s="11"/>
      <c r="D8" s="11"/>
      <c r="E8" s="11"/>
      <c r="F8" s="11"/>
      <c r="G8" s="11"/>
      <c r="H8" s="11"/>
      <c r="I8" s="11"/>
    </row>
    <row r="9" spans="1:9" ht="15" x14ac:dyDescent="0.25">
      <c r="A9" s="11"/>
      <c r="B9" s="11"/>
      <c r="C9" s="11"/>
      <c r="D9" s="11"/>
      <c r="E9" s="13" t="s">
        <v>3348</v>
      </c>
      <c r="F9" s="11"/>
      <c r="G9" s="11"/>
      <c r="H9" s="11"/>
      <c r="I9" s="11"/>
    </row>
    <row r="10" spans="1:9" ht="15" x14ac:dyDescent="0.25">
      <c r="A10" s="11"/>
      <c r="B10" s="11"/>
      <c r="C10" s="11"/>
      <c r="D10" s="11"/>
      <c r="E10" s="11"/>
      <c r="F10" s="11"/>
      <c r="G10" s="11"/>
      <c r="H10" s="11"/>
      <c r="I10" s="11"/>
    </row>
    <row r="11" spans="1:9" ht="15" x14ac:dyDescent="0.25">
      <c r="A11" s="11"/>
      <c r="B11" s="11"/>
      <c r="C11" s="11"/>
      <c r="D11" s="11"/>
      <c r="E11" s="12" t="s">
        <v>186</v>
      </c>
      <c r="F11" s="11"/>
      <c r="G11" s="11"/>
      <c r="H11" s="11"/>
      <c r="I11" s="11"/>
    </row>
    <row r="12" spans="1:9" ht="15" x14ac:dyDescent="0.25">
      <c r="A12" s="11"/>
      <c r="B12" s="11"/>
      <c r="C12" s="11"/>
      <c r="D12" s="11"/>
      <c r="E12" s="12"/>
      <c r="F12" s="11"/>
      <c r="G12" s="11"/>
      <c r="H12" s="11"/>
      <c r="I12" s="11"/>
    </row>
    <row r="13" spans="1:9" ht="15" customHeight="1" x14ac:dyDescent="0.3">
      <c r="A13" s="11"/>
      <c r="B13" s="11"/>
      <c r="C13" s="284" t="s">
        <v>1034</v>
      </c>
      <c r="D13" s="285"/>
      <c r="E13" s="285"/>
      <c r="F13" s="285"/>
      <c r="G13" s="286"/>
      <c r="H13" s="11"/>
      <c r="I13" s="11"/>
    </row>
    <row r="14" spans="1:9" x14ac:dyDescent="0.3">
      <c r="A14" s="11"/>
      <c r="B14" s="11"/>
      <c r="C14" s="287"/>
      <c r="D14" s="288"/>
      <c r="E14" s="288"/>
      <c r="F14" s="288"/>
      <c r="G14" s="289"/>
      <c r="H14" s="11"/>
      <c r="I14" s="11"/>
    </row>
    <row r="15" spans="1:9" x14ac:dyDescent="0.3">
      <c r="A15" s="11"/>
      <c r="B15" s="11"/>
      <c r="C15" s="287"/>
      <c r="D15" s="288"/>
      <c r="E15" s="288"/>
      <c r="F15" s="288"/>
      <c r="G15" s="289"/>
      <c r="H15" s="11"/>
      <c r="I15" s="11"/>
    </row>
    <row r="16" spans="1:9" x14ac:dyDescent="0.3">
      <c r="A16" s="11"/>
      <c r="B16" s="11"/>
      <c r="C16" s="290"/>
      <c r="D16" s="291"/>
      <c r="E16" s="291"/>
      <c r="F16" s="291"/>
      <c r="G16" s="292"/>
      <c r="H16" s="11"/>
      <c r="I16" s="11"/>
    </row>
    <row r="17" spans="1:9" ht="15" x14ac:dyDescent="0.25">
      <c r="A17" s="11"/>
      <c r="B17" s="11"/>
      <c r="C17" s="11"/>
      <c r="D17" s="11"/>
      <c r="E17" s="11"/>
      <c r="F17" s="11"/>
      <c r="G17" s="11"/>
      <c r="H17" s="11"/>
      <c r="I17" s="11"/>
    </row>
    <row r="18" spans="1:9" x14ac:dyDescent="0.3">
      <c r="A18" s="273" t="s">
        <v>7230</v>
      </c>
      <c r="B18" s="273"/>
      <c r="C18" s="273"/>
      <c r="D18" s="273"/>
      <c r="E18" s="273"/>
      <c r="F18" s="273"/>
      <c r="G18" s="273"/>
      <c r="H18" s="273"/>
      <c r="I18" s="273"/>
    </row>
    <row r="19" spans="1:9" x14ac:dyDescent="0.3">
      <c r="A19" s="273"/>
      <c r="B19" s="273"/>
      <c r="C19" s="273"/>
      <c r="D19" s="273"/>
      <c r="E19" s="273"/>
      <c r="F19" s="273"/>
      <c r="G19" s="273"/>
      <c r="H19" s="273"/>
      <c r="I19" s="273"/>
    </row>
    <row r="20" spans="1:9" x14ac:dyDescent="0.3">
      <c r="A20" s="273"/>
      <c r="B20" s="273"/>
      <c r="C20" s="273"/>
      <c r="D20" s="273"/>
      <c r="E20" s="273"/>
      <c r="F20" s="273"/>
      <c r="G20" s="273"/>
      <c r="H20" s="273"/>
      <c r="I20" s="273"/>
    </row>
    <row r="21" spans="1:9" x14ac:dyDescent="0.3">
      <c r="A21" s="273"/>
      <c r="B21" s="273"/>
      <c r="C21" s="273"/>
      <c r="D21" s="273"/>
      <c r="E21" s="273"/>
      <c r="F21" s="273"/>
      <c r="G21" s="273"/>
      <c r="H21" s="273"/>
      <c r="I21" s="273"/>
    </row>
    <row r="22" spans="1:9" ht="15" customHeight="1" x14ac:dyDescent="0.3">
      <c r="A22" s="273" t="s">
        <v>1035</v>
      </c>
      <c r="B22" s="273"/>
      <c r="C22" s="273"/>
      <c r="D22" s="273"/>
      <c r="E22" s="273"/>
      <c r="F22" s="273"/>
      <c r="G22" s="273"/>
      <c r="H22" s="273"/>
      <c r="I22" s="273"/>
    </row>
    <row r="23" spans="1:9" x14ac:dyDescent="0.3">
      <c r="A23" s="273"/>
      <c r="B23" s="273"/>
      <c r="C23" s="273"/>
      <c r="D23" s="273"/>
      <c r="E23" s="273"/>
      <c r="F23" s="273"/>
      <c r="G23" s="273"/>
      <c r="H23" s="273"/>
      <c r="I23" s="273"/>
    </row>
    <row r="24" spans="1:9" ht="18" customHeight="1" x14ac:dyDescent="0.3">
      <c r="A24" s="273"/>
      <c r="B24" s="273"/>
      <c r="C24" s="273"/>
      <c r="D24" s="273"/>
      <c r="E24" s="273"/>
      <c r="F24" s="273"/>
      <c r="G24" s="273"/>
      <c r="H24" s="273"/>
      <c r="I24" s="273"/>
    </row>
    <row r="25" spans="1:9" ht="15" customHeight="1" x14ac:dyDescent="0.25">
      <c r="A25" s="48"/>
      <c r="B25" s="48"/>
      <c r="C25" s="48"/>
      <c r="D25" s="48"/>
      <c r="E25" s="48"/>
      <c r="F25" s="48"/>
      <c r="G25" s="48"/>
      <c r="H25" s="48"/>
      <c r="I25" s="48"/>
    </row>
    <row r="26" spans="1:9" ht="15" customHeight="1" x14ac:dyDescent="0.3">
      <c r="A26" s="273" t="s">
        <v>7231</v>
      </c>
      <c r="B26" s="273"/>
      <c r="C26" s="273"/>
      <c r="D26" s="273"/>
      <c r="E26" s="273"/>
      <c r="F26" s="273"/>
      <c r="G26" s="273"/>
      <c r="H26" s="273"/>
      <c r="I26" s="273"/>
    </row>
    <row r="27" spans="1:9" x14ac:dyDescent="0.3">
      <c r="A27" s="273"/>
      <c r="B27" s="273"/>
      <c r="C27" s="273"/>
      <c r="D27" s="273"/>
      <c r="E27" s="273"/>
      <c r="F27" s="273"/>
      <c r="G27" s="273"/>
      <c r="H27" s="273"/>
      <c r="I27" s="273"/>
    </row>
    <row r="28" spans="1:9" x14ac:dyDescent="0.3">
      <c r="A28" s="273"/>
      <c r="B28" s="273"/>
      <c r="C28" s="273"/>
      <c r="D28" s="273"/>
      <c r="E28" s="273"/>
      <c r="F28" s="273"/>
      <c r="G28" s="273"/>
      <c r="H28" s="273"/>
      <c r="I28" s="273"/>
    </row>
    <row r="29" spans="1:9" x14ac:dyDescent="0.3">
      <c r="A29" s="273"/>
      <c r="B29" s="273"/>
      <c r="C29" s="273"/>
      <c r="D29" s="273"/>
      <c r="E29" s="273"/>
      <c r="F29" s="273"/>
      <c r="G29" s="273"/>
      <c r="H29" s="273"/>
      <c r="I29" s="273"/>
    </row>
    <row r="30" spans="1:9" x14ac:dyDescent="0.3">
      <c r="A30" s="273"/>
      <c r="B30" s="273"/>
      <c r="C30" s="273"/>
      <c r="D30" s="273"/>
      <c r="E30" s="273"/>
      <c r="F30" s="273"/>
      <c r="G30" s="273"/>
      <c r="H30" s="273"/>
      <c r="I30" s="273"/>
    </row>
    <row r="31" spans="1:9" x14ac:dyDescent="0.3">
      <c r="A31" s="273" t="s">
        <v>1036</v>
      </c>
      <c r="B31" s="273"/>
      <c r="C31" s="273"/>
      <c r="D31" s="273"/>
      <c r="E31" s="273"/>
      <c r="F31" s="273"/>
      <c r="G31" s="273"/>
      <c r="H31" s="273"/>
      <c r="I31" s="273"/>
    </row>
    <row r="32" spans="1:9" x14ac:dyDescent="0.3">
      <c r="A32" s="293" t="s">
        <v>1044</v>
      </c>
      <c r="B32" s="293"/>
      <c r="C32" s="293"/>
      <c r="D32" s="293"/>
      <c r="E32" s="293"/>
      <c r="F32" s="293"/>
      <c r="G32" s="293"/>
      <c r="H32" s="293"/>
      <c r="I32" s="293"/>
    </row>
    <row r="33" spans="1:9" x14ac:dyDescent="0.3">
      <c r="A33" s="6"/>
      <c r="B33" s="6"/>
      <c r="C33" s="6"/>
      <c r="D33" s="6"/>
      <c r="E33" s="6"/>
      <c r="F33" s="6"/>
      <c r="G33" s="6"/>
      <c r="H33" s="6"/>
      <c r="I33" s="6"/>
    </row>
    <row r="34" spans="1:9" x14ac:dyDescent="0.3">
      <c r="A34" s="6"/>
      <c r="B34" s="6"/>
      <c r="C34" s="6"/>
      <c r="D34" s="7"/>
      <c r="E34" s="7"/>
      <c r="F34" s="7"/>
      <c r="G34" s="6"/>
      <c r="H34" s="6"/>
      <c r="I34" s="6"/>
    </row>
    <row r="35" spans="1:9" x14ac:dyDescent="0.3">
      <c r="A35" s="279" t="s">
        <v>185</v>
      </c>
      <c r="B35" s="279"/>
      <c r="C35" s="279"/>
      <c r="D35" s="279"/>
      <c r="E35" s="279"/>
      <c r="F35" s="279"/>
      <c r="G35" s="279"/>
      <c r="H35" s="279"/>
      <c r="I35" s="279"/>
    </row>
    <row r="37" spans="1:9" x14ac:dyDescent="0.3">
      <c r="A37" s="279" t="s">
        <v>184</v>
      </c>
      <c r="B37" s="279"/>
      <c r="C37" s="279"/>
      <c r="D37" s="279"/>
      <c r="E37" s="279"/>
      <c r="F37" s="279"/>
      <c r="G37" s="279"/>
      <c r="H37" s="279"/>
      <c r="I37" s="279"/>
    </row>
    <row r="39" spans="1:9" ht="15" customHeight="1" x14ac:dyDescent="0.3">
      <c r="A39" s="273" t="s">
        <v>7232</v>
      </c>
      <c r="B39" s="273"/>
      <c r="C39" s="273"/>
      <c r="D39" s="273"/>
      <c r="E39" s="273"/>
      <c r="F39" s="273"/>
      <c r="G39" s="273"/>
      <c r="H39" s="273"/>
      <c r="I39" s="273"/>
    </row>
    <row r="40" spans="1:9" x14ac:dyDescent="0.3">
      <c r="A40" s="273"/>
      <c r="B40" s="273"/>
      <c r="C40" s="273"/>
      <c r="D40" s="273"/>
      <c r="E40" s="273"/>
      <c r="F40" s="273"/>
      <c r="G40" s="273"/>
      <c r="H40" s="273"/>
      <c r="I40" s="273"/>
    </row>
    <row r="41" spans="1:9" x14ac:dyDescent="0.3">
      <c r="A41" s="273"/>
      <c r="B41" s="273"/>
      <c r="C41" s="273"/>
      <c r="D41" s="273"/>
      <c r="E41" s="273"/>
      <c r="F41" s="273"/>
      <c r="G41" s="273"/>
      <c r="H41" s="273"/>
      <c r="I41" s="273"/>
    </row>
    <row r="42" spans="1:9" x14ac:dyDescent="0.3">
      <c r="A42" s="273"/>
      <c r="B42" s="273"/>
      <c r="C42" s="273"/>
      <c r="D42" s="273"/>
      <c r="E42" s="273"/>
      <c r="F42" s="273"/>
      <c r="G42" s="273"/>
      <c r="H42" s="273"/>
      <c r="I42" s="273"/>
    </row>
    <row r="43" spans="1:9" x14ac:dyDescent="0.3">
      <c r="A43" s="45"/>
      <c r="B43" s="45"/>
      <c r="C43" s="45"/>
      <c r="D43" s="45"/>
      <c r="E43" s="45"/>
      <c r="F43" s="45"/>
      <c r="G43" s="45"/>
      <c r="H43" s="45"/>
      <c r="I43" s="45"/>
    </row>
    <row r="44" spans="1:9" ht="15" customHeight="1" x14ac:dyDescent="0.3">
      <c r="A44" s="273" t="s">
        <v>7233</v>
      </c>
      <c r="B44" s="273"/>
      <c r="C44" s="273"/>
      <c r="D44" s="273"/>
      <c r="E44" s="273"/>
      <c r="F44" s="273"/>
      <c r="G44" s="273"/>
      <c r="H44" s="273"/>
      <c r="I44" s="273"/>
    </row>
    <row r="45" spans="1:9" x14ac:dyDescent="0.3">
      <c r="A45" s="273"/>
      <c r="B45" s="273"/>
      <c r="C45" s="273"/>
      <c r="D45" s="273"/>
      <c r="E45" s="273"/>
      <c r="F45" s="273"/>
      <c r="G45" s="273"/>
      <c r="H45" s="273"/>
      <c r="I45" s="273"/>
    </row>
    <row r="46" spans="1:9" ht="32.25" customHeight="1" x14ac:dyDescent="0.3">
      <c r="A46" s="273"/>
      <c r="B46" s="273"/>
      <c r="C46" s="273"/>
      <c r="D46" s="273"/>
      <c r="E46" s="273"/>
      <c r="F46" s="273"/>
      <c r="G46" s="273"/>
      <c r="H46" s="273"/>
      <c r="I46" s="273"/>
    </row>
    <row r="47" spans="1:9" x14ac:dyDescent="0.3">
      <c r="A47" s="15"/>
      <c r="B47" s="15"/>
      <c r="C47" s="15"/>
      <c r="D47" s="15"/>
      <c r="E47" s="15"/>
      <c r="F47" s="15"/>
      <c r="G47" s="15"/>
      <c r="H47" s="15"/>
      <c r="I47" s="15"/>
    </row>
    <row r="48" spans="1:9" x14ac:dyDescent="0.3">
      <c r="A48" s="279" t="s">
        <v>183</v>
      </c>
      <c r="B48" s="279"/>
      <c r="C48" s="279"/>
      <c r="D48" s="279"/>
      <c r="E48" s="279"/>
      <c r="F48" s="279"/>
      <c r="G48" s="279"/>
      <c r="H48" s="279"/>
      <c r="I48" s="279"/>
    </row>
    <row r="50" spans="1:13" x14ac:dyDescent="0.3">
      <c r="A50" s="278" t="s">
        <v>182</v>
      </c>
      <c r="B50" s="278"/>
      <c r="C50" s="278"/>
      <c r="D50" s="278"/>
      <c r="E50" s="278"/>
      <c r="F50" s="278"/>
      <c r="G50" s="278"/>
      <c r="H50" s="278"/>
      <c r="I50" s="278"/>
    </row>
    <row r="51" spans="1:13" x14ac:dyDescent="0.3">
      <c r="A51" s="274" t="s">
        <v>181</v>
      </c>
      <c r="B51" s="274"/>
      <c r="C51" s="274"/>
      <c r="D51" s="274"/>
      <c r="E51" s="274"/>
      <c r="F51" s="274"/>
      <c r="G51" s="274"/>
      <c r="H51" s="274"/>
      <c r="I51" s="274"/>
    </row>
    <row r="52" spans="1:13" x14ac:dyDescent="0.3">
      <c r="A52" s="274" t="s">
        <v>1037</v>
      </c>
      <c r="B52" s="274"/>
      <c r="C52" s="274"/>
      <c r="D52" s="274"/>
      <c r="E52" s="274"/>
      <c r="F52" s="274"/>
      <c r="G52" s="274"/>
      <c r="H52" s="274"/>
      <c r="I52" s="274"/>
    </row>
    <row r="53" spans="1:13" ht="15" customHeight="1" x14ac:dyDescent="0.3">
      <c r="A53" s="270" t="s">
        <v>1038</v>
      </c>
      <c r="B53" s="270"/>
      <c r="C53" s="270"/>
      <c r="D53" s="270"/>
      <c r="E53" s="270"/>
      <c r="F53" s="270"/>
      <c r="G53" s="270"/>
      <c r="H53" s="270"/>
      <c r="I53" s="270"/>
    </row>
    <row r="54" spans="1:13" x14ac:dyDescent="0.3">
      <c r="A54" s="271" t="s">
        <v>180</v>
      </c>
      <c r="B54" s="271"/>
      <c r="C54" s="271"/>
      <c r="D54" s="271"/>
      <c r="E54" s="271"/>
      <c r="F54" s="271"/>
      <c r="G54" s="271"/>
      <c r="H54" s="271"/>
      <c r="I54" s="271"/>
    </row>
    <row r="55" spans="1:13" x14ac:dyDescent="0.3">
      <c r="A55" s="271" t="s">
        <v>179</v>
      </c>
      <c r="B55" s="271"/>
      <c r="C55" s="271"/>
      <c r="D55" s="271"/>
      <c r="E55" s="271"/>
      <c r="F55" s="271"/>
      <c r="G55" s="271"/>
      <c r="H55" s="271"/>
      <c r="I55" s="271"/>
    </row>
    <row r="56" spans="1:13" x14ac:dyDescent="0.3">
      <c r="A56" s="271" t="s">
        <v>178</v>
      </c>
      <c r="B56" s="271"/>
      <c r="C56" s="271"/>
      <c r="D56" s="271"/>
      <c r="E56" s="271"/>
      <c r="F56" s="271"/>
      <c r="G56" s="271"/>
      <c r="H56" s="271"/>
      <c r="I56" s="271"/>
    </row>
    <row r="57" spans="1:13" x14ac:dyDescent="0.3">
      <c r="A57" s="271" t="s">
        <v>177</v>
      </c>
      <c r="B57" s="271"/>
      <c r="C57" s="271"/>
      <c r="D57" s="271"/>
      <c r="E57" s="271"/>
      <c r="F57" s="271"/>
      <c r="G57" s="271"/>
      <c r="H57" s="271"/>
      <c r="I57" s="271"/>
    </row>
    <row r="58" spans="1:13" x14ac:dyDescent="0.3">
      <c r="A58" s="274" t="s">
        <v>176</v>
      </c>
      <c r="B58" s="274"/>
      <c r="C58" s="274"/>
      <c r="D58" s="274"/>
      <c r="E58" s="274"/>
      <c r="F58" s="274"/>
      <c r="G58" s="274"/>
      <c r="H58" s="274"/>
      <c r="I58" s="274"/>
    </row>
    <row r="59" spans="1:13" ht="15" customHeight="1" x14ac:dyDescent="0.3">
      <c r="A59" s="270" t="s">
        <v>175</v>
      </c>
      <c r="B59" s="270"/>
      <c r="C59" s="270"/>
      <c r="D59" s="270"/>
      <c r="E59" s="270"/>
      <c r="F59" s="270"/>
      <c r="G59" s="270"/>
      <c r="H59" s="270"/>
      <c r="I59" s="270"/>
    </row>
    <row r="60" spans="1:13" x14ac:dyDescent="0.3">
      <c r="A60" s="294" t="s">
        <v>1039</v>
      </c>
      <c r="B60" s="271"/>
      <c r="C60" s="271"/>
      <c r="D60" s="271"/>
      <c r="E60" s="271"/>
      <c r="F60" s="271"/>
      <c r="G60" s="271"/>
      <c r="H60" s="271"/>
      <c r="I60" s="271"/>
      <c r="M60" s="5"/>
    </row>
    <row r="61" spans="1:13" x14ac:dyDescent="0.3">
      <c r="A61" s="294" t="s">
        <v>1040</v>
      </c>
      <c r="B61" s="271"/>
      <c r="C61" s="271"/>
      <c r="D61" s="271"/>
      <c r="E61" s="271"/>
      <c r="F61" s="271"/>
      <c r="G61" s="271"/>
      <c r="H61" s="271"/>
      <c r="I61" s="271"/>
    </row>
    <row r="62" spans="1:13" x14ac:dyDescent="0.3">
      <c r="A62" s="274" t="s">
        <v>1051</v>
      </c>
      <c r="B62" s="271"/>
      <c r="C62" s="271"/>
      <c r="D62" s="271"/>
      <c r="E62" s="271"/>
      <c r="F62" s="271"/>
      <c r="G62" s="271"/>
      <c r="H62" s="271"/>
      <c r="I62" s="271"/>
      <c r="M62" s="5"/>
    </row>
    <row r="63" spans="1:13" x14ac:dyDescent="0.3">
      <c r="A63" s="270" t="s">
        <v>174</v>
      </c>
      <c r="B63" s="270"/>
      <c r="C63" s="270"/>
      <c r="D63" s="270"/>
      <c r="E63" s="270"/>
      <c r="F63" s="270"/>
      <c r="G63" s="270"/>
      <c r="H63" s="270"/>
      <c r="I63" s="270"/>
      <c r="M63" s="5"/>
    </row>
    <row r="64" spans="1:13" x14ac:dyDescent="0.3">
      <c r="A64" s="270"/>
      <c r="B64" s="270"/>
      <c r="C64" s="270"/>
      <c r="D64" s="270"/>
      <c r="E64" s="270"/>
      <c r="F64" s="270"/>
      <c r="G64" s="270"/>
      <c r="H64" s="270"/>
      <c r="I64" s="270"/>
      <c r="M64" s="5"/>
    </row>
    <row r="65" spans="1:13" x14ac:dyDescent="0.3">
      <c r="A65" s="274" t="s">
        <v>173</v>
      </c>
      <c r="B65" s="271"/>
      <c r="C65" s="271"/>
      <c r="D65" s="271"/>
      <c r="E65" s="271"/>
      <c r="F65" s="271"/>
      <c r="G65" s="271"/>
      <c r="H65" s="271"/>
      <c r="I65" s="271"/>
      <c r="M65" s="5"/>
    </row>
    <row r="66" spans="1:13" x14ac:dyDescent="0.3">
      <c r="A66" s="274" t="s">
        <v>172</v>
      </c>
      <c r="B66" s="271"/>
      <c r="C66" s="271"/>
      <c r="D66" s="271"/>
      <c r="E66" s="271"/>
      <c r="F66" s="271"/>
      <c r="G66" s="271"/>
      <c r="H66" s="271"/>
      <c r="I66" s="271"/>
      <c r="M66" s="5"/>
    </row>
    <row r="67" spans="1:13" x14ac:dyDescent="0.3">
      <c r="M67" s="5"/>
    </row>
    <row r="68" spans="1:13" x14ac:dyDescent="0.3">
      <c r="A68" s="275" t="s">
        <v>171</v>
      </c>
      <c r="B68" s="275"/>
      <c r="C68" s="275"/>
      <c r="D68" s="275"/>
      <c r="E68" s="275"/>
      <c r="F68" s="275"/>
      <c r="G68" s="275"/>
      <c r="H68" s="275"/>
      <c r="I68" s="275"/>
      <c r="M68" s="5"/>
    </row>
    <row r="69" spans="1:13" x14ac:dyDescent="0.3">
      <c r="A69" s="274" t="s">
        <v>7234</v>
      </c>
      <c r="B69" s="271"/>
      <c r="C69" s="271"/>
      <c r="D69" s="271"/>
      <c r="E69" s="271"/>
      <c r="F69" s="271"/>
      <c r="G69" s="271"/>
      <c r="H69" s="271"/>
      <c r="I69" s="271"/>
      <c r="M69" s="5"/>
    </row>
    <row r="70" spans="1:13" x14ac:dyDescent="0.3">
      <c r="A70" s="274" t="s">
        <v>7235</v>
      </c>
      <c r="B70" s="271"/>
      <c r="C70" s="271"/>
      <c r="D70" s="271"/>
      <c r="E70" s="271"/>
      <c r="F70" s="271"/>
      <c r="G70" s="271"/>
      <c r="H70" s="271"/>
      <c r="I70" s="271"/>
      <c r="M70" s="5"/>
    </row>
    <row r="71" spans="1:13" x14ac:dyDescent="0.3">
      <c r="A71" s="274" t="s">
        <v>7236</v>
      </c>
      <c r="B71" s="271"/>
      <c r="C71" s="271"/>
      <c r="D71" s="271"/>
      <c r="E71" s="271"/>
      <c r="F71" s="271"/>
      <c r="G71" s="271"/>
      <c r="H71" s="271"/>
      <c r="I71" s="271"/>
      <c r="M71" s="5"/>
    </row>
    <row r="72" spans="1:13" x14ac:dyDescent="0.3">
      <c r="M72" s="5"/>
    </row>
    <row r="73" spans="1:13" x14ac:dyDescent="0.3">
      <c r="A73" s="279" t="s">
        <v>170</v>
      </c>
      <c r="B73" s="279"/>
      <c r="C73" s="279"/>
      <c r="D73" s="279"/>
      <c r="E73" s="279"/>
      <c r="F73" s="279"/>
      <c r="G73" s="279"/>
      <c r="H73" s="279"/>
      <c r="I73" s="279"/>
      <c r="M73" s="5"/>
    </row>
    <row r="74" spans="1:13" x14ac:dyDescent="0.3">
      <c r="A74" s="275" t="s">
        <v>169</v>
      </c>
      <c r="B74" s="275"/>
      <c r="C74" s="275"/>
      <c r="D74" s="275"/>
      <c r="E74" s="275"/>
      <c r="F74" s="275"/>
      <c r="G74" s="275"/>
      <c r="H74" s="275"/>
      <c r="I74" s="275"/>
      <c r="M74" s="5"/>
    </row>
    <row r="75" spans="1:13" x14ac:dyDescent="0.3">
      <c r="A75" s="271" t="s">
        <v>168</v>
      </c>
      <c r="B75" s="271"/>
      <c r="C75" s="271"/>
      <c r="D75" s="271"/>
      <c r="E75" s="271"/>
      <c r="F75" s="271"/>
      <c r="G75" s="271"/>
      <c r="H75" s="271"/>
      <c r="I75" s="271"/>
      <c r="M75" s="5"/>
    </row>
    <row r="76" spans="1:13" x14ac:dyDescent="0.3">
      <c r="A76" s="271" t="s">
        <v>167</v>
      </c>
      <c r="B76" s="271"/>
      <c r="C76" s="271"/>
      <c r="D76" s="271"/>
      <c r="E76" s="271"/>
      <c r="F76" s="271"/>
      <c r="G76" s="271"/>
      <c r="H76" s="271"/>
      <c r="I76" s="271"/>
    </row>
    <row r="77" spans="1:13" x14ac:dyDescent="0.3">
      <c r="A77" s="274" t="s">
        <v>1045</v>
      </c>
      <c r="B77" s="271"/>
      <c r="C77" s="271"/>
      <c r="D77" s="271"/>
      <c r="E77" s="271"/>
      <c r="F77" s="271"/>
      <c r="G77" s="271"/>
      <c r="H77" s="271"/>
      <c r="I77" s="271"/>
    </row>
    <row r="78" spans="1:13" x14ac:dyDescent="0.3">
      <c r="A78" s="270" t="s">
        <v>1042</v>
      </c>
      <c r="B78" s="271"/>
      <c r="C78" s="271"/>
      <c r="D78" s="271"/>
      <c r="E78" s="271"/>
      <c r="F78" s="271"/>
      <c r="G78" s="271"/>
      <c r="H78" s="271"/>
      <c r="I78" s="271"/>
    </row>
    <row r="79" spans="1:13" x14ac:dyDescent="0.3">
      <c r="A79" s="271"/>
      <c r="B79" s="271"/>
      <c r="C79" s="271"/>
      <c r="D79" s="271"/>
      <c r="E79" s="271"/>
      <c r="F79" s="271"/>
      <c r="G79" s="271"/>
      <c r="H79" s="271"/>
      <c r="I79" s="271"/>
    </row>
    <row r="80" spans="1:13" x14ac:dyDescent="0.3">
      <c r="A80" s="274" t="s">
        <v>1043</v>
      </c>
      <c r="B80" s="271"/>
      <c r="C80" s="271"/>
      <c r="D80" s="271"/>
      <c r="E80" s="271"/>
      <c r="F80" s="271"/>
      <c r="G80" s="271"/>
      <c r="H80" s="271"/>
      <c r="I80" s="271"/>
      <c r="M80" s="9"/>
    </row>
    <row r="81" spans="1:13" x14ac:dyDescent="0.3">
      <c r="A81" s="271" t="s">
        <v>166</v>
      </c>
      <c r="B81" s="271"/>
      <c r="C81" s="271"/>
      <c r="D81" s="271"/>
      <c r="E81" s="271"/>
      <c r="F81" s="271"/>
      <c r="G81" s="271"/>
      <c r="H81" s="271"/>
      <c r="I81" s="271"/>
    </row>
    <row r="82" spans="1:13" x14ac:dyDescent="0.3">
      <c r="A82" s="271" t="s">
        <v>165</v>
      </c>
      <c r="B82" s="271"/>
      <c r="C82" s="271"/>
      <c r="D82" s="271"/>
      <c r="E82" s="271"/>
      <c r="F82" s="271"/>
      <c r="G82" s="271"/>
      <c r="H82" s="271"/>
      <c r="I82" s="271"/>
    </row>
    <row r="83" spans="1:13" x14ac:dyDescent="0.3">
      <c r="A83" s="271" t="s">
        <v>164</v>
      </c>
      <c r="B83" s="271"/>
      <c r="C83" s="271"/>
      <c r="D83" s="271"/>
      <c r="E83" s="271"/>
      <c r="F83" s="271"/>
      <c r="G83" s="271"/>
      <c r="H83" s="271"/>
      <c r="I83" s="271"/>
    </row>
    <row r="84" spans="1:13" ht="25.5" customHeight="1" x14ac:dyDescent="0.3">
      <c r="A84" s="270" t="s">
        <v>7237</v>
      </c>
      <c r="B84" s="272"/>
      <c r="C84" s="272"/>
      <c r="D84" s="272"/>
      <c r="E84" s="272"/>
      <c r="F84" s="272"/>
      <c r="G84" s="272"/>
      <c r="H84" s="272"/>
      <c r="I84" s="272"/>
    </row>
    <row r="85" spans="1:13" x14ac:dyDescent="0.3">
      <c r="A85" s="270" t="s">
        <v>163</v>
      </c>
      <c r="B85" s="272"/>
      <c r="C85" s="272"/>
      <c r="D85" s="272"/>
      <c r="E85" s="272"/>
      <c r="F85" s="272"/>
      <c r="G85" s="272"/>
      <c r="H85" s="272"/>
      <c r="I85" s="272"/>
    </row>
    <row r="86" spans="1:13" x14ac:dyDescent="0.3">
      <c r="A86" s="272"/>
      <c r="B86" s="272"/>
      <c r="C86" s="272"/>
      <c r="D86" s="272"/>
      <c r="E86" s="272"/>
      <c r="F86" s="272"/>
      <c r="G86" s="272"/>
      <c r="H86" s="272"/>
      <c r="I86" s="272"/>
    </row>
    <row r="87" spans="1:13" x14ac:dyDescent="0.3">
      <c r="A87" s="270" t="s">
        <v>1052</v>
      </c>
      <c r="B87" s="272"/>
      <c r="C87" s="272"/>
      <c r="D87" s="272"/>
      <c r="E87" s="272"/>
      <c r="F87" s="272"/>
      <c r="G87" s="272"/>
      <c r="H87" s="272"/>
      <c r="I87" s="272"/>
    </row>
    <row r="88" spans="1:13" x14ac:dyDescent="0.3">
      <c r="A88" s="272"/>
      <c r="B88" s="272"/>
      <c r="C88" s="272"/>
      <c r="D88" s="272"/>
      <c r="E88" s="272"/>
      <c r="F88" s="272"/>
      <c r="G88" s="272"/>
      <c r="H88" s="272"/>
      <c r="I88" s="272"/>
    </row>
    <row r="89" spans="1:13" x14ac:dyDescent="0.3">
      <c r="A89" s="274" t="s">
        <v>162</v>
      </c>
      <c r="B89" s="271"/>
      <c r="C89" s="271"/>
      <c r="D89" s="271"/>
      <c r="E89" s="271"/>
      <c r="F89" s="271"/>
      <c r="G89" s="271"/>
      <c r="H89" s="271"/>
      <c r="I89" s="271"/>
    </row>
    <row r="90" spans="1:13" ht="9" customHeight="1" x14ac:dyDescent="0.3"/>
    <row r="91" spans="1:13" x14ac:dyDescent="0.3">
      <c r="A91" s="279" t="s">
        <v>161</v>
      </c>
      <c r="B91" s="279"/>
      <c r="C91" s="279"/>
      <c r="D91" s="279"/>
      <c r="E91" s="279"/>
      <c r="F91" s="279"/>
      <c r="G91" s="279"/>
      <c r="H91" s="279"/>
      <c r="I91" s="279"/>
    </row>
    <row r="92" spans="1:13" x14ac:dyDescent="0.3">
      <c r="A92" s="296" t="s">
        <v>1046</v>
      </c>
      <c r="B92" s="296"/>
      <c r="C92" s="296"/>
      <c r="D92" s="296"/>
      <c r="E92" s="296"/>
      <c r="F92" s="296"/>
      <c r="G92" s="296"/>
      <c r="H92" s="296"/>
      <c r="I92" s="296"/>
    </row>
    <row r="93" spans="1:13" x14ac:dyDescent="0.3">
      <c r="A93" s="296"/>
      <c r="B93" s="296"/>
      <c r="C93" s="296"/>
      <c r="D93" s="296"/>
      <c r="E93" s="296"/>
      <c r="F93" s="296"/>
      <c r="G93" s="296"/>
      <c r="H93" s="296"/>
      <c r="I93" s="296"/>
    </row>
    <row r="94" spans="1:13" ht="9.75" customHeight="1" x14ac:dyDescent="0.3">
      <c r="A94" s="10"/>
      <c r="B94" s="10"/>
      <c r="C94" s="10"/>
      <c r="D94" s="10"/>
      <c r="E94" s="10"/>
      <c r="F94" s="10"/>
      <c r="G94" s="10"/>
      <c r="H94" s="10"/>
      <c r="I94" s="10"/>
    </row>
    <row r="95" spans="1:13" x14ac:dyDescent="0.3">
      <c r="A95" s="297" t="s">
        <v>160</v>
      </c>
      <c r="B95" s="297"/>
      <c r="C95" s="297"/>
      <c r="D95" s="297"/>
      <c r="E95" s="297"/>
      <c r="F95" s="297"/>
      <c r="G95" s="297"/>
      <c r="H95" s="297"/>
      <c r="I95" s="297"/>
    </row>
    <row r="96" spans="1:13" ht="15" customHeight="1" x14ac:dyDescent="0.3">
      <c r="A96" s="296" t="s">
        <v>1047</v>
      </c>
      <c r="B96" s="296"/>
      <c r="C96" s="296"/>
      <c r="D96" s="296"/>
      <c r="E96" s="296"/>
      <c r="F96" s="296"/>
      <c r="G96" s="296"/>
      <c r="H96" s="296"/>
      <c r="I96" s="296"/>
      <c r="M96" s="9"/>
    </row>
    <row r="97" spans="1:13" x14ac:dyDescent="0.3">
      <c r="A97" s="296"/>
      <c r="B97" s="296"/>
      <c r="C97" s="296"/>
      <c r="D97" s="296"/>
      <c r="E97" s="296"/>
      <c r="F97" s="296"/>
      <c r="G97" s="296"/>
      <c r="H97" s="296"/>
      <c r="I97" s="296"/>
    </row>
    <row r="98" spans="1:13" x14ac:dyDescent="0.3">
      <c r="A98" s="296"/>
      <c r="B98" s="296"/>
      <c r="C98" s="296"/>
      <c r="D98" s="296"/>
      <c r="E98" s="296"/>
      <c r="F98" s="296"/>
      <c r="G98" s="296"/>
      <c r="H98" s="296"/>
      <c r="I98" s="296"/>
    </row>
    <row r="99" spans="1:13" x14ac:dyDescent="0.3">
      <c r="A99" s="296"/>
      <c r="B99" s="296"/>
      <c r="C99" s="296"/>
      <c r="D99" s="296"/>
      <c r="E99" s="296"/>
      <c r="F99" s="296"/>
      <c r="G99" s="296"/>
      <c r="H99" s="296"/>
      <c r="I99" s="296"/>
    </row>
    <row r="100" spans="1:13" x14ac:dyDescent="0.3">
      <c r="A100" s="143"/>
      <c r="B100" s="143"/>
      <c r="C100" s="143"/>
      <c r="D100" s="143"/>
      <c r="E100" s="143"/>
      <c r="F100" s="143"/>
      <c r="G100" s="143"/>
      <c r="H100" s="143"/>
      <c r="I100" s="143"/>
    </row>
    <row r="101" spans="1:13" x14ac:dyDescent="0.3">
      <c r="A101" s="142"/>
      <c r="B101" s="142"/>
      <c r="C101" s="142"/>
      <c r="D101" s="142"/>
      <c r="E101" s="142"/>
      <c r="F101" s="142"/>
      <c r="G101" s="142"/>
      <c r="H101" s="142"/>
      <c r="I101" s="142"/>
    </row>
    <row r="102" spans="1:13" x14ac:dyDescent="0.3">
      <c r="A102" s="298"/>
      <c r="B102" s="298"/>
      <c r="C102" s="298"/>
      <c r="D102" s="298"/>
      <c r="E102" s="298"/>
      <c r="F102" s="298"/>
      <c r="G102" s="298"/>
      <c r="H102" s="298"/>
      <c r="I102" s="298"/>
      <c r="M102" s="9"/>
    </row>
    <row r="103" spans="1:13" x14ac:dyDescent="0.3">
      <c r="A103" s="298"/>
      <c r="B103" s="298"/>
      <c r="C103" s="298"/>
      <c r="D103" s="298"/>
      <c r="E103" s="298"/>
      <c r="F103" s="298"/>
      <c r="G103" s="298"/>
      <c r="H103" s="298"/>
      <c r="I103" s="298"/>
    </row>
    <row r="104" spans="1:13" x14ac:dyDescent="0.3">
      <c r="A104" s="298"/>
      <c r="B104" s="298"/>
      <c r="C104" s="298"/>
      <c r="D104" s="298"/>
      <c r="E104" s="298"/>
      <c r="F104" s="298"/>
      <c r="G104" s="298"/>
      <c r="H104" s="298"/>
      <c r="I104" s="298"/>
    </row>
    <row r="105" spans="1:13" x14ac:dyDescent="0.3">
      <c r="A105" s="298"/>
      <c r="B105" s="298"/>
      <c r="C105" s="298"/>
      <c r="D105" s="298"/>
      <c r="E105" s="298"/>
      <c r="F105" s="298"/>
      <c r="G105" s="298"/>
      <c r="H105" s="298"/>
      <c r="I105" s="298"/>
    </row>
    <row r="106" spans="1:13" x14ac:dyDescent="0.3">
      <c r="A106" s="298"/>
      <c r="B106" s="298"/>
      <c r="C106" s="298"/>
      <c r="D106" s="298"/>
      <c r="E106" s="298"/>
      <c r="F106" s="298"/>
      <c r="G106" s="298"/>
      <c r="H106" s="298"/>
      <c r="I106" s="298"/>
    </row>
    <row r="107" spans="1:13" x14ac:dyDescent="0.3">
      <c r="A107" s="298"/>
      <c r="B107" s="298"/>
      <c r="C107" s="298"/>
      <c r="D107" s="298"/>
      <c r="E107" s="298"/>
      <c r="F107" s="298"/>
      <c r="G107" s="298"/>
      <c r="H107" s="298"/>
      <c r="I107" s="298"/>
    </row>
    <row r="108" spans="1:13" x14ac:dyDescent="0.3">
      <c r="A108" s="298"/>
      <c r="B108" s="298"/>
      <c r="C108" s="298"/>
      <c r="D108" s="298"/>
      <c r="E108" s="298"/>
      <c r="F108" s="298"/>
      <c r="G108" s="298"/>
      <c r="H108" s="298"/>
      <c r="I108" s="298"/>
    </row>
    <row r="109" spans="1:13" x14ac:dyDescent="0.3">
      <c r="A109" s="298"/>
      <c r="B109" s="298"/>
      <c r="C109" s="298"/>
      <c r="D109" s="298"/>
      <c r="E109" s="298"/>
      <c r="F109" s="298"/>
      <c r="G109" s="298"/>
      <c r="H109" s="298"/>
      <c r="I109" s="298"/>
    </row>
    <row r="110" spans="1:13" x14ac:dyDescent="0.3">
      <c r="A110" s="298"/>
      <c r="B110" s="298"/>
      <c r="C110" s="298"/>
      <c r="D110" s="298"/>
      <c r="E110" s="298"/>
      <c r="F110" s="298"/>
      <c r="G110" s="298"/>
      <c r="H110" s="298"/>
      <c r="I110" s="298"/>
    </row>
    <row r="111" spans="1:13" x14ac:dyDescent="0.3">
      <c r="A111" s="298"/>
      <c r="B111" s="298"/>
      <c r="C111" s="298"/>
      <c r="D111" s="298"/>
      <c r="E111" s="298"/>
      <c r="F111" s="298"/>
      <c r="G111" s="298"/>
      <c r="H111" s="298"/>
      <c r="I111" s="298"/>
    </row>
    <row r="112" spans="1:13" x14ac:dyDescent="0.3">
      <c r="A112" s="298"/>
      <c r="B112" s="298"/>
      <c r="C112" s="298"/>
      <c r="D112" s="298"/>
      <c r="E112" s="298"/>
      <c r="F112" s="298"/>
      <c r="G112" s="298"/>
      <c r="H112" s="298"/>
      <c r="I112" s="298"/>
    </row>
    <row r="113" spans="1:9" x14ac:dyDescent="0.3">
      <c r="A113" s="298"/>
      <c r="B113" s="298"/>
      <c r="C113" s="298"/>
      <c r="D113" s="298"/>
      <c r="E113" s="298"/>
      <c r="F113" s="298"/>
      <c r="G113" s="298"/>
      <c r="H113" s="298"/>
      <c r="I113" s="298"/>
    </row>
    <row r="114" spans="1:9" x14ac:dyDescent="0.3">
      <c r="A114" s="298"/>
      <c r="B114" s="298"/>
      <c r="C114" s="298"/>
      <c r="D114" s="298"/>
      <c r="E114" s="298"/>
      <c r="F114" s="298"/>
      <c r="G114" s="298"/>
      <c r="H114" s="298"/>
      <c r="I114" s="298"/>
    </row>
    <row r="115" spans="1:9" x14ac:dyDescent="0.3">
      <c r="A115" s="298"/>
      <c r="B115" s="298"/>
      <c r="C115" s="298"/>
      <c r="D115" s="298"/>
      <c r="E115" s="298"/>
      <c r="F115" s="298"/>
      <c r="G115" s="298"/>
      <c r="H115" s="298"/>
      <c r="I115" s="298"/>
    </row>
    <row r="116" spans="1:9" x14ac:dyDescent="0.3">
      <c r="A116" s="298"/>
      <c r="B116" s="298"/>
      <c r="C116" s="298"/>
      <c r="D116" s="298"/>
      <c r="E116" s="298"/>
      <c r="F116" s="298"/>
      <c r="G116" s="298"/>
      <c r="H116" s="298"/>
      <c r="I116" s="298"/>
    </row>
    <row r="117" spans="1:9" x14ac:dyDescent="0.3">
      <c r="A117" s="298"/>
      <c r="B117" s="298"/>
      <c r="C117" s="298"/>
      <c r="D117" s="298"/>
      <c r="E117" s="298"/>
      <c r="F117" s="298"/>
      <c r="G117" s="298"/>
      <c r="H117" s="298"/>
      <c r="I117" s="298"/>
    </row>
    <row r="118" spans="1:9" x14ac:dyDescent="0.3">
      <c r="A118" s="298"/>
      <c r="B118" s="298"/>
      <c r="C118" s="298"/>
      <c r="D118" s="298"/>
      <c r="E118" s="298"/>
      <c r="F118" s="298"/>
      <c r="G118" s="298"/>
      <c r="H118" s="298"/>
      <c r="I118" s="298"/>
    </row>
    <row r="119" spans="1:9" x14ac:dyDescent="0.3">
      <c r="A119" s="298"/>
      <c r="B119" s="298"/>
      <c r="C119" s="298"/>
      <c r="D119" s="298"/>
      <c r="E119" s="298"/>
      <c r="F119" s="298"/>
      <c r="G119" s="298"/>
      <c r="H119" s="298"/>
      <c r="I119" s="298"/>
    </row>
    <row r="120" spans="1:9" x14ac:dyDescent="0.3">
      <c r="A120" s="298"/>
      <c r="B120" s="298"/>
      <c r="C120" s="298"/>
      <c r="D120" s="298"/>
      <c r="E120" s="298"/>
      <c r="F120" s="298"/>
      <c r="G120" s="298"/>
      <c r="H120" s="298"/>
      <c r="I120" s="298"/>
    </row>
    <row r="121" spans="1:9" x14ac:dyDescent="0.3">
      <c r="A121" s="298"/>
      <c r="B121" s="298"/>
      <c r="C121" s="298"/>
      <c r="D121" s="298"/>
      <c r="E121" s="298"/>
      <c r="F121" s="298"/>
      <c r="G121" s="298"/>
      <c r="H121" s="298"/>
      <c r="I121" s="298"/>
    </row>
    <row r="122" spans="1:9" x14ac:dyDescent="0.3">
      <c r="A122" s="298"/>
      <c r="B122" s="298"/>
      <c r="C122" s="298"/>
      <c r="D122" s="298"/>
      <c r="E122" s="298"/>
      <c r="F122" s="298"/>
      <c r="G122" s="298"/>
      <c r="H122" s="298"/>
      <c r="I122" s="298"/>
    </row>
    <row r="123" spans="1:9" x14ac:dyDescent="0.3">
      <c r="A123" s="298"/>
      <c r="B123" s="298"/>
      <c r="C123" s="298"/>
      <c r="D123" s="298"/>
      <c r="E123" s="298"/>
      <c r="F123" s="298"/>
      <c r="G123" s="298"/>
      <c r="H123" s="298"/>
      <c r="I123" s="298"/>
    </row>
    <row r="124" spans="1:9" ht="15" customHeight="1" x14ac:dyDescent="0.3">
      <c r="A124" s="273" t="s">
        <v>159</v>
      </c>
      <c r="B124" s="273"/>
      <c r="C124" s="273"/>
      <c r="D124" s="273"/>
      <c r="E124" s="273"/>
      <c r="F124" s="273"/>
      <c r="G124" s="273"/>
      <c r="H124" s="273"/>
      <c r="I124" s="273"/>
    </row>
    <row r="125" spans="1:9" x14ac:dyDescent="0.3">
      <c r="A125" s="273"/>
      <c r="B125" s="273"/>
      <c r="C125" s="273"/>
      <c r="D125" s="273"/>
      <c r="E125" s="273"/>
      <c r="F125" s="273"/>
      <c r="G125" s="273"/>
      <c r="H125" s="273"/>
      <c r="I125" s="273"/>
    </row>
    <row r="126" spans="1:9" x14ac:dyDescent="0.3">
      <c r="A126" s="273"/>
      <c r="B126" s="273"/>
      <c r="C126" s="273"/>
      <c r="D126" s="273"/>
      <c r="E126" s="273"/>
      <c r="F126" s="273"/>
      <c r="G126" s="273"/>
      <c r="H126" s="273"/>
      <c r="I126" s="273"/>
    </row>
    <row r="127" spans="1:9" ht="15" customHeight="1" x14ac:dyDescent="0.3">
      <c r="A127" s="296" t="s">
        <v>7238</v>
      </c>
      <c r="B127" s="296"/>
      <c r="C127" s="296"/>
      <c r="D127" s="296"/>
      <c r="E127" s="296"/>
      <c r="F127" s="296"/>
      <c r="G127" s="296"/>
      <c r="H127" s="296"/>
      <c r="I127" s="296"/>
    </row>
    <row r="128" spans="1:9" x14ac:dyDescent="0.3">
      <c r="A128" s="296"/>
      <c r="B128" s="296"/>
      <c r="C128" s="296"/>
      <c r="D128" s="296"/>
      <c r="E128" s="296"/>
      <c r="F128" s="296"/>
      <c r="G128" s="296"/>
      <c r="H128" s="296"/>
      <c r="I128" s="296"/>
    </row>
    <row r="129" spans="1:9" x14ac:dyDescent="0.3">
      <c r="A129" s="296"/>
      <c r="B129" s="296"/>
      <c r="C129" s="296"/>
      <c r="D129" s="296"/>
      <c r="E129" s="296"/>
      <c r="F129" s="296"/>
      <c r="G129" s="296"/>
      <c r="H129" s="296"/>
      <c r="I129" s="296"/>
    </row>
    <row r="130" spans="1:9" ht="15" customHeight="1" x14ac:dyDescent="0.3">
      <c r="A130" s="295" t="s">
        <v>158</v>
      </c>
      <c r="B130" s="295"/>
      <c r="C130" s="295"/>
      <c r="D130" s="295"/>
      <c r="E130" s="295"/>
      <c r="F130" s="295"/>
      <c r="G130" s="295"/>
      <c r="H130" s="295"/>
      <c r="I130" s="295"/>
    </row>
    <row r="131" spans="1:9" ht="36.75" customHeight="1" x14ac:dyDescent="0.3">
      <c r="A131" s="269" t="s">
        <v>157</v>
      </c>
      <c r="B131" s="269"/>
      <c r="C131" s="269"/>
      <c r="D131" s="269"/>
      <c r="E131" s="269"/>
      <c r="F131" s="269"/>
      <c r="G131" s="269"/>
      <c r="H131" s="269"/>
      <c r="I131" s="269"/>
    </row>
    <row r="132" spans="1:9" ht="15" customHeight="1" x14ac:dyDescent="0.3">
      <c r="A132" s="269" t="s">
        <v>7239</v>
      </c>
      <c r="B132" s="269"/>
      <c r="C132" s="269"/>
      <c r="D132" s="269"/>
      <c r="E132" s="269"/>
      <c r="F132" s="269"/>
      <c r="G132" s="269"/>
      <c r="H132" s="269"/>
      <c r="I132" s="269"/>
    </row>
    <row r="133" spans="1:9" x14ac:dyDescent="0.3">
      <c r="A133" s="269"/>
      <c r="B133" s="269"/>
      <c r="C133" s="269"/>
      <c r="D133" s="269"/>
      <c r="E133" s="269"/>
      <c r="F133" s="269"/>
      <c r="G133" s="269"/>
      <c r="H133" s="269"/>
      <c r="I133" s="269"/>
    </row>
    <row r="134" spans="1:9" x14ac:dyDescent="0.3">
      <c r="A134" s="269"/>
      <c r="B134" s="269"/>
      <c r="C134" s="269"/>
      <c r="D134" s="269"/>
      <c r="E134" s="269"/>
      <c r="F134" s="269"/>
      <c r="G134" s="269"/>
      <c r="H134" s="269"/>
      <c r="I134" s="269"/>
    </row>
    <row r="135" spans="1:9" ht="15" customHeight="1" x14ac:dyDescent="0.3">
      <c r="A135" s="269" t="s">
        <v>7240</v>
      </c>
      <c r="B135" s="269"/>
      <c r="C135" s="269"/>
      <c r="D135" s="269"/>
      <c r="E135" s="269"/>
      <c r="F135" s="269"/>
      <c r="G135" s="269"/>
      <c r="H135" s="269"/>
      <c r="I135" s="269"/>
    </row>
    <row r="136" spans="1:9" x14ac:dyDescent="0.3">
      <c r="A136" s="269"/>
      <c r="B136" s="269"/>
      <c r="C136" s="269"/>
      <c r="D136" s="269"/>
      <c r="E136" s="269"/>
      <c r="F136" s="269"/>
      <c r="G136" s="269"/>
      <c r="H136" s="269"/>
      <c r="I136" s="269"/>
    </row>
    <row r="137" spans="1:9" x14ac:dyDescent="0.3">
      <c r="A137" s="269"/>
      <c r="B137" s="269"/>
      <c r="C137" s="269"/>
      <c r="D137" s="269"/>
      <c r="E137" s="269"/>
      <c r="F137" s="269"/>
      <c r="G137" s="269"/>
      <c r="H137" s="269"/>
      <c r="I137" s="269"/>
    </row>
    <row r="139" spans="1:9" x14ac:dyDescent="0.3">
      <c r="A139" s="273" t="s">
        <v>156</v>
      </c>
      <c r="B139" s="273"/>
      <c r="C139" s="273"/>
      <c r="D139" s="273"/>
      <c r="E139" s="273"/>
      <c r="F139" s="273"/>
      <c r="G139" s="273"/>
      <c r="H139" s="273"/>
      <c r="I139" s="273"/>
    </row>
    <row r="140" spans="1:9" x14ac:dyDescent="0.3">
      <c r="A140" s="273"/>
      <c r="B140" s="273"/>
      <c r="C140" s="273"/>
      <c r="D140" s="273"/>
      <c r="E140" s="273"/>
      <c r="F140" s="273"/>
      <c r="G140" s="273"/>
      <c r="H140" s="273"/>
      <c r="I140" s="273"/>
    </row>
    <row r="141" spans="1:9" x14ac:dyDescent="0.3">
      <c r="A141" s="269" t="s">
        <v>155</v>
      </c>
      <c r="B141" s="269"/>
      <c r="C141" s="269"/>
      <c r="D141" s="269"/>
      <c r="E141" s="269"/>
      <c r="F141" s="269"/>
      <c r="G141" s="269"/>
      <c r="H141" s="269"/>
      <c r="I141" s="8"/>
    </row>
    <row r="142" spans="1:9" x14ac:dyDescent="0.3">
      <c r="A142" s="269"/>
      <c r="B142" s="269"/>
      <c r="C142" s="269"/>
      <c r="D142" s="269"/>
      <c r="E142" s="269"/>
      <c r="F142" s="269"/>
      <c r="G142" s="269"/>
      <c r="H142" s="269"/>
      <c r="I142" s="8"/>
    </row>
    <row r="143" spans="1:9" x14ac:dyDescent="0.3">
      <c r="A143" s="269" t="s">
        <v>154</v>
      </c>
      <c r="B143" s="269"/>
      <c r="C143" s="269"/>
      <c r="D143" s="269"/>
      <c r="E143" s="269"/>
      <c r="F143" s="269"/>
      <c r="G143" s="269"/>
      <c r="H143" s="269"/>
      <c r="I143" s="269"/>
    </row>
    <row r="144" spans="1:9" x14ac:dyDescent="0.3">
      <c r="A144" s="269"/>
      <c r="B144" s="269"/>
      <c r="C144" s="269"/>
      <c r="D144" s="269"/>
      <c r="E144" s="269"/>
      <c r="F144" s="269"/>
      <c r="G144" s="269"/>
      <c r="H144" s="269"/>
      <c r="I144" s="269"/>
    </row>
    <row r="145" spans="1:9" ht="15" customHeight="1" x14ac:dyDescent="0.3">
      <c r="A145" s="269" t="s">
        <v>153</v>
      </c>
      <c r="B145" s="269"/>
      <c r="C145" s="269"/>
      <c r="D145" s="269"/>
      <c r="E145" s="269"/>
      <c r="F145" s="269"/>
      <c r="G145" s="269"/>
      <c r="H145" s="269"/>
      <c r="I145" s="269"/>
    </row>
    <row r="146" spans="1:9" x14ac:dyDescent="0.3">
      <c r="A146" s="269"/>
      <c r="B146" s="269"/>
      <c r="C146" s="269"/>
      <c r="D146" s="269"/>
      <c r="E146" s="269"/>
      <c r="F146" s="269"/>
      <c r="G146" s="269"/>
      <c r="H146" s="269"/>
      <c r="I146" s="269"/>
    </row>
    <row r="147" spans="1:9" ht="9.75" customHeight="1" x14ac:dyDescent="0.3">
      <c r="A147" s="17"/>
      <c r="B147" s="17"/>
      <c r="C147" s="17"/>
      <c r="D147" s="17"/>
      <c r="E147" s="17"/>
      <c r="F147" s="17"/>
      <c r="G147" s="17"/>
      <c r="H147" s="17"/>
      <c r="I147" s="17"/>
    </row>
    <row r="148" spans="1:9" ht="15" customHeight="1" x14ac:dyDescent="0.3">
      <c r="A148" s="273" t="s">
        <v>152</v>
      </c>
      <c r="B148" s="273"/>
      <c r="C148" s="273"/>
      <c r="D148" s="273"/>
      <c r="E148" s="273"/>
      <c r="F148" s="273"/>
      <c r="G148" s="273"/>
      <c r="H148" s="273"/>
      <c r="I148" s="273"/>
    </row>
    <row r="149" spans="1:9" x14ac:dyDescent="0.3">
      <c r="A149" s="273"/>
      <c r="B149" s="273"/>
      <c r="C149" s="273"/>
      <c r="D149" s="273"/>
      <c r="E149" s="273"/>
      <c r="F149" s="273"/>
      <c r="G149" s="273"/>
      <c r="H149" s="273"/>
      <c r="I149" s="273"/>
    </row>
    <row r="150" spans="1:9" x14ac:dyDescent="0.3">
      <c r="A150" s="273"/>
      <c r="B150" s="273"/>
      <c r="C150" s="273"/>
      <c r="D150" s="273"/>
      <c r="E150" s="273"/>
      <c r="F150" s="273"/>
      <c r="G150" s="273"/>
      <c r="H150" s="273"/>
      <c r="I150" s="273"/>
    </row>
    <row r="151" spans="1:9" ht="12" customHeight="1" x14ac:dyDescent="0.3">
      <c r="A151" s="273"/>
      <c r="B151" s="273"/>
      <c r="C151" s="273"/>
      <c r="D151" s="273"/>
      <c r="E151" s="273"/>
      <c r="F151" s="273"/>
      <c r="G151" s="273"/>
      <c r="H151" s="273"/>
      <c r="I151" s="273"/>
    </row>
    <row r="152" spans="1:9" ht="15" hidden="1" x14ac:dyDescent="0.25">
      <c r="A152" s="273"/>
      <c r="B152" s="273"/>
      <c r="C152" s="273"/>
      <c r="D152" s="273"/>
      <c r="E152" s="273"/>
      <c r="F152" s="273"/>
      <c r="G152" s="273"/>
      <c r="H152" s="273"/>
      <c r="I152" s="273"/>
    </row>
    <row r="153" spans="1:9" ht="15" hidden="1" x14ac:dyDescent="0.25">
      <c r="A153" s="273"/>
      <c r="B153" s="273"/>
      <c r="C153" s="273"/>
      <c r="D153" s="273"/>
      <c r="E153" s="273"/>
      <c r="F153" s="273"/>
      <c r="G153" s="273"/>
      <c r="H153" s="273"/>
      <c r="I153" s="273"/>
    </row>
    <row r="154" spans="1:9" x14ac:dyDescent="0.3">
      <c r="A154" s="297" t="s">
        <v>7241</v>
      </c>
      <c r="B154" s="297"/>
      <c r="C154" s="297"/>
      <c r="D154" s="297"/>
      <c r="E154" s="297"/>
      <c r="F154" s="297"/>
      <c r="G154" s="297"/>
      <c r="H154" s="297"/>
      <c r="I154" s="297"/>
    </row>
    <row r="156" spans="1:9" ht="15" thickBot="1" x14ac:dyDescent="0.35">
      <c r="A156" s="266" t="s">
        <v>7244</v>
      </c>
      <c r="B156" s="267"/>
      <c r="C156" s="267"/>
      <c r="D156" s="267"/>
      <c r="E156" s="267"/>
      <c r="F156" s="267"/>
    </row>
    <row r="157" spans="1:9" x14ac:dyDescent="0.3">
      <c r="A157" s="302" t="s">
        <v>454</v>
      </c>
      <c r="B157" s="303"/>
      <c r="C157" s="303"/>
      <c r="D157" s="303"/>
      <c r="E157" s="303"/>
      <c r="F157" s="304"/>
    </row>
    <row r="158" spans="1:9" x14ac:dyDescent="0.3">
      <c r="A158" s="299" t="s">
        <v>13</v>
      </c>
      <c r="B158" s="300"/>
      <c r="C158" s="300"/>
      <c r="D158" s="300"/>
      <c r="E158" s="300"/>
      <c r="F158" s="301"/>
    </row>
    <row r="159" spans="1:9" x14ac:dyDescent="0.3">
      <c r="A159" s="299" t="s">
        <v>455</v>
      </c>
      <c r="B159" s="300"/>
      <c r="C159" s="300"/>
      <c r="D159" s="300"/>
      <c r="E159" s="300"/>
      <c r="F159" s="301"/>
    </row>
    <row r="160" spans="1:9" x14ac:dyDescent="0.3">
      <c r="A160" s="299" t="s">
        <v>40</v>
      </c>
      <c r="B160" s="300"/>
      <c r="C160" s="300"/>
      <c r="D160" s="300"/>
      <c r="E160" s="300"/>
      <c r="F160" s="301"/>
    </row>
    <row r="161" spans="1:6" x14ac:dyDescent="0.3">
      <c r="A161" s="299" t="s">
        <v>47</v>
      </c>
      <c r="B161" s="300"/>
      <c r="C161" s="300"/>
      <c r="D161" s="300"/>
      <c r="E161" s="300"/>
      <c r="F161" s="301"/>
    </row>
    <row r="162" spans="1:6" x14ac:dyDescent="0.3">
      <c r="A162" s="299" t="s">
        <v>30</v>
      </c>
      <c r="B162" s="300"/>
      <c r="C162" s="300"/>
      <c r="D162" s="300"/>
      <c r="E162" s="300"/>
      <c r="F162" s="301"/>
    </row>
    <row r="163" spans="1:6" x14ac:dyDescent="0.3">
      <c r="A163" s="299" t="s">
        <v>3432</v>
      </c>
      <c r="B163" s="300"/>
      <c r="C163" s="300"/>
      <c r="D163" s="300"/>
      <c r="E163" s="300"/>
      <c r="F163" s="301"/>
    </row>
    <row r="164" spans="1:6" x14ac:dyDescent="0.3">
      <c r="A164" s="299" t="s">
        <v>75</v>
      </c>
      <c r="B164" s="300"/>
      <c r="C164" s="300"/>
      <c r="D164" s="300"/>
      <c r="E164" s="300"/>
      <c r="F164" s="301"/>
    </row>
    <row r="165" spans="1:6" x14ac:dyDescent="0.3">
      <c r="A165" s="299" t="s">
        <v>422</v>
      </c>
      <c r="B165" s="300"/>
      <c r="C165" s="300"/>
      <c r="D165" s="300"/>
      <c r="E165" s="300"/>
      <c r="F165" s="301"/>
    </row>
    <row r="166" spans="1:6" x14ac:dyDescent="0.3">
      <c r="A166" s="299" t="s">
        <v>89</v>
      </c>
      <c r="B166" s="300"/>
      <c r="C166" s="300"/>
      <c r="D166" s="300"/>
      <c r="E166" s="300"/>
      <c r="F166" s="301"/>
    </row>
    <row r="167" spans="1:6" x14ac:dyDescent="0.3">
      <c r="A167" s="299" t="s">
        <v>428</v>
      </c>
      <c r="B167" s="300"/>
      <c r="C167" s="300"/>
      <c r="D167" s="300"/>
      <c r="E167" s="300"/>
      <c r="F167" s="301"/>
    </row>
    <row r="168" spans="1:6" x14ac:dyDescent="0.3">
      <c r="A168" s="299" t="s">
        <v>21</v>
      </c>
      <c r="B168" s="300"/>
      <c r="C168" s="300"/>
      <c r="D168" s="300"/>
      <c r="E168" s="300"/>
      <c r="F168" s="301"/>
    </row>
    <row r="169" spans="1:6" x14ac:dyDescent="0.3">
      <c r="A169" s="299" t="s">
        <v>456</v>
      </c>
      <c r="B169" s="300"/>
      <c r="C169" s="300"/>
      <c r="D169" s="300"/>
      <c r="E169" s="300"/>
      <c r="F169" s="301"/>
    </row>
    <row r="170" spans="1:6" x14ac:dyDescent="0.3">
      <c r="A170" s="299" t="s">
        <v>4</v>
      </c>
      <c r="B170" s="300"/>
      <c r="C170" s="300"/>
      <c r="D170" s="300"/>
      <c r="E170" s="300"/>
      <c r="F170" s="301"/>
    </row>
    <row r="171" spans="1:6" x14ac:dyDescent="0.3">
      <c r="A171" s="299" t="s">
        <v>457</v>
      </c>
      <c r="B171" s="300"/>
      <c r="C171" s="300"/>
      <c r="D171" s="300"/>
      <c r="E171" s="300"/>
      <c r="F171" s="301"/>
    </row>
    <row r="172" spans="1:6" x14ac:dyDescent="0.3">
      <c r="A172" s="299" t="s">
        <v>37</v>
      </c>
      <c r="B172" s="300"/>
      <c r="C172" s="300"/>
      <c r="D172" s="300"/>
      <c r="E172" s="300"/>
      <c r="F172" s="301"/>
    </row>
    <row r="173" spans="1:6" x14ac:dyDescent="0.3">
      <c r="A173" s="299" t="s">
        <v>41</v>
      </c>
      <c r="B173" s="300"/>
      <c r="C173" s="300"/>
      <c r="D173" s="300"/>
      <c r="E173" s="300"/>
      <c r="F173" s="301"/>
    </row>
    <row r="174" spans="1:6" x14ac:dyDescent="0.3">
      <c r="A174" s="299" t="s">
        <v>7242</v>
      </c>
      <c r="B174" s="300"/>
      <c r="C174" s="300"/>
      <c r="D174" s="300"/>
      <c r="E174" s="300"/>
      <c r="F174" s="301"/>
    </row>
    <row r="175" spans="1:6" x14ac:dyDescent="0.3">
      <c r="A175" s="299" t="s">
        <v>442</v>
      </c>
      <c r="B175" s="300"/>
      <c r="C175" s="300"/>
      <c r="D175" s="300"/>
      <c r="E175" s="300"/>
      <c r="F175" s="301"/>
    </row>
    <row r="176" spans="1:6" x14ac:dyDescent="0.3">
      <c r="A176" s="299" t="s">
        <v>78</v>
      </c>
      <c r="B176" s="300"/>
      <c r="C176" s="300"/>
      <c r="D176" s="300"/>
      <c r="E176" s="300"/>
      <c r="F176" s="301"/>
    </row>
    <row r="177" spans="1:6" x14ac:dyDescent="0.3">
      <c r="A177" s="299" t="s">
        <v>2813</v>
      </c>
      <c r="B177" s="300"/>
      <c r="C177" s="300"/>
      <c r="D177" s="300"/>
      <c r="E177" s="300"/>
      <c r="F177" s="301"/>
    </row>
    <row r="178" spans="1:6" x14ac:dyDescent="0.3">
      <c r="A178" s="299" t="s">
        <v>7</v>
      </c>
      <c r="B178" s="300"/>
      <c r="C178" s="300"/>
      <c r="D178" s="300"/>
      <c r="E178" s="300"/>
      <c r="F178" s="301"/>
    </row>
    <row r="179" spans="1:6" x14ac:dyDescent="0.3">
      <c r="A179" s="299" t="s">
        <v>299</v>
      </c>
      <c r="B179" s="300"/>
      <c r="C179" s="300"/>
      <c r="D179" s="300"/>
      <c r="E179" s="300"/>
      <c r="F179" s="301"/>
    </row>
    <row r="180" spans="1:6" x14ac:dyDescent="0.3">
      <c r="A180" s="299" t="s">
        <v>38</v>
      </c>
      <c r="B180" s="300"/>
      <c r="C180" s="300"/>
      <c r="D180" s="300"/>
      <c r="E180" s="300"/>
      <c r="F180" s="301"/>
    </row>
    <row r="181" spans="1:6" ht="15" thickBot="1" x14ac:dyDescent="0.35">
      <c r="A181" s="305" t="s">
        <v>7243</v>
      </c>
      <c r="B181" s="306"/>
      <c r="C181" s="306"/>
      <c r="D181" s="306"/>
      <c r="E181" s="306"/>
      <c r="F181" s="307"/>
    </row>
    <row r="183" spans="1:6" ht="15" thickBot="1" x14ac:dyDescent="0.35">
      <c r="A183" s="266" t="s">
        <v>7245</v>
      </c>
      <c r="B183" s="267"/>
      <c r="C183" s="267"/>
      <c r="D183" s="267"/>
      <c r="E183" s="267"/>
      <c r="F183" s="267"/>
    </row>
    <row r="184" spans="1:6" x14ac:dyDescent="0.3">
      <c r="A184" s="302" t="s">
        <v>2512</v>
      </c>
      <c r="B184" s="303"/>
      <c r="C184" s="303"/>
      <c r="D184" s="303"/>
      <c r="E184" s="303"/>
      <c r="F184" s="304"/>
    </row>
    <row r="185" spans="1:6" x14ac:dyDescent="0.3">
      <c r="A185" s="299" t="s">
        <v>2760</v>
      </c>
      <c r="B185" s="300"/>
      <c r="C185" s="300"/>
      <c r="D185" s="300"/>
      <c r="E185" s="300"/>
      <c r="F185" s="301"/>
    </row>
    <row r="186" spans="1:6" x14ac:dyDescent="0.3">
      <c r="A186" s="299" t="s">
        <v>1108</v>
      </c>
      <c r="B186" s="300"/>
      <c r="C186" s="300"/>
      <c r="D186" s="300"/>
      <c r="E186" s="300"/>
      <c r="F186" s="301"/>
    </row>
    <row r="187" spans="1:6" x14ac:dyDescent="0.3">
      <c r="A187" s="299" t="s">
        <v>3356</v>
      </c>
      <c r="B187" s="300"/>
      <c r="C187" s="300"/>
      <c r="D187" s="300"/>
      <c r="E187" s="300"/>
      <c r="F187" s="301"/>
    </row>
    <row r="188" spans="1:6" x14ac:dyDescent="0.3">
      <c r="A188" s="299" t="s">
        <v>2935</v>
      </c>
      <c r="B188" s="300"/>
      <c r="C188" s="300"/>
      <c r="D188" s="300"/>
      <c r="E188" s="300"/>
      <c r="F188" s="301"/>
    </row>
    <row r="189" spans="1:6" x14ac:dyDescent="0.3">
      <c r="A189" s="299" t="s">
        <v>2650</v>
      </c>
      <c r="B189" s="300"/>
      <c r="C189" s="300"/>
      <c r="D189" s="300"/>
      <c r="E189" s="300"/>
      <c r="F189" s="301"/>
    </row>
    <row r="190" spans="1:6" x14ac:dyDescent="0.3">
      <c r="A190" s="299" t="s">
        <v>6506</v>
      </c>
      <c r="B190" s="300"/>
      <c r="C190" s="300"/>
      <c r="D190" s="300"/>
      <c r="E190" s="300"/>
      <c r="F190" s="301"/>
    </row>
    <row r="191" spans="1:6" x14ac:dyDescent="0.3">
      <c r="A191" s="299" t="s">
        <v>6097</v>
      </c>
      <c r="B191" s="300"/>
      <c r="C191" s="300"/>
      <c r="D191" s="300"/>
      <c r="E191" s="300"/>
      <c r="F191" s="301"/>
    </row>
    <row r="192" spans="1:6" x14ac:dyDescent="0.3">
      <c r="A192" s="299" t="s">
        <v>43</v>
      </c>
      <c r="B192" s="300"/>
      <c r="C192" s="300"/>
      <c r="D192" s="300"/>
      <c r="E192" s="300"/>
      <c r="F192" s="301"/>
    </row>
    <row r="193" spans="1:6" x14ac:dyDescent="0.3">
      <c r="A193" s="299" t="s">
        <v>2516</v>
      </c>
      <c r="B193" s="300"/>
      <c r="C193" s="300"/>
      <c r="D193" s="300"/>
      <c r="E193" s="300"/>
      <c r="F193" s="301"/>
    </row>
    <row r="194" spans="1:6" x14ac:dyDescent="0.3">
      <c r="A194" s="299" t="s">
        <v>2520</v>
      </c>
      <c r="B194" s="300"/>
      <c r="C194" s="300"/>
      <c r="D194" s="300"/>
      <c r="E194" s="300"/>
      <c r="F194" s="301"/>
    </row>
    <row r="195" spans="1:6" x14ac:dyDescent="0.3">
      <c r="A195" s="299" t="s">
        <v>3359</v>
      </c>
      <c r="B195" s="300"/>
      <c r="C195" s="300"/>
      <c r="D195" s="300"/>
      <c r="E195" s="300"/>
      <c r="F195" s="301"/>
    </row>
    <row r="196" spans="1:6" x14ac:dyDescent="0.3">
      <c r="A196" s="299" t="s">
        <v>3360</v>
      </c>
      <c r="B196" s="300"/>
      <c r="C196" s="300"/>
      <c r="D196" s="300"/>
      <c r="E196" s="300"/>
      <c r="F196" s="301"/>
    </row>
    <row r="197" spans="1:6" x14ac:dyDescent="0.3">
      <c r="A197" s="299" t="s">
        <v>2956</v>
      </c>
      <c r="B197" s="300"/>
      <c r="C197" s="300"/>
      <c r="D197" s="300"/>
      <c r="E197" s="300"/>
      <c r="F197" s="301"/>
    </row>
    <row r="198" spans="1:6" x14ac:dyDescent="0.3">
      <c r="A198" s="299" t="s">
        <v>7246</v>
      </c>
      <c r="B198" s="300"/>
      <c r="C198" s="300"/>
      <c r="D198" s="300"/>
      <c r="E198" s="300"/>
      <c r="F198" s="301"/>
    </row>
    <row r="199" spans="1:6" x14ac:dyDescent="0.3">
      <c r="A199" s="299" t="s">
        <v>7247</v>
      </c>
      <c r="B199" s="300"/>
      <c r="C199" s="300"/>
      <c r="D199" s="300"/>
      <c r="E199" s="300"/>
      <c r="F199" s="301"/>
    </row>
    <row r="200" spans="1:6" x14ac:dyDescent="0.3">
      <c r="A200" s="299" t="s">
        <v>3362</v>
      </c>
      <c r="B200" s="300"/>
      <c r="C200" s="300"/>
      <c r="D200" s="300"/>
      <c r="E200" s="300"/>
      <c r="F200" s="301"/>
    </row>
    <row r="201" spans="1:6" x14ac:dyDescent="0.3">
      <c r="A201" s="299" t="s">
        <v>51</v>
      </c>
      <c r="B201" s="300"/>
      <c r="C201" s="300"/>
      <c r="D201" s="300"/>
      <c r="E201" s="300"/>
      <c r="F201" s="301"/>
    </row>
    <row r="202" spans="1:6" x14ac:dyDescent="0.3">
      <c r="A202" s="299" t="s">
        <v>421</v>
      </c>
      <c r="B202" s="300"/>
      <c r="C202" s="300"/>
      <c r="D202" s="300"/>
      <c r="E202" s="300"/>
      <c r="F202" s="301"/>
    </row>
    <row r="203" spans="1:6" x14ac:dyDescent="0.3">
      <c r="A203" s="299" t="s">
        <v>3365</v>
      </c>
      <c r="B203" s="300"/>
      <c r="C203" s="300"/>
      <c r="D203" s="300"/>
      <c r="E203" s="300"/>
      <c r="F203" s="301"/>
    </row>
    <row r="204" spans="1:6" x14ac:dyDescent="0.3">
      <c r="A204" s="299" t="s">
        <v>3364</v>
      </c>
      <c r="B204" s="300"/>
      <c r="C204" s="300"/>
      <c r="D204" s="300"/>
      <c r="E204" s="300"/>
      <c r="F204" s="301"/>
    </row>
    <row r="205" spans="1:6" x14ac:dyDescent="0.3">
      <c r="A205" s="299" t="s">
        <v>3366</v>
      </c>
      <c r="B205" s="300"/>
      <c r="C205" s="300"/>
      <c r="D205" s="300"/>
      <c r="E205" s="300"/>
      <c r="F205" s="301"/>
    </row>
    <row r="206" spans="1:6" x14ac:dyDescent="0.3">
      <c r="A206" s="299" t="s">
        <v>3367</v>
      </c>
      <c r="B206" s="300"/>
      <c r="C206" s="300"/>
      <c r="D206" s="300"/>
      <c r="E206" s="300"/>
      <c r="F206" s="301"/>
    </row>
    <row r="207" spans="1:6" x14ac:dyDescent="0.3">
      <c r="A207" s="299" t="s">
        <v>3313</v>
      </c>
      <c r="B207" s="300"/>
      <c r="C207" s="300"/>
      <c r="D207" s="300"/>
      <c r="E207" s="300"/>
      <c r="F207" s="301"/>
    </row>
    <row r="208" spans="1:6" x14ac:dyDescent="0.3">
      <c r="A208" s="299" t="s">
        <v>2341</v>
      </c>
      <c r="B208" s="300"/>
      <c r="C208" s="300"/>
      <c r="D208" s="300"/>
      <c r="E208" s="300"/>
      <c r="F208" s="301"/>
    </row>
    <row r="209" spans="1:13" x14ac:dyDescent="0.3">
      <c r="A209" s="299" t="s">
        <v>2450</v>
      </c>
      <c r="B209" s="300"/>
      <c r="C209" s="300"/>
      <c r="D209" s="300"/>
      <c r="E209" s="300"/>
      <c r="F209" s="301"/>
    </row>
    <row r="210" spans="1:13" x14ac:dyDescent="0.3">
      <c r="A210" s="299" t="s">
        <v>2286</v>
      </c>
      <c r="B210" s="300"/>
      <c r="C210" s="300"/>
      <c r="D210" s="300"/>
      <c r="E210" s="300"/>
      <c r="F210" s="301"/>
    </row>
    <row r="211" spans="1:13" x14ac:dyDescent="0.3">
      <c r="A211" s="299" t="s">
        <v>2897</v>
      </c>
      <c r="B211" s="300"/>
      <c r="C211" s="300"/>
      <c r="D211" s="300"/>
      <c r="E211" s="300"/>
      <c r="F211" s="301"/>
    </row>
    <row r="212" spans="1:13" x14ac:dyDescent="0.3">
      <c r="A212" s="299" t="s">
        <v>3370</v>
      </c>
      <c r="B212" s="300"/>
      <c r="C212" s="300"/>
      <c r="D212" s="300"/>
      <c r="E212" s="300"/>
      <c r="F212" s="301"/>
    </row>
    <row r="213" spans="1:13" x14ac:dyDescent="0.3">
      <c r="A213" s="299" t="s">
        <v>67</v>
      </c>
      <c r="B213" s="300"/>
      <c r="C213" s="300"/>
      <c r="D213" s="300"/>
      <c r="E213" s="300"/>
      <c r="F213" s="301"/>
    </row>
    <row r="214" spans="1:13" ht="15" thickBot="1" x14ac:dyDescent="0.35">
      <c r="A214" s="305" t="s">
        <v>1058</v>
      </c>
      <c r="B214" s="306"/>
      <c r="C214" s="306"/>
      <c r="D214" s="306"/>
      <c r="E214" s="306"/>
      <c r="F214" s="307"/>
    </row>
    <row r="215" spans="1:13" x14ac:dyDescent="0.3">
      <c r="A215" s="265"/>
    </row>
    <row r="216" spans="1:13" ht="15" thickBot="1" x14ac:dyDescent="0.35">
      <c r="A216" s="266" t="s">
        <v>7248</v>
      </c>
      <c r="B216" s="267"/>
      <c r="C216" s="267"/>
      <c r="D216" s="267"/>
      <c r="E216" s="267"/>
      <c r="F216" s="267"/>
    </row>
    <row r="217" spans="1:13" x14ac:dyDescent="0.3">
      <c r="A217" s="302" t="s">
        <v>42</v>
      </c>
      <c r="B217" s="303"/>
      <c r="C217" s="303"/>
      <c r="D217" s="303"/>
      <c r="E217" s="303"/>
      <c r="F217" s="304"/>
    </row>
    <row r="218" spans="1:13" x14ac:dyDescent="0.3">
      <c r="A218" s="299" t="s">
        <v>1214</v>
      </c>
      <c r="B218" s="300"/>
      <c r="C218" s="300"/>
      <c r="D218" s="300"/>
      <c r="E218" s="300"/>
      <c r="F218" s="301"/>
    </row>
    <row r="219" spans="1:13" x14ac:dyDescent="0.3">
      <c r="A219" s="299" t="s">
        <v>10</v>
      </c>
      <c r="B219" s="300"/>
      <c r="C219" s="300"/>
      <c r="D219" s="300"/>
      <c r="E219" s="300"/>
      <c r="F219" s="301"/>
    </row>
    <row r="220" spans="1:13" x14ac:dyDescent="0.3">
      <c r="A220" s="299" t="s">
        <v>19</v>
      </c>
      <c r="B220" s="300"/>
      <c r="C220" s="300"/>
      <c r="D220" s="300"/>
      <c r="E220" s="300"/>
      <c r="F220" s="301"/>
      <c r="M220" s="5"/>
    </row>
    <row r="221" spans="1:13" x14ac:dyDescent="0.3">
      <c r="A221" s="299" t="s">
        <v>139</v>
      </c>
      <c r="B221" s="300"/>
      <c r="C221" s="300"/>
      <c r="D221" s="300"/>
      <c r="E221" s="300"/>
      <c r="F221" s="301"/>
      <c r="M221" s="5"/>
    </row>
    <row r="222" spans="1:13" x14ac:dyDescent="0.3">
      <c r="A222" s="299" t="s">
        <v>138</v>
      </c>
      <c r="B222" s="300"/>
      <c r="C222" s="300"/>
      <c r="D222" s="300"/>
      <c r="E222" s="300"/>
      <c r="F222" s="301"/>
      <c r="M222" s="5"/>
    </row>
    <row r="223" spans="1:13" x14ac:dyDescent="0.3">
      <c r="A223" s="299" t="s">
        <v>74</v>
      </c>
      <c r="B223" s="300"/>
      <c r="C223" s="300"/>
      <c r="D223" s="300"/>
      <c r="E223" s="300"/>
      <c r="F223" s="301"/>
      <c r="M223" s="5"/>
    </row>
    <row r="224" spans="1:13" x14ac:dyDescent="0.3">
      <c r="A224" s="299" t="s">
        <v>71</v>
      </c>
      <c r="B224" s="300"/>
      <c r="C224" s="300"/>
      <c r="D224" s="300"/>
      <c r="E224" s="300"/>
      <c r="F224" s="301"/>
      <c r="M224" s="5"/>
    </row>
    <row r="225" spans="1:13" x14ac:dyDescent="0.3">
      <c r="A225" s="299" t="s">
        <v>421</v>
      </c>
      <c r="B225" s="300"/>
      <c r="C225" s="300"/>
      <c r="D225" s="300"/>
      <c r="E225" s="300"/>
      <c r="F225" s="301"/>
      <c r="M225" s="5"/>
    </row>
    <row r="226" spans="1:13" x14ac:dyDescent="0.3">
      <c r="A226" s="299" t="s">
        <v>95</v>
      </c>
      <c r="B226" s="300"/>
      <c r="C226" s="300"/>
      <c r="D226" s="300"/>
      <c r="E226" s="300"/>
      <c r="F226" s="301"/>
      <c r="M226" s="5"/>
    </row>
    <row r="227" spans="1:13" ht="15" thickBot="1" x14ac:dyDescent="0.35">
      <c r="A227" s="305" t="s">
        <v>77</v>
      </c>
      <c r="B227" s="306"/>
      <c r="C227" s="306"/>
      <c r="D227" s="306"/>
      <c r="E227" s="306"/>
      <c r="F227" s="307"/>
      <c r="M227" s="5"/>
    </row>
    <row r="228" spans="1:13" x14ac:dyDescent="0.3">
      <c r="M228" s="5"/>
    </row>
    <row r="229" spans="1:13" x14ac:dyDescent="0.3">
      <c r="M229" s="5"/>
    </row>
    <row r="230" spans="1:13" x14ac:dyDescent="0.3">
      <c r="M230" s="5"/>
    </row>
    <row r="231" spans="1:13" x14ac:dyDescent="0.3">
      <c r="M231" s="5"/>
    </row>
    <row r="232" spans="1:13" x14ac:dyDescent="0.3">
      <c r="M232" s="5"/>
    </row>
    <row r="233" spans="1:13" x14ac:dyDescent="0.3">
      <c r="M233" s="5"/>
    </row>
    <row r="234" spans="1:13" x14ac:dyDescent="0.3">
      <c r="M234" s="5"/>
    </row>
    <row r="235" spans="1:13" x14ac:dyDescent="0.3">
      <c r="M235" s="5"/>
    </row>
    <row r="236" spans="1:13" x14ac:dyDescent="0.3">
      <c r="M236" s="5"/>
    </row>
    <row r="237" spans="1:13" x14ac:dyDescent="0.3">
      <c r="M237" s="5"/>
    </row>
    <row r="257" spans="1:9" x14ac:dyDescent="0.3">
      <c r="A257" s="264"/>
      <c r="B257" s="15"/>
      <c r="C257" s="15"/>
      <c r="D257" s="15"/>
      <c r="E257" s="15"/>
      <c r="F257" s="15"/>
      <c r="G257" s="15"/>
      <c r="H257" s="15"/>
      <c r="I257" s="15"/>
    </row>
    <row r="258" spans="1:9" x14ac:dyDescent="0.3">
      <c r="A258" s="15"/>
      <c r="B258" s="15"/>
      <c r="C258" s="15"/>
      <c r="D258" s="15"/>
      <c r="E258" s="15"/>
      <c r="F258" s="15"/>
      <c r="G258" s="15"/>
      <c r="H258" s="15"/>
      <c r="I258" s="15"/>
    </row>
    <row r="259" spans="1:9" x14ac:dyDescent="0.3">
      <c r="A259" s="15"/>
      <c r="D259" s="7"/>
      <c r="E259" s="7"/>
      <c r="F259" s="7"/>
    </row>
  </sheetData>
  <mergeCells count="135">
    <mergeCell ref="A224:F224"/>
    <mergeCell ref="A225:F225"/>
    <mergeCell ref="A226:F226"/>
    <mergeCell ref="A227:F227"/>
    <mergeCell ref="A219:F219"/>
    <mergeCell ref="A220:F220"/>
    <mergeCell ref="A221:F221"/>
    <mergeCell ref="A222:F222"/>
    <mergeCell ref="A223:F223"/>
    <mergeCell ref="A212:F212"/>
    <mergeCell ref="A213:F213"/>
    <mergeCell ref="A214:F214"/>
    <mergeCell ref="A217:F217"/>
    <mergeCell ref="A218:F218"/>
    <mergeCell ref="A207:F207"/>
    <mergeCell ref="A208:F208"/>
    <mergeCell ref="A209:F209"/>
    <mergeCell ref="A210:F210"/>
    <mergeCell ref="A211:F211"/>
    <mergeCell ref="A202:F202"/>
    <mergeCell ref="A203:F203"/>
    <mergeCell ref="A204:F204"/>
    <mergeCell ref="A205:F205"/>
    <mergeCell ref="A206:F206"/>
    <mergeCell ref="A197:F197"/>
    <mergeCell ref="A198:F198"/>
    <mergeCell ref="A199:F199"/>
    <mergeCell ref="A200:F200"/>
    <mergeCell ref="A201:F201"/>
    <mergeCell ref="A192:F192"/>
    <mergeCell ref="A193:F193"/>
    <mergeCell ref="A194:F194"/>
    <mergeCell ref="A195:F195"/>
    <mergeCell ref="A196:F196"/>
    <mergeCell ref="A187:F187"/>
    <mergeCell ref="A188:F188"/>
    <mergeCell ref="A189:F189"/>
    <mergeCell ref="A190:F190"/>
    <mergeCell ref="A191:F191"/>
    <mergeCell ref="A180:F180"/>
    <mergeCell ref="A181:F181"/>
    <mergeCell ref="A184:F184"/>
    <mergeCell ref="A185:F185"/>
    <mergeCell ref="A186:F186"/>
    <mergeCell ref="A175:F175"/>
    <mergeCell ref="A176:F176"/>
    <mergeCell ref="A177:F177"/>
    <mergeCell ref="A178:F178"/>
    <mergeCell ref="A179:F179"/>
    <mergeCell ref="A170:F170"/>
    <mergeCell ref="A171:F171"/>
    <mergeCell ref="A172:F172"/>
    <mergeCell ref="A173:F173"/>
    <mergeCell ref="A174:F174"/>
    <mergeCell ref="A148:I153"/>
    <mergeCell ref="A154:I154"/>
    <mergeCell ref="A157:F157"/>
    <mergeCell ref="A158:F158"/>
    <mergeCell ref="A159:F159"/>
    <mergeCell ref="A160:F160"/>
    <mergeCell ref="A161:F161"/>
    <mergeCell ref="A162:F162"/>
    <mergeCell ref="A163:F163"/>
    <mergeCell ref="A164:F164"/>
    <mergeCell ref="A165:F165"/>
    <mergeCell ref="A166:F166"/>
    <mergeCell ref="A167:F167"/>
    <mergeCell ref="A168:F168"/>
    <mergeCell ref="A169:F169"/>
    <mergeCell ref="A59:I59"/>
    <mergeCell ref="A31:I31"/>
    <mergeCell ref="A48:I48"/>
    <mergeCell ref="A57:I57"/>
    <mergeCell ref="A58:I58"/>
    <mergeCell ref="A55:I55"/>
    <mergeCell ref="A73:I73"/>
    <mergeCell ref="A60:I60"/>
    <mergeCell ref="A135:I137"/>
    <mergeCell ref="A130:I130"/>
    <mergeCell ref="A124:I126"/>
    <mergeCell ref="A61:I61"/>
    <mergeCell ref="A68:I68"/>
    <mergeCell ref="A62:I62"/>
    <mergeCell ref="A127:I129"/>
    <mergeCell ref="A95:I95"/>
    <mergeCell ref="A96:I99"/>
    <mergeCell ref="A102:I123"/>
    <mergeCell ref="A80:I80"/>
    <mergeCell ref="A81:I81"/>
    <mergeCell ref="A89:I89"/>
    <mergeCell ref="A91:I91"/>
    <mergeCell ref="A92:I93"/>
    <mergeCell ref="A84:I84"/>
    <mergeCell ref="B1:C1"/>
    <mergeCell ref="G2:I2"/>
    <mergeCell ref="A56:I56"/>
    <mergeCell ref="A39:I42"/>
    <mergeCell ref="A44:I46"/>
    <mergeCell ref="A50:I50"/>
    <mergeCell ref="A37:I37"/>
    <mergeCell ref="A7:E7"/>
    <mergeCell ref="H4:I4"/>
    <mergeCell ref="A18:I21"/>
    <mergeCell ref="A22:I24"/>
    <mergeCell ref="H7:I7"/>
    <mergeCell ref="A51:I51"/>
    <mergeCell ref="A6:C6"/>
    <mergeCell ref="C13:G16"/>
    <mergeCell ref="A32:I32"/>
    <mergeCell ref="A52:I52"/>
    <mergeCell ref="A53:I53"/>
    <mergeCell ref="A54:I54"/>
    <mergeCell ref="A26:I30"/>
    <mergeCell ref="A35:I35"/>
    <mergeCell ref="A145:I146"/>
    <mergeCell ref="A63:I64"/>
    <mergeCell ref="A78:I79"/>
    <mergeCell ref="A85:I86"/>
    <mergeCell ref="A87:I88"/>
    <mergeCell ref="A139:I140"/>
    <mergeCell ref="A141:H142"/>
    <mergeCell ref="A143:I144"/>
    <mergeCell ref="A65:I65"/>
    <mergeCell ref="A77:I77"/>
    <mergeCell ref="A69:I69"/>
    <mergeCell ref="A70:I70"/>
    <mergeCell ref="A74:I74"/>
    <mergeCell ref="A75:I75"/>
    <mergeCell ref="A76:I76"/>
    <mergeCell ref="A131:I131"/>
    <mergeCell ref="A132:I134"/>
    <mergeCell ref="A83:I83"/>
    <mergeCell ref="A66:I66"/>
    <mergeCell ref="A71:I71"/>
    <mergeCell ref="A82:I82"/>
  </mergeCells>
  <hyperlinks>
    <hyperlink ref="A32" r:id="rId1"/>
  </hyperlinks>
  <pageMargins left="0.7" right="0.7" top="0.75" bottom="0.75" header="0.3" footer="0.3"/>
  <pageSetup paperSize="9" scale="93" orientation="portrait" r:id="rId2"/>
  <rowBreaks count="2" manualBreakCount="2">
    <brk id="46" max="9" man="1"/>
    <brk id="100" max="9"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551"/>
  <sheetViews>
    <sheetView tabSelected="1" zoomScale="70" zoomScaleNormal="70" workbookViewId="0">
      <pane xSplit="3" ySplit="1" topLeftCell="G2" activePane="bottomRight" state="frozen"/>
      <selection pane="topRight" activeCell="D1" sqref="D1"/>
      <selection pane="bottomLeft" activeCell="A2" sqref="A2"/>
      <selection pane="bottomRight" activeCell="U2" sqref="U2"/>
    </sheetView>
  </sheetViews>
  <sheetFormatPr defaultColWidth="11.44140625" defaultRowHeight="11.4" x14ac:dyDescent="0.3"/>
  <cols>
    <col min="1" max="1" width="5.109375" style="2" customWidth="1"/>
    <col min="2" max="2" width="16.6640625" style="2" customWidth="1"/>
    <col min="3" max="3" width="11.44140625" style="2" customWidth="1"/>
    <col min="4" max="4" width="10.44140625" style="3" customWidth="1"/>
    <col min="5" max="5" width="10.5546875" style="3" customWidth="1"/>
    <col min="6" max="6" width="10.33203125" style="2" customWidth="1"/>
    <col min="7" max="7" width="10" style="2" customWidth="1"/>
    <col min="8" max="8" width="13.5546875" style="2" customWidth="1"/>
    <col min="9" max="9" width="9.109375" style="2" customWidth="1"/>
    <col min="10" max="10" width="27.6640625" style="2" customWidth="1"/>
    <col min="11" max="11" width="26.44140625" style="2" customWidth="1"/>
    <col min="12" max="12" width="15.33203125" style="2" customWidth="1"/>
    <col min="13" max="13" width="17.44140625" style="2" customWidth="1"/>
    <col min="14" max="14" width="11.88671875" style="2" customWidth="1"/>
    <col min="15" max="15" width="16.44140625" style="2" customWidth="1"/>
    <col min="16" max="16" width="27" style="2" customWidth="1"/>
    <col min="17" max="17" width="13.5546875" style="2" customWidth="1"/>
    <col min="18" max="18" width="18.88671875" style="2" customWidth="1"/>
    <col min="19" max="19" width="16.33203125" style="2" customWidth="1"/>
    <col min="20" max="20" width="20.5546875" style="2" customWidth="1"/>
    <col min="21" max="16384" width="11.44140625" style="1"/>
  </cols>
  <sheetData>
    <row r="1" spans="1:20" s="75" customFormat="1" ht="49.5" customHeight="1" x14ac:dyDescent="0.25">
      <c r="A1" s="56" t="s">
        <v>132</v>
      </c>
      <c r="B1" s="56" t="s">
        <v>131</v>
      </c>
      <c r="C1" s="56" t="s">
        <v>130</v>
      </c>
      <c r="D1" s="56" t="s">
        <v>129</v>
      </c>
      <c r="E1" s="56" t="s">
        <v>128</v>
      </c>
      <c r="F1" s="56" t="s">
        <v>127</v>
      </c>
      <c r="G1" s="56" t="s">
        <v>126</v>
      </c>
      <c r="H1" s="56" t="s">
        <v>125</v>
      </c>
      <c r="I1" s="56" t="s">
        <v>124</v>
      </c>
      <c r="J1" s="56" t="s">
        <v>123</v>
      </c>
      <c r="K1" s="56" t="s">
        <v>122</v>
      </c>
      <c r="L1" s="56" t="s">
        <v>121</v>
      </c>
      <c r="M1" s="56" t="s">
        <v>120</v>
      </c>
      <c r="N1" s="56" t="s">
        <v>119</v>
      </c>
      <c r="O1" s="56" t="s">
        <v>118</v>
      </c>
      <c r="P1" s="56" t="s">
        <v>117</v>
      </c>
      <c r="Q1" s="56" t="s">
        <v>116</v>
      </c>
      <c r="R1" s="56" t="s">
        <v>7227</v>
      </c>
      <c r="S1" s="56" t="s">
        <v>7228</v>
      </c>
      <c r="T1" s="56" t="s">
        <v>7229</v>
      </c>
    </row>
    <row r="2" spans="1:20" s="4" customFormat="1" ht="43.5" customHeight="1" x14ac:dyDescent="0.25">
      <c r="A2" s="27">
        <v>1</v>
      </c>
      <c r="B2" s="27" t="s">
        <v>91</v>
      </c>
      <c r="C2" s="27" t="s">
        <v>1053</v>
      </c>
      <c r="D2" s="201" t="str">
        <f t="shared" ref="D2:D65" si="0">IF(C2="","",IF(IFERROR(FIND(";",C2,1), 0) &gt; 0, HYPERLINK(CONCATENATE("
https://docs.wto.org/dol2fe/Pages/SS/DoSearch.aspx?DataSource=Cat&amp;query=@Symbol=
",SUBSTITUTE(MID(C2,1,FIND(";",C2,1) - 1),"/","%2F"),"&amp;"), MID(C2,1,FIND(";",C2,1) - 1)), HYPERLINK(CONCATENATE("
https://docs.wto.org/dol2fe/Pages/SS/DoSearch.aspx?DataSource=Cat&amp;query=@Symbol=
",C2),C2)))</f>
        <v>G/TBT/N/ARE/218</v>
      </c>
      <c r="E2" s="201" t="str">
        <f>IF(IFERROR(FIND(";",C2,1), 0) &gt; 0, HYPERLINK(CONCATENATE("https://docs.wto.org/dol2fe/Pages/SS/DoSearch.aspx?DataSource=Cat&amp;query=@Symbol=",SUBSTITUTE(TRIM((MID(C2,FIND(";",C2,1)+1,100))),"/","%2F"),"&amp;"), TRIM((MID(C2,FIND(";",C2,1)+1,100)))), " ")</f>
        <v xml:space="preserve"> </v>
      </c>
      <c r="F2" s="27" t="s">
        <v>98</v>
      </c>
      <c r="G2" s="27" t="s">
        <v>1692</v>
      </c>
      <c r="H2" s="27" t="s">
        <v>5</v>
      </c>
      <c r="I2" s="60">
        <v>2014</v>
      </c>
      <c r="J2" s="27" t="s">
        <v>90</v>
      </c>
      <c r="K2" s="27" t="s">
        <v>1054</v>
      </c>
      <c r="L2" s="27" t="s">
        <v>80</v>
      </c>
      <c r="M2" s="27" t="s">
        <v>1055</v>
      </c>
      <c r="N2" s="27" t="s">
        <v>1056</v>
      </c>
      <c r="O2" s="27" t="s">
        <v>111</v>
      </c>
      <c r="P2" s="27" t="s">
        <v>1057</v>
      </c>
      <c r="Q2" s="27" t="s">
        <v>453</v>
      </c>
      <c r="R2" s="27" t="s">
        <v>44</v>
      </c>
      <c r="S2" s="27" t="s">
        <v>1058</v>
      </c>
      <c r="T2" s="27" t="s">
        <v>42</v>
      </c>
    </row>
    <row r="3" spans="1:20" s="4" customFormat="1" ht="43.5" customHeight="1" x14ac:dyDescent="0.25">
      <c r="A3" s="27">
        <v>2</v>
      </c>
      <c r="B3" s="27" t="s">
        <v>91</v>
      </c>
      <c r="C3" s="27" t="s">
        <v>1059</v>
      </c>
      <c r="D3" s="201" t="str">
        <f t="shared" si="0"/>
        <v>G/TBT/N/ARE/219</v>
      </c>
      <c r="E3" s="201" t="str">
        <f t="shared" ref="E3:E66" si="1">IF(IFERROR(FIND(";",C3,1), 0) &gt; 0, HYPERLINK(CONCATENATE("https://docs.wto.org/dol2fe/Pages/SS/DoSearch.aspx?DataSource=Cat&amp;query=@Symbol=",SUBSTITUTE(TRIM((MID(C3,FIND(";",C3,1)+1,100))),"/","%2F"),"&amp;"), TRIM((MID(C3,FIND(";",C3,1)+1,100)))), " ")</f>
        <v xml:space="preserve"> </v>
      </c>
      <c r="F3" s="27" t="s">
        <v>98</v>
      </c>
      <c r="G3" s="27" t="s">
        <v>1692</v>
      </c>
      <c r="H3" s="27" t="s">
        <v>5</v>
      </c>
      <c r="I3" s="60">
        <v>2014</v>
      </c>
      <c r="J3" s="27" t="s">
        <v>90</v>
      </c>
      <c r="K3" s="27" t="s">
        <v>1060</v>
      </c>
      <c r="L3" s="27" t="s">
        <v>80</v>
      </c>
      <c r="M3" s="27" t="s">
        <v>1061</v>
      </c>
      <c r="N3" s="27" t="s">
        <v>1062</v>
      </c>
      <c r="O3" s="27" t="s">
        <v>111</v>
      </c>
      <c r="P3" s="27" t="s">
        <v>1063</v>
      </c>
      <c r="Q3" s="27" t="s">
        <v>14</v>
      </c>
      <c r="R3" s="27" t="s">
        <v>44</v>
      </c>
      <c r="S3" s="27" t="s">
        <v>1058</v>
      </c>
      <c r="T3" s="27" t="s">
        <v>42</v>
      </c>
    </row>
    <row r="4" spans="1:20" s="4" customFormat="1" ht="43.5" customHeight="1" x14ac:dyDescent="0.25">
      <c r="A4" s="27">
        <v>3</v>
      </c>
      <c r="B4" s="27" t="s">
        <v>91</v>
      </c>
      <c r="C4" s="27" t="s">
        <v>1064</v>
      </c>
      <c r="D4" s="201" t="str">
        <f t="shared" si="0"/>
        <v>G/TBT/N/ARE/221</v>
      </c>
      <c r="E4" s="201" t="str">
        <f t="shared" si="1"/>
        <v xml:space="preserve"> </v>
      </c>
      <c r="F4" s="27" t="s">
        <v>98</v>
      </c>
      <c r="G4" s="27" t="s">
        <v>1692</v>
      </c>
      <c r="H4" s="27" t="s">
        <v>5</v>
      </c>
      <c r="I4" s="60">
        <v>2014</v>
      </c>
      <c r="J4" s="27" t="s">
        <v>99</v>
      </c>
      <c r="K4" s="27" t="s">
        <v>1065</v>
      </c>
      <c r="L4" s="27" t="s">
        <v>1066</v>
      </c>
      <c r="M4" s="27" t="s">
        <v>1067</v>
      </c>
      <c r="N4" s="27"/>
      <c r="O4" s="27" t="s">
        <v>111</v>
      </c>
      <c r="P4" s="27" t="s">
        <v>1068</v>
      </c>
      <c r="Q4" s="27" t="s">
        <v>22</v>
      </c>
      <c r="R4" s="27" t="s">
        <v>55</v>
      </c>
      <c r="S4" s="27" t="s">
        <v>1058</v>
      </c>
      <c r="T4" s="27" t="s">
        <v>74</v>
      </c>
    </row>
    <row r="5" spans="1:20" s="4" customFormat="1" ht="43.5" customHeight="1" x14ac:dyDescent="0.25">
      <c r="A5" s="27">
        <v>4</v>
      </c>
      <c r="B5" s="27" t="s">
        <v>91</v>
      </c>
      <c r="C5" s="27" t="s">
        <v>1069</v>
      </c>
      <c r="D5" s="201" t="str">
        <f t="shared" si="0"/>
        <v>G/TBT/N/ARE/226</v>
      </c>
      <c r="E5" s="201" t="str">
        <f t="shared" si="1"/>
        <v xml:space="preserve"> </v>
      </c>
      <c r="F5" s="27" t="s">
        <v>98</v>
      </c>
      <c r="G5" s="27" t="s">
        <v>1692</v>
      </c>
      <c r="H5" s="27" t="s">
        <v>5</v>
      </c>
      <c r="I5" s="60">
        <v>2014</v>
      </c>
      <c r="J5" s="27" t="s">
        <v>90</v>
      </c>
      <c r="K5" s="27" t="s">
        <v>1070</v>
      </c>
      <c r="L5" s="27" t="s">
        <v>80</v>
      </c>
      <c r="M5" s="27" t="s">
        <v>1071</v>
      </c>
      <c r="N5" s="27" t="s">
        <v>0</v>
      </c>
      <c r="O5" s="27" t="s">
        <v>111</v>
      </c>
      <c r="P5" s="27" t="s">
        <v>1072</v>
      </c>
      <c r="Q5" s="27" t="s">
        <v>22</v>
      </c>
      <c r="R5" s="27" t="s">
        <v>21</v>
      </c>
      <c r="S5" s="27" t="s">
        <v>1058</v>
      </c>
      <c r="T5" s="27" t="s">
        <v>19</v>
      </c>
    </row>
    <row r="6" spans="1:20" s="4" customFormat="1" ht="43.5" customHeight="1" x14ac:dyDescent="0.25">
      <c r="A6" s="27">
        <v>5</v>
      </c>
      <c r="B6" s="27" t="s">
        <v>91</v>
      </c>
      <c r="C6" s="27" t="s">
        <v>1073</v>
      </c>
      <c r="D6" s="201" t="str">
        <f t="shared" si="0"/>
        <v>G/TBT/N/ARE/239</v>
      </c>
      <c r="E6" s="201" t="str">
        <f t="shared" si="1"/>
        <v xml:space="preserve"> </v>
      </c>
      <c r="F6" s="27" t="s">
        <v>98</v>
      </c>
      <c r="G6" s="27" t="s">
        <v>1692</v>
      </c>
      <c r="H6" s="27" t="s">
        <v>5</v>
      </c>
      <c r="I6" s="60">
        <v>2014</v>
      </c>
      <c r="J6" s="27" t="s">
        <v>90</v>
      </c>
      <c r="K6" s="27" t="s">
        <v>1074</v>
      </c>
      <c r="L6" s="27" t="s">
        <v>80</v>
      </c>
      <c r="M6" s="27" t="s">
        <v>1075</v>
      </c>
      <c r="N6" s="27" t="s">
        <v>1076</v>
      </c>
      <c r="O6" s="27" t="s">
        <v>1077</v>
      </c>
      <c r="P6" s="27" t="s">
        <v>1078</v>
      </c>
      <c r="Q6" s="27" t="s">
        <v>24</v>
      </c>
      <c r="R6" s="27" t="s">
        <v>75</v>
      </c>
      <c r="S6" s="27" t="s">
        <v>1058</v>
      </c>
      <c r="T6" s="27" t="s">
        <v>74</v>
      </c>
    </row>
    <row r="7" spans="1:20" s="4" customFormat="1" ht="43.5" customHeight="1" x14ac:dyDescent="0.25">
      <c r="A7" s="27">
        <v>6</v>
      </c>
      <c r="B7" s="27" t="s">
        <v>91</v>
      </c>
      <c r="C7" s="27" t="s">
        <v>1079</v>
      </c>
      <c r="D7" s="201" t="str">
        <f t="shared" si="0"/>
        <v>G/TBT/N/ARE/244</v>
      </c>
      <c r="E7" s="201" t="str">
        <f t="shared" si="1"/>
        <v xml:space="preserve"> </v>
      </c>
      <c r="F7" s="27" t="s">
        <v>98</v>
      </c>
      <c r="G7" s="27" t="s">
        <v>1692</v>
      </c>
      <c r="H7" s="27" t="s">
        <v>5</v>
      </c>
      <c r="I7" s="60">
        <v>2014</v>
      </c>
      <c r="J7" s="27" t="s">
        <v>90</v>
      </c>
      <c r="K7" s="27" t="s">
        <v>1080</v>
      </c>
      <c r="L7" s="27" t="s">
        <v>80</v>
      </c>
      <c r="M7" s="27" t="s">
        <v>1081</v>
      </c>
      <c r="N7" s="27" t="s">
        <v>1082</v>
      </c>
      <c r="O7" s="27" t="s">
        <v>1077</v>
      </c>
      <c r="P7" s="27" t="s">
        <v>1063</v>
      </c>
      <c r="Q7" s="27" t="s">
        <v>14</v>
      </c>
      <c r="R7" s="27" t="s">
        <v>44</v>
      </c>
      <c r="S7" s="27" t="s">
        <v>1058</v>
      </c>
      <c r="T7" s="27" t="s">
        <v>42</v>
      </c>
    </row>
    <row r="8" spans="1:20" s="4" customFormat="1" ht="43.5" customHeight="1" x14ac:dyDescent="0.25">
      <c r="A8" s="27">
        <v>7</v>
      </c>
      <c r="B8" s="27" t="s">
        <v>91</v>
      </c>
      <c r="C8" s="27" t="s">
        <v>1083</v>
      </c>
      <c r="D8" s="201" t="str">
        <f t="shared" si="0"/>
        <v>G/TBT/N/AUS/96</v>
      </c>
      <c r="E8" s="201" t="str">
        <f t="shared" si="1"/>
        <v xml:space="preserve"> </v>
      </c>
      <c r="F8" s="27" t="s">
        <v>64</v>
      </c>
      <c r="G8" s="27" t="s">
        <v>792</v>
      </c>
      <c r="H8" s="27" t="s">
        <v>1</v>
      </c>
      <c r="I8" s="60">
        <v>2014</v>
      </c>
      <c r="J8" s="27" t="s">
        <v>90</v>
      </c>
      <c r="K8" s="27" t="s">
        <v>1084</v>
      </c>
      <c r="L8" s="27" t="s">
        <v>80</v>
      </c>
      <c r="M8" s="27" t="s">
        <v>1085</v>
      </c>
      <c r="N8" s="27" t="s">
        <v>1086</v>
      </c>
      <c r="O8" s="27" t="s">
        <v>1087</v>
      </c>
      <c r="P8" s="27" t="s">
        <v>1088</v>
      </c>
      <c r="Q8" s="27" t="s">
        <v>22</v>
      </c>
      <c r="R8" s="27" t="s">
        <v>7</v>
      </c>
      <c r="S8" s="27" t="s">
        <v>1089</v>
      </c>
      <c r="T8" s="27" t="s">
        <v>138</v>
      </c>
    </row>
    <row r="9" spans="1:20" s="4" customFormat="1" ht="43.5" customHeight="1" x14ac:dyDescent="0.25">
      <c r="A9" s="27">
        <v>8</v>
      </c>
      <c r="B9" s="27" t="s">
        <v>91</v>
      </c>
      <c r="C9" s="27" t="s">
        <v>1090</v>
      </c>
      <c r="D9" s="201" t="str">
        <f t="shared" si="0"/>
        <v>G/TBT/N/BHR/355</v>
      </c>
      <c r="E9" s="201" t="str">
        <f t="shared" si="1"/>
        <v xml:space="preserve"> </v>
      </c>
      <c r="F9" s="27" t="s">
        <v>2952</v>
      </c>
      <c r="G9" s="27" t="s">
        <v>1692</v>
      </c>
      <c r="H9" s="27" t="s">
        <v>5</v>
      </c>
      <c r="I9" s="60">
        <v>2014</v>
      </c>
      <c r="J9" s="27" t="s">
        <v>90</v>
      </c>
      <c r="K9" s="27" t="s">
        <v>1091</v>
      </c>
      <c r="L9" s="27" t="s">
        <v>80</v>
      </c>
      <c r="M9" s="27" t="s">
        <v>1092</v>
      </c>
      <c r="N9" s="27" t="s">
        <v>1093</v>
      </c>
      <c r="O9" s="27" t="s">
        <v>1094</v>
      </c>
      <c r="P9" s="27" t="s">
        <v>1078</v>
      </c>
      <c r="Q9" s="27" t="s">
        <v>19</v>
      </c>
      <c r="R9" s="27" t="s">
        <v>75</v>
      </c>
      <c r="S9" s="27" t="s">
        <v>1058</v>
      </c>
      <c r="T9" s="27" t="s">
        <v>74</v>
      </c>
    </row>
    <row r="10" spans="1:20" s="4" customFormat="1" ht="43.5" customHeight="1" x14ac:dyDescent="0.25">
      <c r="A10" s="27">
        <v>9</v>
      </c>
      <c r="B10" s="27" t="s">
        <v>91</v>
      </c>
      <c r="C10" s="27" t="s">
        <v>1095</v>
      </c>
      <c r="D10" s="201" t="str">
        <f t="shared" si="0"/>
        <v>G/TBT/N/BHR/356</v>
      </c>
      <c r="E10" s="201" t="str">
        <f t="shared" si="1"/>
        <v xml:space="preserve"> </v>
      </c>
      <c r="F10" s="27" t="s">
        <v>2952</v>
      </c>
      <c r="G10" s="27" t="s">
        <v>1692</v>
      </c>
      <c r="H10" s="27" t="s">
        <v>5</v>
      </c>
      <c r="I10" s="60">
        <v>2014</v>
      </c>
      <c r="J10" s="27" t="s">
        <v>90</v>
      </c>
      <c r="K10" s="27" t="s">
        <v>1096</v>
      </c>
      <c r="L10" s="27" t="s">
        <v>80</v>
      </c>
      <c r="M10" s="27" t="s">
        <v>1097</v>
      </c>
      <c r="N10" s="27" t="s">
        <v>1098</v>
      </c>
      <c r="O10" s="27" t="s">
        <v>1094</v>
      </c>
      <c r="P10" s="27" t="s">
        <v>1099</v>
      </c>
      <c r="Q10" s="27" t="s">
        <v>22</v>
      </c>
      <c r="R10" s="27" t="s">
        <v>21</v>
      </c>
      <c r="S10" s="27" t="s">
        <v>1058</v>
      </c>
      <c r="T10" s="27" t="s">
        <v>74</v>
      </c>
    </row>
    <row r="11" spans="1:20" s="4" customFormat="1" ht="43.5" customHeight="1" x14ac:dyDescent="0.3">
      <c r="A11" s="27">
        <v>10</v>
      </c>
      <c r="B11" s="27" t="s">
        <v>91</v>
      </c>
      <c r="C11" s="27" t="s">
        <v>1100</v>
      </c>
      <c r="D11" s="201" t="str">
        <f t="shared" si="0"/>
        <v>G/TBT/N/BRA/198/Rev.1</v>
      </c>
      <c r="E11" s="201" t="str">
        <f t="shared" si="1"/>
        <v xml:space="preserve"> </v>
      </c>
      <c r="F11" s="27" t="s">
        <v>63</v>
      </c>
      <c r="G11" s="27" t="s">
        <v>1101</v>
      </c>
      <c r="H11" s="27" t="s">
        <v>5</v>
      </c>
      <c r="I11" s="60">
        <v>2014</v>
      </c>
      <c r="J11" s="27" t="s">
        <v>97</v>
      </c>
      <c r="K11" s="27" t="s">
        <v>1102</v>
      </c>
      <c r="L11" s="27" t="s">
        <v>1103</v>
      </c>
      <c r="M11" s="27" t="s">
        <v>1104</v>
      </c>
      <c r="N11" s="27" t="s">
        <v>1105</v>
      </c>
      <c r="O11" s="27" t="s">
        <v>1106</v>
      </c>
      <c r="P11" s="27" t="s">
        <v>1107</v>
      </c>
      <c r="Q11" s="27" t="s">
        <v>19</v>
      </c>
      <c r="R11" s="27" t="s">
        <v>75</v>
      </c>
      <c r="S11" s="27" t="s">
        <v>1108</v>
      </c>
      <c r="T11" s="27" t="s">
        <v>74</v>
      </c>
    </row>
    <row r="12" spans="1:20" s="4" customFormat="1" ht="43.5" customHeight="1" x14ac:dyDescent="0.3">
      <c r="A12" s="27">
        <v>11</v>
      </c>
      <c r="B12" s="27" t="s">
        <v>91</v>
      </c>
      <c r="C12" s="27" t="s">
        <v>1109</v>
      </c>
      <c r="D12" s="201" t="str">
        <f t="shared" si="0"/>
        <v>G/TBT/N/BRA/343/Rev.1</v>
      </c>
      <c r="E12" s="201" t="str">
        <f t="shared" si="1"/>
        <v xml:space="preserve"> </v>
      </c>
      <c r="F12" s="27" t="s">
        <v>63</v>
      </c>
      <c r="G12" s="27" t="s">
        <v>1101</v>
      </c>
      <c r="H12" s="27" t="s">
        <v>5</v>
      </c>
      <c r="I12" s="60">
        <v>2014</v>
      </c>
      <c r="J12" s="27" t="s">
        <v>97</v>
      </c>
      <c r="K12" s="27" t="s">
        <v>1110</v>
      </c>
      <c r="L12" s="27" t="s">
        <v>1103</v>
      </c>
      <c r="M12" s="27" t="s">
        <v>1111</v>
      </c>
      <c r="N12" s="27"/>
      <c r="O12" s="27" t="s">
        <v>1112</v>
      </c>
      <c r="P12" s="27" t="s">
        <v>1078</v>
      </c>
      <c r="Q12" s="27" t="s">
        <v>19</v>
      </c>
      <c r="R12" s="27" t="s">
        <v>75</v>
      </c>
      <c r="S12" s="27" t="s">
        <v>1108</v>
      </c>
      <c r="T12" s="27" t="s">
        <v>74</v>
      </c>
    </row>
    <row r="13" spans="1:20" s="4" customFormat="1" ht="43.5" customHeight="1" x14ac:dyDescent="0.3">
      <c r="A13" s="27">
        <v>12</v>
      </c>
      <c r="B13" s="27" t="s">
        <v>91</v>
      </c>
      <c r="C13" s="27" t="s">
        <v>1113</v>
      </c>
      <c r="D13" s="201" t="str">
        <f t="shared" si="0"/>
        <v>G/TBT/N/BRA/344/Rev.1</v>
      </c>
      <c r="E13" s="201" t="str">
        <f t="shared" si="1"/>
        <v xml:space="preserve"> </v>
      </c>
      <c r="F13" s="27" t="s">
        <v>63</v>
      </c>
      <c r="G13" s="27" t="s">
        <v>1101</v>
      </c>
      <c r="H13" s="27" t="s">
        <v>5</v>
      </c>
      <c r="I13" s="60">
        <v>2014</v>
      </c>
      <c r="J13" s="27" t="s">
        <v>97</v>
      </c>
      <c r="K13" s="27" t="s">
        <v>5535</v>
      </c>
      <c r="L13" s="27" t="s">
        <v>1103</v>
      </c>
      <c r="M13" s="27" t="s">
        <v>1114</v>
      </c>
      <c r="N13" s="27"/>
      <c r="O13" s="27" t="s">
        <v>1112</v>
      </c>
      <c r="P13" s="27" t="s">
        <v>5536</v>
      </c>
      <c r="Q13" s="27" t="s">
        <v>19</v>
      </c>
      <c r="R13" s="27" t="s">
        <v>69</v>
      </c>
      <c r="S13" s="27" t="s">
        <v>1108</v>
      </c>
      <c r="T13" s="27" t="s">
        <v>74</v>
      </c>
    </row>
    <row r="14" spans="1:20" s="4" customFormat="1" ht="43.5" customHeight="1" x14ac:dyDescent="0.25">
      <c r="A14" s="27">
        <v>13</v>
      </c>
      <c r="B14" s="27" t="s">
        <v>91</v>
      </c>
      <c r="C14" s="27" t="s">
        <v>1115</v>
      </c>
      <c r="D14" s="201" t="str">
        <f t="shared" si="0"/>
        <v>G/TBT/N/BRA/461/Rev.1</v>
      </c>
      <c r="E14" s="201" t="str">
        <f t="shared" si="1"/>
        <v xml:space="preserve"> </v>
      </c>
      <c r="F14" s="27" t="s">
        <v>63</v>
      </c>
      <c r="G14" s="27" t="s">
        <v>1101</v>
      </c>
      <c r="H14" s="27" t="s">
        <v>5</v>
      </c>
      <c r="I14" s="60">
        <v>2014</v>
      </c>
      <c r="J14" s="27" t="s">
        <v>97</v>
      </c>
      <c r="K14" s="27" t="s">
        <v>5537</v>
      </c>
      <c r="L14" s="27" t="s">
        <v>1103</v>
      </c>
      <c r="M14" s="27" t="s">
        <v>1116</v>
      </c>
      <c r="N14" s="27" t="s">
        <v>1117</v>
      </c>
      <c r="O14" s="27" t="s">
        <v>1118</v>
      </c>
      <c r="P14" s="27" t="s">
        <v>1119</v>
      </c>
      <c r="Q14" s="27" t="s">
        <v>19</v>
      </c>
      <c r="R14" s="27" t="s">
        <v>69</v>
      </c>
      <c r="S14" s="27" t="s">
        <v>1108</v>
      </c>
      <c r="T14" s="27" t="s">
        <v>74</v>
      </c>
    </row>
    <row r="15" spans="1:20" s="4" customFormat="1" ht="43.5" customHeight="1" x14ac:dyDescent="0.25">
      <c r="A15" s="27">
        <v>14</v>
      </c>
      <c r="B15" s="27" t="s">
        <v>91</v>
      </c>
      <c r="C15" s="27" t="s">
        <v>1120</v>
      </c>
      <c r="D15" s="201" t="str">
        <f t="shared" si="0"/>
        <v>G/TBT/N/BRA/569</v>
      </c>
      <c r="E15" s="201" t="str">
        <f t="shared" si="1"/>
        <v xml:space="preserve"> </v>
      </c>
      <c r="F15" s="27" t="s">
        <v>63</v>
      </c>
      <c r="G15" s="27" t="s">
        <v>1101</v>
      </c>
      <c r="H15" s="27" t="s">
        <v>5</v>
      </c>
      <c r="I15" s="60">
        <v>2014</v>
      </c>
      <c r="J15" s="27" t="s">
        <v>97</v>
      </c>
      <c r="K15" s="27" t="s">
        <v>1121</v>
      </c>
      <c r="L15" s="27" t="s">
        <v>80</v>
      </c>
      <c r="M15" s="27" t="s">
        <v>381</v>
      </c>
      <c r="N15" s="27" t="s">
        <v>1122</v>
      </c>
      <c r="O15" s="27" t="s">
        <v>1123</v>
      </c>
      <c r="P15" s="27" t="s">
        <v>1078</v>
      </c>
      <c r="Q15" s="27" t="s">
        <v>19</v>
      </c>
      <c r="R15" s="27" t="s">
        <v>75</v>
      </c>
      <c r="S15" s="27" t="s">
        <v>1108</v>
      </c>
      <c r="T15" s="27" t="s">
        <v>74</v>
      </c>
    </row>
    <row r="16" spans="1:20" s="4" customFormat="1" ht="43.5" customHeight="1" x14ac:dyDescent="0.25">
      <c r="A16" s="27">
        <v>15</v>
      </c>
      <c r="B16" s="27" t="s">
        <v>91</v>
      </c>
      <c r="C16" s="27" t="s">
        <v>1124</v>
      </c>
      <c r="D16" s="201" t="str">
        <f t="shared" si="0"/>
        <v>G/TBT/N/BRA/572</v>
      </c>
      <c r="E16" s="201" t="str">
        <f t="shared" si="1"/>
        <v xml:space="preserve"> </v>
      </c>
      <c r="F16" s="27" t="s">
        <v>63</v>
      </c>
      <c r="G16" s="27" t="s">
        <v>1101</v>
      </c>
      <c r="H16" s="27" t="s">
        <v>5</v>
      </c>
      <c r="I16" s="60">
        <v>2014</v>
      </c>
      <c r="J16" s="27" t="s">
        <v>99</v>
      </c>
      <c r="K16" s="27" t="s">
        <v>1125</v>
      </c>
      <c r="L16" s="27" t="s">
        <v>1066</v>
      </c>
      <c r="M16" s="27" t="s">
        <v>1126</v>
      </c>
      <c r="N16" s="27" t="s">
        <v>374</v>
      </c>
      <c r="O16" s="27" t="s">
        <v>1127</v>
      </c>
      <c r="P16" s="27" t="s">
        <v>1128</v>
      </c>
      <c r="Q16" s="27" t="s">
        <v>14</v>
      </c>
      <c r="R16" s="27" t="s">
        <v>44</v>
      </c>
      <c r="S16" s="27" t="s">
        <v>3334</v>
      </c>
      <c r="T16" s="27" t="s">
        <v>42</v>
      </c>
    </row>
    <row r="17" spans="1:20" s="4" customFormat="1" ht="43.5" customHeight="1" x14ac:dyDescent="0.3">
      <c r="A17" s="27">
        <v>16</v>
      </c>
      <c r="B17" s="27" t="s">
        <v>91</v>
      </c>
      <c r="C17" s="27" t="s">
        <v>1129</v>
      </c>
      <c r="D17" s="201" t="str">
        <f t="shared" si="0"/>
        <v>G/TBT/N/BRA/595</v>
      </c>
      <c r="E17" s="201" t="str">
        <f t="shared" si="1"/>
        <v xml:space="preserve"> </v>
      </c>
      <c r="F17" s="27" t="s">
        <v>63</v>
      </c>
      <c r="G17" s="27" t="s">
        <v>1101</v>
      </c>
      <c r="H17" s="27" t="s">
        <v>5</v>
      </c>
      <c r="I17" s="60">
        <v>2014</v>
      </c>
      <c r="J17" s="27" t="s">
        <v>97</v>
      </c>
      <c r="K17" s="27" t="s">
        <v>1130</v>
      </c>
      <c r="L17" s="27" t="s">
        <v>1103</v>
      </c>
      <c r="M17" s="27" t="s">
        <v>1131</v>
      </c>
      <c r="N17" s="27" t="s">
        <v>1132</v>
      </c>
      <c r="O17" s="27" t="s">
        <v>1112</v>
      </c>
      <c r="P17" s="27" t="s">
        <v>1078</v>
      </c>
      <c r="Q17" s="27" t="s">
        <v>19</v>
      </c>
      <c r="R17" s="27" t="s">
        <v>75</v>
      </c>
      <c r="S17" s="27" t="s">
        <v>3334</v>
      </c>
      <c r="T17" s="27" t="s">
        <v>74</v>
      </c>
    </row>
    <row r="18" spans="1:20" s="4" customFormat="1" ht="43.5" customHeight="1" x14ac:dyDescent="0.3">
      <c r="A18" s="27">
        <v>17</v>
      </c>
      <c r="B18" s="27" t="s">
        <v>91</v>
      </c>
      <c r="C18" s="27" t="s">
        <v>1133</v>
      </c>
      <c r="D18" s="201" t="str">
        <f t="shared" si="0"/>
        <v>G/TBT/N/BRA/609</v>
      </c>
      <c r="E18" s="201" t="str">
        <f t="shared" si="1"/>
        <v xml:space="preserve"> </v>
      </c>
      <c r="F18" s="27" t="s">
        <v>63</v>
      </c>
      <c r="G18" s="27" t="s">
        <v>1101</v>
      </c>
      <c r="H18" s="27" t="s">
        <v>5</v>
      </c>
      <c r="I18" s="60">
        <v>2014</v>
      </c>
      <c r="J18" s="27" t="s">
        <v>97</v>
      </c>
      <c r="K18" s="27" t="s">
        <v>1134</v>
      </c>
      <c r="L18" s="27" t="s">
        <v>1103</v>
      </c>
      <c r="M18" s="27" t="s">
        <v>1135</v>
      </c>
      <c r="N18" s="27" t="s">
        <v>373</v>
      </c>
      <c r="O18" s="27" t="s">
        <v>5082</v>
      </c>
      <c r="P18" s="27" t="s">
        <v>1136</v>
      </c>
      <c r="Q18" s="27" t="s">
        <v>19</v>
      </c>
      <c r="R18" s="27" t="s">
        <v>75</v>
      </c>
      <c r="S18" s="27" t="s">
        <v>3334</v>
      </c>
      <c r="T18" s="27" t="s">
        <v>74</v>
      </c>
    </row>
    <row r="19" spans="1:20" s="4" customFormat="1" ht="43.5" customHeight="1" x14ac:dyDescent="0.3">
      <c r="A19" s="27">
        <v>18</v>
      </c>
      <c r="B19" s="27" t="s">
        <v>91</v>
      </c>
      <c r="C19" s="27" t="s">
        <v>1137</v>
      </c>
      <c r="D19" s="201" t="str">
        <f t="shared" si="0"/>
        <v xml:space="preserve">G/TBT/N/BRA/614 </v>
      </c>
      <c r="E19" s="201" t="str">
        <f t="shared" si="1"/>
        <v xml:space="preserve"> </v>
      </c>
      <c r="F19" s="27" t="s">
        <v>63</v>
      </c>
      <c r="G19" s="27" t="s">
        <v>1101</v>
      </c>
      <c r="H19" s="27" t="s">
        <v>5</v>
      </c>
      <c r="I19" s="60">
        <v>2014</v>
      </c>
      <c r="J19" s="27" t="s">
        <v>97</v>
      </c>
      <c r="K19" s="27" t="s">
        <v>1138</v>
      </c>
      <c r="L19" s="27" t="s">
        <v>1103</v>
      </c>
      <c r="M19" s="27" t="s">
        <v>1139</v>
      </c>
      <c r="N19" s="27" t="s">
        <v>1140</v>
      </c>
      <c r="O19" s="27" t="s">
        <v>1141</v>
      </c>
      <c r="P19" s="27" t="s">
        <v>377</v>
      </c>
      <c r="Q19" s="27" t="s">
        <v>19</v>
      </c>
      <c r="R19" s="27" t="s">
        <v>75</v>
      </c>
      <c r="S19" s="27" t="s">
        <v>3334</v>
      </c>
      <c r="T19" s="27" t="s">
        <v>74</v>
      </c>
    </row>
    <row r="20" spans="1:20" s="4" customFormat="1" ht="43.5" customHeight="1" x14ac:dyDescent="0.3">
      <c r="A20" s="27">
        <v>19</v>
      </c>
      <c r="B20" s="27" t="s">
        <v>91</v>
      </c>
      <c r="C20" s="27" t="s">
        <v>1142</v>
      </c>
      <c r="D20" s="201" t="str">
        <f t="shared" si="0"/>
        <v>G/TBT/N/CAN/418</v>
      </c>
      <c r="E20" s="201" t="str">
        <f t="shared" si="1"/>
        <v xml:space="preserve"> </v>
      </c>
      <c r="F20" s="27" t="s">
        <v>39</v>
      </c>
      <c r="G20" s="27" t="s">
        <v>3</v>
      </c>
      <c r="H20" s="27" t="s">
        <v>1</v>
      </c>
      <c r="I20" s="60">
        <v>2014</v>
      </c>
      <c r="J20" s="27" t="s">
        <v>99</v>
      </c>
      <c r="K20" s="27" t="s">
        <v>1143</v>
      </c>
      <c r="L20" s="27" t="s">
        <v>1066</v>
      </c>
      <c r="M20" s="27" t="s">
        <v>1144</v>
      </c>
      <c r="N20" s="27" t="s">
        <v>1145</v>
      </c>
      <c r="O20" s="27" t="s">
        <v>1146</v>
      </c>
      <c r="P20" s="27" t="s">
        <v>1147</v>
      </c>
      <c r="Q20" s="27" t="s">
        <v>73</v>
      </c>
      <c r="R20" s="27" t="s">
        <v>3787</v>
      </c>
      <c r="S20" s="27" t="s">
        <v>3334</v>
      </c>
      <c r="T20" s="27" t="s">
        <v>421</v>
      </c>
    </row>
    <row r="21" spans="1:20" s="4" customFormat="1" ht="43.5" customHeight="1" x14ac:dyDescent="0.3">
      <c r="A21" s="27">
        <v>20</v>
      </c>
      <c r="B21" s="27" t="s">
        <v>91</v>
      </c>
      <c r="C21" s="27" t="s">
        <v>1148</v>
      </c>
      <c r="D21" s="201" t="str">
        <f t="shared" si="0"/>
        <v>G/TBT/N/CAN/420</v>
      </c>
      <c r="E21" s="201" t="str">
        <f t="shared" si="1"/>
        <v xml:space="preserve"> </v>
      </c>
      <c r="F21" s="27" t="s">
        <v>39</v>
      </c>
      <c r="G21" s="27" t="s">
        <v>3</v>
      </c>
      <c r="H21" s="27" t="s">
        <v>1</v>
      </c>
      <c r="I21" s="60">
        <v>2014</v>
      </c>
      <c r="J21" s="27" t="s">
        <v>99</v>
      </c>
      <c r="K21" s="27" t="s">
        <v>1149</v>
      </c>
      <c r="L21" s="27" t="s">
        <v>1066</v>
      </c>
      <c r="M21" s="27" t="s">
        <v>1150</v>
      </c>
      <c r="N21" s="27" t="s">
        <v>1151</v>
      </c>
      <c r="O21" s="27" t="s">
        <v>1152</v>
      </c>
      <c r="P21" s="27" t="s">
        <v>1153</v>
      </c>
      <c r="Q21" s="27" t="s">
        <v>106</v>
      </c>
      <c r="R21" s="27" t="s">
        <v>30</v>
      </c>
      <c r="S21" s="27" t="s">
        <v>3334</v>
      </c>
      <c r="T21" s="27" t="s">
        <v>19</v>
      </c>
    </row>
    <row r="22" spans="1:20" s="4" customFormat="1" ht="43.5" customHeight="1" x14ac:dyDescent="0.3">
      <c r="A22" s="27">
        <v>21</v>
      </c>
      <c r="B22" s="27" t="s">
        <v>91</v>
      </c>
      <c r="C22" s="27" t="s">
        <v>5083</v>
      </c>
      <c r="D22" s="201" t="str">
        <f t="shared" si="0"/>
        <v xml:space="preserve">G/TBT/N/CAN/425 </v>
      </c>
      <c r="E22" s="201" t="str">
        <f t="shared" si="1"/>
        <v xml:space="preserve"> </v>
      </c>
      <c r="F22" s="27" t="s">
        <v>39</v>
      </c>
      <c r="G22" s="27" t="s">
        <v>3</v>
      </c>
      <c r="H22" s="27" t="s">
        <v>1</v>
      </c>
      <c r="I22" s="60">
        <v>2014</v>
      </c>
      <c r="J22" s="27" t="s">
        <v>90</v>
      </c>
      <c r="K22" s="27" t="s">
        <v>371</v>
      </c>
      <c r="L22" s="27" t="s">
        <v>80</v>
      </c>
      <c r="M22" s="27" t="s">
        <v>1154</v>
      </c>
      <c r="N22" s="27" t="s">
        <v>1155</v>
      </c>
      <c r="O22" s="27" t="s">
        <v>1156</v>
      </c>
      <c r="P22" s="27" t="s">
        <v>1157</v>
      </c>
      <c r="Q22" s="27" t="s">
        <v>106</v>
      </c>
      <c r="R22" s="27" t="s">
        <v>30</v>
      </c>
      <c r="S22" s="27" t="s">
        <v>3334</v>
      </c>
      <c r="T22" s="27" t="s">
        <v>10</v>
      </c>
    </row>
    <row r="23" spans="1:20" s="4" customFormat="1" ht="43.5" customHeight="1" x14ac:dyDescent="0.3">
      <c r="A23" s="27">
        <v>22</v>
      </c>
      <c r="B23" s="27" t="s">
        <v>91</v>
      </c>
      <c r="C23" s="27" t="s">
        <v>5084</v>
      </c>
      <c r="D23" s="201" t="str">
        <f t="shared" si="0"/>
        <v xml:space="preserve">G/TBT/N/CAN/426 </v>
      </c>
      <c r="E23" s="201" t="str">
        <f t="shared" si="1"/>
        <v xml:space="preserve"> </v>
      </c>
      <c r="F23" s="27" t="s">
        <v>39</v>
      </c>
      <c r="G23" s="27" t="s">
        <v>3</v>
      </c>
      <c r="H23" s="27" t="s">
        <v>1</v>
      </c>
      <c r="I23" s="60">
        <v>2014</v>
      </c>
      <c r="J23" s="27" t="s">
        <v>99</v>
      </c>
      <c r="K23" s="27" t="s">
        <v>1158</v>
      </c>
      <c r="L23" s="27" t="s">
        <v>1066</v>
      </c>
      <c r="M23" s="27" t="s">
        <v>1159</v>
      </c>
      <c r="N23" s="27" t="s">
        <v>1160</v>
      </c>
      <c r="O23" s="27" t="s">
        <v>5085</v>
      </c>
      <c r="P23" s="27" t="s">
        <v>1147</v>
      </c>
      <c r="Q23" s="27" t="s">
        <v>1161</v>
      </c>
      <c r="R23" s="27" t="s">
        <v>3787</v>
      </c>
      <c r="S23" s="27" t="s">
        <v>3334</v>
      </c>
      <c r="T23" s="27" t="s">
        <v>19</v>
      </c>
    </row>
    <row r="24" spans="1:20" s="4" customFormat="1" ht="43.5" customHeight="1" x14ac:dyDescent="0.3">
      <c r="A24" s="27">
        <v>23</v>
      </c>
      <c r="B24" s="27" t="s">
        <v>91</v>
      </c>
      <c r="C24" s="27" t="s">
        <v>5086</v>
      </c>
      <c r="D24" s="201" t="str">
        <f t="shared" si="0"/>
        <v xml:space="preserve">G/TBT/N/CAN/431 </v>
      </c>
      <c r="E24" s="201" t="str">
        <f t="shared" si="1"/>
        <v xml:space="preserve"> </v>
      </c>
      <c r="F24" s="27" t="s">
        <v>39</v>
      </c>
      <c r="G24" s="27" t="s">
        <v>3</v>
      </c>
      <c r="H24" s="27" t="s">
        <v>1</v>
      </c>
      <c r="I24" s="60">
        <v>2014</v>
      </c>
      <c r="J24" s="27" t="s">
        <v>99</v>
      </c>
      <c r="K24" s="27" t="s">
        <v>1162</v>
      </c>
      <c r="L24" s="27" t="s">
        <v>1066</v>
      </c>
      <c r="M24" s="27" t="s">
        <v>1163</v>
      </c>
      <c r="N24" s="27" t="s">
        <v>1164</v>
      </c>
      <c r="O24" s="27" t="s">
        <v>1165</v>
      </c>
      <c r="P24" s="27" t="s">
        <v>1166</v>
      </c>
      <c r="Q24" s="27" t="s">
        <v>1161</v>
      </c>
      <c r="R24" s="27" t="s">
        <v>3432</v>
      </c>
      <c r="S24" s="27" t="s">
        <v>3334</v>
      </c>
      <c r="T24" s="27" t="s">
        <v>74</v>
      </c>
    </row>
    <row r="25" spans="1:20" s="4" customFormat="1" ht="43.5" customHeight="1" x14ac:dyDescent="0.3">
      <c r="A25" s="27">
        <v>24</v>
      </c>
      <c r="B25" s="27" t="s">
        <v>91</v>
      </c>
      <c r="C25" s="27" t="s">
        <v>5087</v>
      </c>
      <c r="D25" s="201" t="str">
        <f t="shared" si="0"/>
        <v xml:space="preserve">G/TBT/N/CAN/434 </v>
      </c>
      <c r="E25" s="201" t="str">
        <f t="shared" si="1"/>
        <v xml:space="preserve"> </v>
      </c>
      <c r="F25" s="27" t="s">
        <v>39</v>
      </c>
      <c r="G25" s="27" t="s">
        <v>3</v>
      </c>
      <c r="H25" s="27" t="s">
        <v>1</v>
      </c>
      <c r="I25" s="60">
        <v>2014</v>
      </c>
      <c r="J25" s="27" t="s">
        <v>99</v>
      </c>
      <c r="K25" s="27" t="s">
        <v>1167</v>
      </c>
      <c r="L25" s="27" t="s">
        <v>1066</v>
      </c>
      <c r="M25" s="27" t="s">
        <v>1168</v>
      </c>
      <c r="N25" s="27" t="s">
        <v>94</v>
      </c>
      <c r="O25" s="27" t="s">
        <v>1169</v>
      </c>
      <c r="P25" s="27" t="s">
        <v>1170</v>
      </c>
      <c r="Q25" s="27" t="s">
        <v>1171</v>
      </c>
      <c r="R25" s="27" t="s">
        <v>6612</v>
      </c>
      <c r="S25" s="27" t="s">
        <v>3334</v>
      </c>
      <c r="T25" s="27" t="s">
        <v>10</v>
      </c>
    </row>
    <row r="26" spans="1:20" s="4" customFormat="1" ht="43.5" customHeight="1" x14ac:dyDescent="0.3">
      <c r="A26" s="27">
        <v>25</v>
      </c>
      <c r="B26" s="27" t="s">
        <v>91</v>
      </c>
      <c r="C26" s="27" t="s">
        <v>5088</v>
      </c>
      <c r="D26" s="201" t="str">
        <f t="shared" si="0"/>
        <v xml:space="preserve">G/TBT/N/CHE/178 </v>
      </c>
      <c r="E26" s="201" t="str">
        <f t="shared" si="1"/>
        <v xml:space="preserve"> </v>
      </c>
      <c r="F26" s="27" t="s">
        <v>34</v>
      </c>
      <c r="G26" s="27" t="s">
        <v>793</v>
      </c>
      <c r="H26" s="27" t="s">
        <v>1</v>
      </c>
      <c r="I26" s="60">
        <v>2014</v>
      </c>
      <c r="J26" s="27" t="s">
        <v>90</v>
      </c>
      <c r="K26" s="27" t="s">
        <v>1172</v>
      </c>
      <c r="L26" s="27" t="s">
        <v>80</v>
      </c>
      <c r="M26" s="27" t="s">
        <v>1173</v>
      </c>
      <c r="N26" s="27" t="s">
        <v>1174</v>
      </c>
      <c r="O26" s="27" t="s">
        <v>1206</v>
      </c>
      <c r="P26" s="27" t="s">
        <v>1175</v>
      </c>
      <c r="Q26" s="27" t="s">
        <v>438</v>
      </c>
      <c r="R26" s="27" t="s">
        <v>44</v>
      </c>
      <c r="S26" s="27" t="s">
        <v>1058</v>
      </c>
      <c r="T26" s="27" t="s">
        <v>42</v>
      </c>
    </row>
    <row r="27" spans="1:20" s="4" customFormat="1" ht="43.5" customHeight="1" x14ac:dyDescent="0.3">
      <c r="A27" s="27">
        <v>26</v>
      </c>
      <c r="B27" s="27" t="s">
        <v>91</v>
      </c>
      <c r="C27" s="27" t="s">
        <v>5089</v>
      </c>
      <c r="D27" s="201" t="str">
        <f t="shared" si="0"/>
        <v xml:space="preserve">G/TBT/N/CHE/183 </v>
      </c>
      <c r="E27" s="201" t="str">
        <f t="shared" si="1"/>
        <v xml:space="preserve"> </v>
      </c>
      <c r="F27" s="27" t="s">
        <v>34</v>
      </c>
      <c r="G27" s="27" t="s">
        <v>793</v>
      </c>
      <c r="H27" s="27" t="s">
        <v>1</v>
      </c>
      <c r="I27" s="60">
        <v>2014</v>
      </c>
      <c r="J27" s="27" t="s">
        <v>90</v>
      </c>
      <c r="K27" s="27" t="s">
        <v>1176</v>
      </c>
      <c r="L27" s="27" t="s">
        <v>80</v>
      </c>
      <c r="M27" s="27" t="s">
        <v>1177</v>
      </c>
      <c r="N27" s="27"/>
      <c r="O27" s="27" t="s">
        <v>5090</v>
      </c>
      <c r="P27" s="27" t="s">
        <v>1178</v>
      </c>
      <c r="Q27" s="27" t="s">
        <v>1179</v>
      </c>
      <c r="R27" s="27" t="s">
        <v>13</v>
      </c>
      <c r="S27" s="27" t="s">
        <v>1058</v>
      </c>
      <c r="T27" s="27" t="s">
        <v>19</v>
      </c>
    </row>
    <row r="28" spans="1:20" s="4" customFormat="1" ht="43.5" customHeight="1" x14ac:dyDescent="0.3">
      <c r="A28" s="27">
        <v>27</v>
      </c>
      <c r="B28" s="27" t="s">
        <v>91</v>
      </c>
      <c r="C28" s="27" t="s">
        <v>5091</v>
      </c>
      <c r="D28" s="201" t="str">
        <f t="shared" si="0"/>
        <v xml:space="preserve">G/TBT/N/CHE/184 </v>
      </c>
      <c r="E28" s="201" t="str">
        <f t="shared" si="1"/>
        <v xml:space="preserve"> </v>
      </c>
      <c r="F28" s="27" t="s">
        <v>34</v>
      </c>
      <c r="G28" s="27" t="s">
        <v>793</v>
      </c>
      <c r="H28" s="27" t="s">
        <v>1</v>
      </c>
      <c r="I28" s="60">
        <v>2014</v>
      </c>
      <c r="J28" s="27" t="s">
        <v>90</v>
      </c>
      <c r="K28" s="27" t="s">
        <v>1180</v>
      </c>
      <c r="L28" s="27" t="s">
        <v>80</v>
      </c>
      <c r="M28" s="27" t="s">
        <v>5621</v>
      </c>
      <c r="N28" s="27"/>
      <c r="O28" s="27" t="s">
        <v>1181</v>
      </c>
      <c r="P28" s="27" t="s">
        <v>1182</v>
      </c>
      <c r="Q28" s="27" t="s">
        <v>66</v>
      </c>
      <c r="R28" s="27" t="s">
        <v>109</v>
      </c>
      <c r="S28" s="27" t="s">
        <v>1058</v>
      </c>
      <c r="T28" s="27" t="s">
        <v>10</v>
      </c>
    </row>
    <row r="29" spans="1:20" s="4" customFormat="1" ht="43.5" customHeight="1" x14ac:dyDescent="0.3">
      <c r="A29" s="27">
        <v>28</v>
      </c>
      <c r="B29" s="27" t="s">
        <v>91</v>
      </c>
      <c r="C29" s="27" t="s">
        <v>5092</v>
      </c>
      <c r="D29" s="201" t="str">
        <f t="shared" si="0"/>
        <v xml:space="preserve">G/TBT/N/CHL/269 </v>
      </c>
      <c r="E29" s="201" t="str">
        <f t="shared" si="1"/>
        <v xml:space="preserve"> </v>
      </c>
      <c r="F29" s="27" t="s">
        <v>62</v>
      </c>
      <c r="G29" s="27" t="s">
        <v>1101</v>
      </c>
      <c r="H29" s="27" t="s">
        <v>5</v>
      </c>
      <c r="I29" s="60">
        <v>2014</v>
      </c>
      <c r="J29" s="27" t="s">
        <v>97</v>
      </c>
      <c r="K29" s="27" t="s">
        <v>1183</v>
      </c>
      <c r="L29" s="27" t="s">
        <v>1108</v>
      </c>
      <c r="M29" s="27" t="s">
        <v>1184</v>
      </c>
      <c r="N29" s="27"/>
      <c r="O29" s="27" t="s">
        <v>1185</v>
      </c>
      <c r="P29" s="27" t="s">
        <v>1186</v>
      </c>
      <c r="Q29" s="27" t="s">
        <v>1187</v>
      </c>
      <c r="R29" s="27" t="s">
        <v>6613</v>
      </c>
      <c r="S29" s="27" t="s">
        <v>1108</v>
      </c>
      <c r="T29" s="27" t="s">
        <v>74</v>
      </c>
    </row>
    <row r="30" spans="1:20" s="4" customFormat="1" ht="43.5" customHeight="1" x14ac:dyDescent="0.3">
      <c r="A30" s="27">
        <v>29</v>
      </c>
      <c r="B30" s="27" t="s">
        <v>91</v>
      </c>
      <c r="C30" s="27" t="s">
        <v>5093</v>
      </c>
      <c r="D30" s="201" t="str">
        <f t="shared" si="0"/>
        <v xml:space="preserve">G/TBT/N/CHL/270 </v>
      </c>
      <c r="E30" s="201" t="str">
        <f t="shared" si="1"/>
        <v xml:space="preserve"> </v>
      </c>
      <c r="F30" s="27" t="s">
        <v>62</v>
      </c>
      <c r="G30" s="27" t="s">
        <v>1101</v>
      </c>
      <c r="H30" s="27" t="s">
        <v>5</v>
      </c>
      <c r="I30" s="60">
        <v>2014</v>
      </c>
      <c r="J30" s="27" t="s">
        <v>97</v>
      </c>
      <c r="K30" s="27" t="s">
        <v>1188</v>
      </c>
      <c r="L30" s="27" t="s">
        <v>1108</v>
      </c>
      <c r="M30" s="27" t="s">
        <v>1189</v>
      </c>
      <c r="N30" s="27"/>
      <c r="O30" s="27" t="s">
        <v>1118</v>
      </c>
      <c r="P30" s="27" t="s">
        <v>1190</v>
      </c>
      <c r="Q30" s="27" t="s">
        <v>1187</v>
      </c>
      <c r="R30" s="27" t="s">
        <v>3787</v>
      </c>
      <c r="S30" s="27" t="s">
        <v>1108</v>
      </c>
      <c r="T30" s="27" t="s">
        <v>74</v>
      </c>
    </row>
    <row r="31" spans="1:20" s="4" customFormat="1" ht="43.5" customHeight="1" x14ac:dyDescent="0.3">
      <c r="A31" s="27">
        <v>30</v>
      </c>
      <c r="B31" s="27" t="s">
        <v>91</v>
      </c>
      <c r="C31" s="27" t="s">
        <v>5094</v>
      </c>
      <c r="D31" s="201" t="str">
        <f t="shared" si="0"/>
        <v xml:space="preserve">G/TBT/N/CHL/271 </v>
      </c>
      <c r="E31" s="201" t="str">
        <f t="shared" si="1"/>
        <v xml:space="preserve"> </v>
      </c>
      <c r="F31" s="27" t="s">
        <v>62</v>
      </c>
      <c r="G31" s="27" t="s">
        <v>1101</v>
      </c>
      <c r="H31" s="27" t="s">
        <v>5</v>
      </c>
      <c r="I31" s="60">
        <v>2014</v>
      </c>
      <c r="J31" s="27" t="s">
        <v>97</v>
      </c>
      <c r="K31" s="27" t="s">
        <v>1191</v>
      </c>
      <c r="L31" s="27" t="s">
        <v>1108</v>
      </c>
      <c r="M31" s="27" t="s">
        <v>1189</v>
      </c>
      <c r="N31" s="27"/>
      <c r="O31" s="27" t="s">
        <v>1118</v>
      </c>
      <c r="P31" s="27" t="s">
        <v>1192</v>
      </c>
      <c r="Q31" s="27" t="s">
        <v>1187</v>
      </c>
      <c r="R31" s="27" t="s">
        <v>6613</v>
      </c>
      <c r="S31" s="27" t="s">
        <v>1108</v>
      </c>
      <c r="T31" s="27" t="s">
        <v>74</v>
      </c>
    </row>
    <row r="32" spans="1:20" s="4" customFormat="1" ht="43.5" customHeight="1" x14ac:dyDescent="0.3">
      <c r="A32" s="27">
        <v>31</v>
      </c>
      <c r="B32" s="27" t="s">
        <v>91</v>
      </c>
      <c r="C32" s="27" t="s">
        <v>5095</v>
      </c>
      <c r="D32" s="201" t="str">
        <f t="shared" si="0"/>
        <v xml:space="preserve">G/TBT/N/CHL/272 </v>
      </c>
      <c r="E32" s="201" t="str">
        <f t="shared" si="1"/>
        <v xml:space="preserve"> </v>
      </c>
      <c r="F32" s="27" t="s">
        <v>62</v>
      </c>
      <c r="G32" s="27" t="s">
        <v>1101</v>
      </c>
      <c r="H32" s="27" t="s">
        <v>5</v>
      </c>
      <c r="I32" s="60">
        <v>2014</v>
      </c>
      <c r="J32" s="27" t="s">
        <v>97</v>
      </c>
      <c r="K32" s="27" t="s">
        <v>1193</v>
      </c>
      <c r="L32" s="27" t="s">
        <v>1108</v>
      </c>
      <c r="M32" s="27" t="s">
        <v>1189</v>
      </c>
      <c r="N32" s="27"/>
      <c r="O32" s="27" t="s">
        <v>111</v>
      </c>
      <c r="P32" s="27" t="s">
        <v>1194</v>
      </c>
      <c r="Q32" s="27" t="s">
        <v>1187</v>
      </c>
      <c r="R32" s="27" t="s">
        <v>3787</v>
      </c>
      <c r="S32" s="27" t="s">
        <v>1108</v>
      </c>
      <c r="T32" s="27" t="s">
        <v>74</v>
      </c>
    </row>
    <row r="33" spans="1:20" s="4" customFormat="1" ht="43.5" customHeight="1" x14ac:dyDescent="0.3">
      <c r="A33" s="27">
        <v>32</v>
      </c>
      <c r="B33" s="27" t="s">
        <v>91</v>
      </c>
      <c r="C33" s="27" t="s">
        <v>5096</v>
      </c>
      <c r="D33" s="201" t="str">
        <f t="shared" si="0"/>
        <v xml:space="preserve">G/TBT/N/CHN/1051 </v>
      </c>
      <c r="E33" s="201" t="str">
        <f t="shared" si="1"/>
        <v xml:space="preserve"> </v>
      </c>
      <c r="F33" s="27" t="s">
        <v>282</v>
      </c>
      <c r="G33" s="27" t="s">
        <v>792</v>
      </c>
      <c r="H33" s="27" t="s">
        <v>5</v>
      </c>
      <c r="I33" s="60">
        <v>2014</v>
      </c>
      <c r="J33" s="27" t="s">
        <v>90</v>
      </c>
      <c r="K33" s="27" t="s">
        <v>1195</v>
      </c>
      <c r="L33" s="27" t="s">
        <v>80</v>
      </c>
      <c r="M33" s="27" t="s">
        <v>1196</v>
      </c>
      <c r="N33" s="27" t="s">
        <v>1197</v>
      </c>
      <c r="O33" s="27" t="s">
        <v>1198</v>
      </c>
      <c r="P33" s="27" t="s">
        <v>1199</v>
      </c>
      <c r="Q33" s="27" t="s">
        <v>436</v>
      </c>
      <c r="R33" s="27" t="s">
        <v>75</v>
      </c>
      <c r="S33" s="27" t="s">
        <v>1058</v>
      </c>
      <c r="T33" s="27" t="s">
        <v>74</v>
      </c>
    </row>
    <row r="34" spans="1:20" s="4" customFormat="1" ht="43.5" customHeight="1" x14ac:dyDescent="0.3">
      <c r="A34" s="27">
        <v>33</v>
      </c>
      <c r="B34" s="27" t="s">
        <v>91</v>
      </c>
      <c r="C34" s="27" t="s">
        <v>5097</v>
      </c>
      <c r="D34" s="201" t="str">
        <f t="shared" si="0"/>
        <v xml:space="preserve">G/TBT/N/CHN/1055 </v>
      </c>
      <c r="E34" s="201" t="str">
        <f t="shared" si="1"/>
        <v xml:space="preserve"> </v>
      </c>
      <c r="F34" s="27" t="s">
        <v>282</v>
      </c>
      <c r="G34" s="27" t="s">
        <v>792</v>
      </c>
      <c r="H34" s="27" t="s">
        <v>5</v>
      </c>
      <c r="I34" s="60">
        <v>2014</v>
      </c>
      <c r="J34" s="27" t="s">
        <v>90</v>
      </c>
      <c r="K34" s="27" t="s">
        <v>1200</v>
      </c>
      <c r="L34" s="27" t="s">
        <v>80</v>
      </c>
      <c r="M34" s="27" t="s">
        <v>1201</v>
      </c>
      <c r="N34" s="27" t="s">
        <v>1202</v>
      </c>
      <c r="O34" s="27" t="s">
        <v>1198</v>
      </c>
      <c r="P34" s="27" t="s">
        <v>1203</v>
      </c>
      <c r="Q34" s="27" t="s">
        <v>22</v>
      </c>
      <c r="R34" s="27" t="s">
        <v>21</v>
      </c>
      <c r="S34" s="27" t="s">
        <v>1058</v>
      </c>
      <c r="T34" s="27" t="s">
        <v>74</v>
      </c>
    </row>
    <row r="35" spans="1:20" s="4" customFormat="1" ht="43.5" customHeight="1" x14ac:dyDescent="0.3">
      <c r="A35" s="27">
        <v>34</v>
      </c>
      <c r="B35" s="27" t="s">
        <v>91</v>
      </c>
      <c r="C35" s="27" t="s">
        <v>5098</v>
      </c>
      <c r="D35" s="201" t="str">
        <f t="shared" si="0"/>
        <v xml:space="preserve">G/TBT/N/CHN/1057 </v>
      </c>
      <c r="E35" s="201" t="str">
        <f t="shared" si="1"/>
        <v xml:space="preserve"> </v>
      </c>
      <c r="F35" s="27" t="s">
        <v>282</v>
      </c>
      <c r="G35" s="27" t="s">
        <v>792</v>
      </c>
      <c r="H35" s="27" t="s">
        <v>5</v>
      </c>
      <c r="I35" s="60">
        <v>2014</v>
      </c>
      <c r="J35" s="27" t="s">
        <v>102</v>
      </c>
      <c r="K35" s="27" t="s">
        <v>1204</v>
      </c>
      <c r="L35" s="27" t="s">
        <v>101</v>
      </c>
      <c r="M35" s="27" t="s">
        <v>1205</v>
      </c>
      <c r="N35" s="27"/>
      <c r="O35" s="27" t="s">
        <v>1206</v>
      </c>
      <c r="P35" s="27" t="s">
        <v>1207</v>
      </c>
      <c r="Q35" s="27" t="s">
        <v>68</v>
      </c>
      <c r="R35" s="27" t="s">
        <v>3341</v>
      </c>
      <c r="S35" s="27" t="s">
        <v>1058</v>
      </c>
      <c r="T35" s="27" t="s">
        <v>19</v>
      </c>
    </row>
    <row r="36" spans="1:20" s="4" customFormat="1" ht="43.5" customHeight="1" x14ac:dyDescent="0.3">
      <c r="A36" s="27">
        <v>35</v>
      </c>
      <c r="B36" s="27" t="s">
        <v>91</v>
      </c>
      <c r="C36" s="27" t="s">
        <v>5099</v>
      </c>
      <c r="D36" s="201" t="str">
        <f t="shared" si="0"/>
        <v xml:space="preserve">G/TBT/N/COL/201 </v>
      </c>
      <c r="E36" s="201" t="str">
        <f t="shared" si="1"/>
        <v xml:space="preserve"> </v>
      </c>
      <c r="F36" s="27" t="s">
        <v>23</v>
      </c>
      <c r="G36" s="27" t="s">
        <v>1101</v>
      </c>
      <c r="H36" s="27" t="s">
        <v>5</v>
      </c>
      <c r="I36" s="60">
        <v>2014</v>
      </c>
      <c r="J36" s="27" t="s">
        <v>1208</v>
      </c>
      <c r="K36" s="27" t="s">
        <v>1209</v>
      </c>
      <c r="L36" s="27" t="s">
        <v>1066</v>
      </c>
      <c r="M36" s="27" t="s">
        <v>1210</v>
      </c>
      <c r="N36" s="27"/>
      <c r="O36" s="27" t="s">
        <v>1211</v>
      </c>
      <c r="P36" s="27" t="s">
        <v>1212</v>
      </c>
      <c r="Q36" s="27" t="s">
        <v>22</v>
      </c>
      <c r="R36" s="27" t="s">
        <v>1213</v>
      </c>
      <c r="S36" s="27" t="s">
        <v>3334</v>
      </c>
      <c r="T36" s="27" t="s">
        <v>1214</v>
      </c>
    </row>
    <row r="37" spans="1:20" s="4" customFormat="1" ht="43.5" customHeight="1" x14ac:dyDescent="0.3">
      <c r="A37" s="27">
        <v>36</v>
      </c>
      <c r="B37" s="27" t="s">
        <v>91</v>
      </c>
      <c r="C37" s="27" t="s">
        <v>1215</v>
      </c>
      <c r="D37" s="201" t="str">
        <f t="shared" si="0"/>
        <v xml:space="preserve">G/TBT/N/COL/205 </v>
      </c>
      <c r="E37" s="201" t="str">
        <f t="shared" si="1"/>
        <v xml:space="preserve"> </v>
      </c>
      <c r="F37" s="27" t="s">
        <v>23</v>
      </c>
      <c r="G37" s="27" t="s">
        <v>1101</v>
      </c>
      <c r="H37" s="27" t="s">
        <v>5</v>
      </c>
      <c r="I37" s="60">
        <v>2014</v>
      </c>
      <c r="J37" s="27" t="s">
        <v>90</v>
      </c>
      <c r="K37" s="27" t="s">
        <v>1216</v>
      </c>
      <c r="L37" s="27" t="s">
        <v>80</v>
      </c>
      <c r="M37" s="27" t="s">
        <v>5538</v>
      </c>
      <c r="N37" s="27"/>
      <c r="O37" s="27" t="s">
        <v>1217</v>
      </c>
      <c r="P37" s="27" t="s">
        <v>1218</v>
      </c>
      <c r="Q37" s="27" t="s">
        <v>3350</v>
      </c>
      <c r="R37" s="27" t="s">
        <v>13</v>
      </c>
      <c r="S37" s="27" t="s">
        <v>1058</v>
      </c>
      <c r="T37" s="27" t="s">
        <v>19</v>
      </c>
    </row>
    <row r="38" spans="1:20" s="4" customFormat="1" ht="43.5" customHeight="1" x14ac:dyDescent="0.3">
      <c r="A38" s="27">
        <v>37</v>
      </c>
      <c r="B38" s="27" t="s">
        <v>91</v>
      </c>
      <c r="C38" s="27" t="s">
        <v>5100</v>
      </c>
      <c r="D38" s="201" t="str">
        <f t="shared" si="0"/>
        <v xml:space="preserve">G/TBT/N/COL/207 </v>
      </c>
      <c r="E38" s="201" t="str">
        <f t="shared" si="1"/>
        <v xml:space="preserve"> </v>
      </c>
      <c r="F38" s="27" t="s">
        <v>23</v>
      </c>
      <c r="G38" s="27" t="s">
        <v>1101</v>
      </c>
      <c r="H38" s="27" t="s">
        <v>5</v>
      </c>
      <c r="I38" s="60">
        <v>2014</v>
      </c>
      <c r="J38" s="27" t="s">
        <v>90</v>
      </c>
      <c r="K38" s="27" t="s">
        <v>1219</v>
      </c>
      <c r="L38" s="27" t="s">
        <v>80</v>
      </c>
      <c r="M38" s="27" t="s">
        <v>1220</v>
      </c>
      <c r="N38" s="27"/>
      <c r="O38" s="27" t="s">
        <v>1217</v>
      </c>
      <c r="P38" s="27" t="s">
        <v>1221</v>
      </c>
      <c r="Q38" s="27" t="s">
        <v>88</v>
      </c>
      <c r="R38" s="27" t="s">
        <v>1222</v>
      </c>
      <c r="S38" s="27" t="s">
        <v>1058</v>
      </c>
      <c r="T38" s="27" t="s">
        <v>421</v>
      </c>
    </row>
    <row r="39" spans="1:20" s="4" customFormat="1" ht="43.5" customHeight="1" x14ac:dyDescent="0.3">
      <c r="A39" s="27">
        <v>38</v>
      </c>
      <c r="B39" s="27" t="s">
        <v>91</v>
      </c>
      <c r="C39" s="27" t="s">
        <v>5101</v>
      </c>
      <c r="D39" s="201" t="str">
        <f t="shared" si="0"/>
        <v xml:space="preserve">G/TBT/N/CUB/13 </v>
      </c>
      <c r="E39" s="201" t="str">
        <f t="shared" si="1"/>
        <v xml:space="preserve"> </v>
      </c>
      <c r="F39" s="27" t="s">
        <v>308</v>
      </c>
      <c r="G39" s="27" t="s">
        <v>1101</v>
      </c>
      <c r="H39" s="27" t="s">
        <v>5</v>
      </c>
      <c r="I39" s="60">
        <v>2014</v>
      </c>
      <c r="J39" s="27" t="s">
        <v>90</v>
      </c>
      <c r="K39" s="27" t="s">
        <v>1223</v>
      </c>
      <c r="L39" s="27" t="s">
        <v>80</v>
      </c>
      <c r="M39" s="27" t="s">
        <v>1224</v>
      </c>
      <c r="N39" s="27"/>
      <c r="O39" s="27" t="s">
        <v>1225</v>
      </c>
      <c r="P39" s="27" t="s">
        <v>1226</v>
      </c>
      <c r="Q39" s="27" t="s">
        <v>66</v>
      </c>
      <c r="R39" s="27" t="s">
        <v>1227</v>
      </c>
      <c r="S39" s="27" t="s">
        <v>1058</v>
      </c>
      <c r="T39" s="27" t="s">
        <v>42</v>
      </c>
    </row>
    <row r="40" spans="1:20" s="4" customFormat="1" ht="43.5" customHeight="1" x14ac:dyDescent="0.3">
      <c r="A40" s="27">
        <v>39</v>
      </c>
      <c r="B40" s="27" t="s">
        <v>91</v>
      </c>
      <c r="C40" s="27" t="s">
        <v>5102</v>
      </c>
      <c r="D40" s="201" t="str">
        <f t="shared" si="0"/>
        <v xml:space="preserve">G/TBT/N/CUB/14 </v>
      </c>
      <c r="E40" s="201" t="str">
        <f t="shared" si="1"/>
        <v xml:space="preserve"> </v>
      </c>
      <c r="F40" s="27" t="s">
        <v>308</v>
      </c>
      <c r="G40" s="27" t="s">
        <v>1101</v>
      </c>
      <c r="H40" s="27" t="s">
        <v>5</v>
      </c>
      <c r="I40" s="60">
        <v>2014</v>
      </c>
      <c r="J40" s="27" t="s">
        <v>90</v>
      </c>
      <c r="K40" s="27" t="s">
        <v>1228</v>
      </c>
      <c r="L40" s="27" t="s">
        <v>80</v>
      </c>
      <c r="M40" s="27" t="s">
        <v>1229</v>
      </c>
      <c r="N40" s="27" t="s">
        <v>1230</v>
      </c>
      <c r="O40" s="27" t="s">
        <v>1225</v>
      </c>
      <c r="P40" s="27" t="s">
        <v>375</v>
      </c>
      <c r="Q40" s="27" t="s">
        <v>25</v>
      </c>
      <c r="R40" s="27" t="s">
        <v>1227</v>
      </c>
      <c r="S40" s="27" t="s">
        <v>1058</v>
      </c>
      <c r="T40" s="27" t="s">
        <v>42</v>
      </c>
    </row>
    <row r="41" spans="1:20" s="4" customFormat="1" ht="43.5" customHeight="1" x14ac:dyDescent="0.3">
      <c r="A41" s="27">
        <v>40</v>
      </c>
      <c r="B41" s="27" t="s">
        <v>91</v>
      </c>
      <c r="C41" s="27" t="s">
        <v>5103</v>
      </c>
      <c r="D41" s="201" t="str">
        <f t="shared" si="0"/>
        <v xml:space="preserve">G/TBT/N/CUB/15 </v>
      </c>
      <c r="E41" s="201" t="str">
        <f t="shared" si="1"/>
        <v xml:space="preserve"> </v>
      </c>
      <c r="F41" s="27" t="s">
        <v>308</v>
      </c>
      <c r="G41" s="27" t="s">
        <v>1101</v>
      </c>
      <c r="H41" s="27" t="s">
        <v>5</v>
      </c>
      <c r="I41" s="60">
        <v>2014</v>
      </c>
      <c r="J41" s="27" t="s">
        <v>90</v>
      </c>
      <c r="K41" s="27" t="s">
        <v>1231</v>
      </c>
      <c r="L41" s="27" t="s">
        <v>80</v>
      </c>
      <c r="M41" s="27" t="s">
        <v>1232</v>
      </c>
      <c r="N41" s="27" t="s">
        <v>1233</v>
      </c>
      <c r="O41" s="27" t="s">
        <v>1234</v>
      </c>
      <c r="P41" s="27" t="s">
        <v>1235</v>
      </c>
      <c r="Q41" s="27" t="s">
        <v>436</v>
      </c>
      <c r="R41" s="27" t="s">
        <v>301</v>
      </c>
      <c r="S41" s="27" t="s">
        <v>1058</v>
      </c>
      <c r="T41" s="27" t="s">
        <v>74</v>
      </c>
    </row>
    <row r="42" spans="1:20" s="4" customFormat="1" ht="43.5" customHeight="1" x14ac:dyDescent="0.3">
      <c r="A42" s="27">
        <v>41</v>
      </c>
      <c r="B42" s="27" t="s">
        <v>91</v>
      </c>
      <c r="C42" s="27" t="s">
        <v>5104</v>
      </c>
      <c r="D42" s="201" t="str">
        <f t="shared" si="0"/>
        <v xml:space="preserve">G/TBT/N/CUB/19 </v>
      </c>
      <c r="E42" s="201" t="str">
        <f t="shared" si="1"/>
        <v xml:space="preserve"> </v>
      </c>
      <c r="F42" s="27" t="s">
        <v>308</v>
      </c>
      <c r="G42" s="27" t="s">
        <v>1101</v>
      </c>
      <c r="H42" s="27" t="s">
        <v>5</v>
      </c>
      <c r="I42" s="60">
        <v>2014</v>
      </c>
      <c r="J42" s="27" t="s">
        <v>90</v>
      </c>
      <c r="K42" s="27" t="s">
        <v>1236</v>
      </c>
      <c r="L42" s="27" t="s">
        <v>80</v>
      </c>
      <c r="M42" s="27" t="s">
        <v>1237</v>
      </c>
      <c r="N42" s="27" t="s">
        <v>1238</v>
      </c>
      <c r="O42" s="27" t="s">
        <v>1225</v>
      </c>
      <c r="P42" s="27" t="s">
        <v>1078</v>
      </c>
      <c r="Q42" s="27" t="s">
        <v>436</v>
      </c>
      <c r="R42" s="27" t="s">
        <v>75</v>
      </c>
      <c r="S42" s="27" t="s">
        <v>1058</v>
      </c>
      <c r="T42" s="27" t="s">
        <v>74</v>
      </c>
    </row>
    <row r="43" spans="1:20" s="4" customFormat="1" ht="43.5" customHeight="1" x14ac:dyDescent="0.3">
      <c r="A43" s="27">
        <v>42</v>
      </c>
      <c r="B43" s="27" t="s">
        <v>91</v>
      </c>
      <c r="C43" s="27" t="s">
        <v>1239</v>
      </c>
      <c r="D43" s="201" t="str">
        <f t="shared" si="0"/>
        <v xml:space="preserve"> G/TBT/N/DEU/12/Rev.1</v>
      </c>
      <c r="E43" s="201" t="str">
        <f t="shared" si="1"/>
        <v xml:space="preserve"> </v>
      </c>
      <c r="F43" s="27" t="s">
        <v>1240</v>
      </c>
      <c r="G43" s="27" t="s">
        <v>793</v>
      </c>
      <c r="H43" s="27" t="s">
        <v>1</v>
      </c>
      <c r="I43" s="60">
        <v>2014</v>
      </c>
      <c r="J43" s="27" t="s">
        <v>90</v>
      </c>
      <c r="K43" s="27" t="s">
        <v>1241</v>
      </c>
      <c r="L43" s="27" t="s">
        <v>80</v>
      </c>
      <c r="M43" s="27" t="s">
        <v>411</v>
      </c>
      <c r="N43" s="27" t="s">
        <v>1242</v>
      </c>
      <c r="O43" s="27" t="s">
        <v>1243</v>
      </c>
      <c r="P43" s="27" t="s">
        <v>1244</v>
      </c>
      <c r="Q43" s="27" t="s">
        <v>1245</v>
      </c>
      <c r="R43" s="27" t="s">
        <v>30</v>
      </c>
      <c r="S43" s="27" t="s">
        <v>1058</v>
      </c>
      <c r="T43" s="27" t="s">
        <v>19</v>
      </c>
    </row>
    <row r="44" spans="1:20" s="4" customFormat="1" ht="43.5" customHeight="1" x14ac:dyDescent="0.3">
      <c r="A44" s="27">
        <v>43</v>
      </c>
      <c r="B44" s="27" t="s">
        <v>91</v>
      </c>
      <c r="C44" s="27" t="s">
        <v>5105</v>
      </c>
      <c r="D44" s="201" t="str">
        <f t="shared" si="0"/>
        <v xml:space="preserve">G/TBT/N/ECU/136 </v>
      </c>
      <c r="E44" s="201" t="str">
        <f t="shared" si="1"/>
        <v xml:space="preserve"> </v>
      </c>
      <c r="F44" s="27" t="s">
        <v>113</v>
      </c>
      <c r="G44" s="27" t="s">
        <v>1101</v>
      </c>
      <c r="H44" s="27" t="s">
        <v>5</v>
      </c>
      <c r="I44" s="60">
        <v>2014</v>
      </c>
      <c r="J44" s="27" t="s">
        <v>90</v>
      </c>
      <c r="K44" s="27" t="s">
        <v>376</v>
      </c>
      <c r="L44" s="27" t="s">
        <v>1066</v>
      </c>
      <c r="M44" s="27" t="s">
        <v>1246</v>
      </c>
      <c r="N44" s="27" t="s">
        <v>1247</v>
      </c>
      <c r="O44" s="27" t="s">
        <v>1248</v>
      </c>
      <c r="P44" s="27" t="s">
        <v>1249</v>
      </c>
      <c r="Q44" s="27" t="s">
        <v>22</v>
      </c>
      <c r="R44" s="27" t="s">
        <v>21</v>
      </c>
      <c r="S44" s="27" t="s">
        <v>3334</v>
      </c>
      <c r="T44" s="27" t="s">
        <v>74</v>
      </c>
    </row>
    <row r="45" spans="1:20" s="4" customFormat="1" ht="43.5" customHeight="1" x14ac:dyDescent="0.3">
      <c r="A45" s="27">
        <v>44</v>
      </c>
      <c r="B45" s="27" t="s">
        <v>91</v>
      </c>
      <c r="C45" s="27" t="s">
        <v>5106</v>
      </c>
      <c r="D45" s="201" t="str">
        <f t="shared" si="0"/>
        <v xml:space="preserve">G/TBT/N/ECU/140 </v>
      </c>
      <c r="E45" s="201" t="str">
        <f t="shared" si="1"/>
        <v xml:space="preserve"> </v>
      </c>
      <c r="F45" s="27" t="s">
        <v>113</v>
      </c>
      <c r="G45" s="27" t="s">
        <v>1101</v>
      </c>
      <c r="H45" s="27" t="s">
        <v>5</v>
      </c>
      <c r="I45" s="60">
        <v>2014</v>
      </c>
      <c r="J45" s="27" t="s">
        <v>90</v>
      </c>
      <c r="K45" s="27" t="s">
        <v>1250</v>
      </c>
      <c r="L45" s="27" t="s">
        <v>80</v>
      </c>
      <c r="M45" s="27" t="s">
        <v>1251</v>
      </c>
      <c r="N45" s="27" t="s">
        <v>1252</v>
      </c>
      <c r="O45" s="27" t="s">
        <v>1248</v>
      </c>
      <c r="P45" s="27" t="s">
        <v>1253</v>
      </c>
      <c r="Q45" s="27" t="s">
        <v>22</v>
      </c>
      <c r="R45" s="27" t="s">
        <v>21</v>
      </c>
      <c r="S45" s="27" t="s">
        <v>3334</v>
      </c>
      <c r="T45" s="27" t="s">
        <v>74</v>
      </c>
    </row>
    <row r="46" spans="1:20" s="4" customFormat="1" ht="43.5" customHeight="1" x14ac:dyDescent="0.3">
      <c r="A46" s="27">
        <v>45</v>
      </c>
      <c r="B46" s="27" t="s">
        <v>91</v>
      </c>
      <c r="C46" s="27" t="s">
        <v>5107</v>
      </c>
      <c r="D46" s="201" t="str">
        <f t="shared" si="0"/>
        <v xml:space="preserve">G/TBT/N/ECU/141 </v>
      </c>
      <c r="E46" s="201" t="str">
        <f t="shared" si="1"/>
        <v xml:space="preserve"> </v>
      </c>
      <c r="F46" s="27" t="s">
        <v>113</v>
      </c>
      <c r="G46" s="27" t="s">
        <v>1101</v>
      </c>
      <c r="H46" s="27" t="s">
        <v>5</v>
      </c>
      <c r="I46" s="60">
        <v>2014</v>
      </c>
      <c r="J46" s="27" t="s">
        <v>102</v>
      </c>
      <c r="K46" s="27" t="s">
        <v>1254</v>
      </c>
      <c r="L46" s="27" t="s">
        <v>101</v>
      </c>
      <c r="M46" s="27" t="s">
        <v>382</v>
      </c>
      <c r="N46" s="27" t="s">
        <v>1255</v>
      </c>
      <c r="O46" s="27" t="s">
        <v>1256</v>
      </c>
      <c r="P46" s="27" t="s">
        <v>1257</v>
      </c>
      <c r="Q46" s="27" t="s">
        <v>22</v>
      </c>
      <c r="R46" s="27" t="s">
        <v>21</v>
      </c>
      <c r="S46" s="27" t="s">
        <v>3334</v>
      </c>
      <c r="T46" s="27" t="s">
        <v>74</v>
      </c>
    </row>
    <row r="47" spans="1:20" s="4" customFormat="1" ht="43.5" customHeight="1" x14ac:dyDescent="0.3">
      <c r="A47" s="27">
        <v>46</v>
      </c>
      <c r="B47" s="27" t="s">
        <v>91</v>
      </c>
      <c r="C47" s="27" t="s">
        <v>5108</v>
      </c>
      <c r="D47" s="201" t="str">
        <f t="shared" si="0"/>
        <v xml:space="preserve">G/TBT/N/ECU/142 </v>
      </c>
      <c r="E47" s="201" t="str">
        <f t="shared" si="1"/>
        <v xml:space="preserve"> </v>
      </c>
      <c r="F47" s="27" t="s">
        <v>113</v>
      </c>
      <c r="G47" s="27" t="s">
        <v>1101</v>
      </c>
      <c r="H47" s="27" t="s">
        <v>5</v>
      </c>
      <c r="I47" s="60">
        <v>2014</v>
      </c>
      <c r="J47" s="27" t="s">
        <v>90</v>
      </c>
      <c r="K47" s="27" t="s">
        <v>1258</v>
      </c>
      <c r="L47" s="27" t="s">
        <v>80</v>
      </c>
      <c r="M47" s="27" t="s">
        <v>1259</v>
      </c>
      <c r="N47" s="27" t="s">
        <v>1260</v>
      </c>
      <c r="O47" s="27" t="s">
        <v>1248</v>
      </c>
      <c r="P47" s="27" t="s">
        <v>1261</v>
      </c>
      <c r="Q47" s="27" t="s">
        <v>22</v>
      </c>
      <c r="R47" s="27" t="s">
        <v>21</v>
      </c>
      <c r="S47" s="27" t="s">
        <v>3334</v>
      </c>
      <c r="T47" s="27" t="s">
        <v>74</v>
      </c>
    </row>
    <row r="48" spans="1:20" s="4" customFormat="1" ht="43.5" customHeight="1" x14ac:dyDescent="0.3">
      <c r="A48" s="27">
        <v>47</v>
      </c>
      <c r="B48" s="27" t="s">
        <v>91</v>
      </c>
      <c r="C48" s="27" t="s">
        <v>5109</v>
      </c>
      <c r="D48" s="201" t="str">
        <f t="shared" si="0"/>
        <v xml:space="preserve">G/TBT/N/ECU/144 </v>
      </c>
      <c r="E48" s="201" t="str">
        <f t="shared" si="1"/>
        <v xml:space="preserve"> </v>
      </c>
      <c r="F48" s="27" t="s">
        <v>113</v>
      </c>
      <c r="G48" s="27" t="s">
        <v>1101</v>
      </c>
      <c r="H48" s="27" t="s">
        <v>5</v>
      </c>
      <c r="I48" s="60">
        <v>2014</v>
      </c>
      <c r="J48" s="27" t="s">
        <v>90</v>
      </c>
      <c r="K48" s="27" t="s">
        <v>1262</v>
      </c>
      <c r="L48" s="27" t="s">
        <v>80</v>
      </c>
      <c r="M48" s="27" t="s">
        <v>1263</v>
      </c>
      <c r="N48" s="27" t="s">
        <v>1264</v>
      </c>
      <c r="O48" s="27" t="s">
        <v>1248</v>
      </c>
      <c r="P48" s="27" t="s">
        <v>1265</v>
      </c>
      <c r="Q48" s="27" t="s">
        <v>22</v>
      </c>
      <c r="R48" s="27" t="s">
        <v>21</v>
      </c>
      <c r="S48" s="27" t="s">
        <v>3334</v>
      </c>
      <c r="T48" s="27" t="s">
        <v>19</v>
      </c>
    </row>
    <row r="49" spans="1:20" s="4" customFormat="1" ht="43.5" customHeight="1" x14ac:dyDescent="0.3">
      <c r="A49" s="27">
        <v>48</v>
      </c>
      <c r="B49" s="27" t="s">
        <v>91</v>
      </c>
      <c r="C49" s="27" t="s">
        <v>5110</v>
      </c>
      <c r="D49" s="201" t="str">
        <f t="shared" si="0"/>
        <v xml:space="preserve">G/TBT/N/ECU/145 </v>
      </c>
      <c r="E49" s="201" t="str">
        <f t="shared" si="1"/>
        <v xml:space="preserve"> </v>
      </c>
      <c r="F49" s="27" t="s">
        <v>113</v>
      </c>
      <c r="G49" s="27" t="s">
        <v>1101</v>
      </c>
      <c r="H49" s="27" t="s">
        <v>5</v>
      </c>
      <c r="I49" s="60">
        <v>2014</v>
      </c>
      <c r="J49" s="27" t="s">
        <v>90</v>
      </c>
      <c r="K49" s="27" t="s">
        <v>1266</v>
      </c>
      <c r="L49" s="27" t="s">
        <v>80</v>
      </c>
      <c r="M49" s="27" t="s">
        <v>1267</v>
      </c>
      <c r="N49" s="27" t="s">
        <v>1268</v>
      </c>
      <c r="O49" s="27" t="s">
        <v>1248</v>
      </c>
      <c r="P49" s="27" t="s">
        <v>1269</v>
      </c>
      <c r="Q49" s="27" t="s">
        <v>22</v>
      </c>
      <c r="R49" s="27" t="s">
        <v>21</v>
      </c>
      <c r="S49" s="27" t="s">
        <v>3334</v>
      </c>
      <c r="T49" s="27" t="s">
        <v>74</v>
      </c>
    </row>
    <row r="50" spans="1:20" s="4" customFormat="1" ht="43.5" customHeight="1" x14ac:dyDescent="0.3">
      <c r="A50" s="27">
        <v>49</v>
      </c>
      <c r="B50" s="27" t="s">
        <v>91</v>
      </c>
      <c r="C50" s="27" t="s">
        <v>5111</v>
      </c>
      <c r="D50" s="201" t="str">
        <f t="shared" si="0"/>
        <v xml:space="preserve">G/TBT/N/ECU/146 </v>
      </c>
      <c r="E50" s="201" t="str">
        <f t="shared" si="1"/>
        <v xml:space="preserve"> </v>
      </c>
      <c r="F50" s="27" t="s">
        <v>113</v>
      </c>
      <c r="G50" s="27" t="s">
        <v>1101</v>
      </c>
      <c r="H50" s="27" t="s">
        <v>5</v>
      </c>
      <c r="I50" s="60">
        <v>2014</v>
      </c>
      <c r="J50" s="27" t="s">
        <v>90</v>
      </c>
      <c r="K50" s="27" t="s">
        <v>1270</v>
      </c>
      <c r="L50" s="27" t="s">
        <v>80</v>
      </c>
      <c r="M50" s="27" t="s">
        <v>1271</v>
      </c>
      <c r="N50" s="27" t="s">
        <v>1272</v>
      </c>
      <c r="O50" s="27" t="s">
        <v>1248</v>
      </c>
      <c r="P50" s="27" t="s">
        <v>1273</v>
      </c>
      <c r="Q50" s="27" t="s">
        <v>22</v>
      </c>
      <c r="R50" s="27" t="s">
        <v>21</v>
      </c>
      <c r="S50" s="27" t="s">
        <v>3334</v>
      </c>
      <c r="T50" s="27" t="s">
        <v>74</v>
      </c>
    </row>
    <row r="51" spans="1:20" s="4" customFormat="1" ht="43.5" customHeight="1" x14ac:dyDescent="0.3">
      <c r="A51" s="27">
        <v>50</v>
      </c>
      <c r="B51" s="27" t="s">
        <v>91</v>
      </c>
      <c r="C51" s="27" t="s">
        <v>5112</v>
      </c>
      <c r="D51" s="201" t="str">
        <f t="shared" si="0"/>
        <v xml:space="preserve">G/TBT/N/ECU/148 </v>
      </c>
      <c r="E51" s="201" t="str">
        <f t="shared" si="1"/>
        <v xml:space="preserve"> </v>
      </c>
      <c r="F51" s="27" t="s">
        <v>113</v>
      </c>
      <c r="G51" s="27" t="s">
        <v>1101</v>
      </c>
      <c r="H51" s="27" t="s">
        <v>5</v>
      </c>
      <c r="I51" s="60">
        <v>2014</v>
      </c>
      <c r="J51" s="27" t="s">
        <v>90</v>
      </c>
      <c r="K51" s="27" t="s">
        <v>1274</v>
      </c>
      <c r="L51" s="27" t="s">
        <v>80</v>
      </c>
      <c r="M51" s="27" t="s">
        <v>1275</v>
      </c>
      <c r="N51" s="27" t="s">
        <v>1276</v>
      </c>
      <c r="O51" s="27" t="s">
        <v>1248</v>
      </c>
      <c r="P51" s="27" t="s">
        <v>1277</v>
      </c>
      <c r="Q51" s="27" t="s">
        <v>22</v>
      </c>
      <c r="R51" s="27" t="s">
        <v>21</v>
      </c>
      <c r="S51" s="27" t="s">
        <v>3334</v>
      </c>
      <c r="T51" s="27" t="s">
        <v>74</v>
      </c>
    </row>
    <row r="52" spans="1:20" s="4" customFormat="1" ht="43.5" customHeight="1" x14ac:dyDescent="0.3">
      <c r="A52" s="27">
        <v>51</v>
      </c>
      <c r="B52" s="27" t="s">
        <v>91</v>
      </c>
      <c r="C52" s="27" t="s">
        <v>5113</v>
      </c>
      <c r="D52" s="201" t="str">
        <f t="shared" si="0"/>
        <v xml:space="preserve">G/TBT/N/ECU/149 </v>
      </c>
      <c r="E52" s="201" t="str">
        <f t="shared" si="1"/>
        <v xml:space="preserve"> </v>
      </c>
      <c r="F52" s="27" t="s">
        <v>113</v>
      </c>
      <c r="G52" s="27" t="s">
        <v>1101</v>
      </c>
      <c r="H52" s="27" t="s">
        <v>5</v>
      </c>
      <c r="I52" s="60">
        <v>2014</v>
      </c>
      <c r="J52" s="27" t="s">
        <v>102</v>
      </c>
      <c r="K52" s="27" t="s">
        <v>1278</v>
      </c>
      <c r="L52" s="27" t="s">
        <v>101</v>
      </c>
      <c r="M52" s="27" t="s">
        <v>1279</v>
      </c>
      <c r="N52" s="27" t="s">
        <v>1280</v>
      </c>
      <c r="O52" s="27" t="s">
        <v>1256</v>
      </c>
      <c r="P52" s="27" t="s">
        <v>1281</v>
      </c>
      <c r="Q52" s="27" t="s">
        <v>436</v>
      </c>
      <c r="R52" s="27" t="s">
        <v>75</v>
      </c>
      <c r="S52" s="27" t="s">
        <v>3334</v>
      </c>
      <c r="T52" s="27" t="s">
        <v>74</v>
      </c>
    </row>
    <row r="53" spans="1:20" s="4" customFormat="1" ht="43.5" customHeight="1" x14ac:dyDescent="0.3">
      <c r="A53" s="27">
        <v>52</v>
      </c>
      <c r="B53" s="27" t="s">
        <v>91</v>
      </c>
      <c r="C53" s="27" t="s">
        <v>5114</v>
      </c>
      <c r="D53" s="201" t="str">
        <f t="shared" si="0"/>
        <v xml:space="preserve">G/TBT/N/ECU/150 </v>
      </c>
      <c r="E53" s="201" t="str">
        <f t="shared" si="1"/>
        <v xml:space="preserve"> </v>
      </c>
      <c r="F53" s="27" t="s">
        <v>113</v>
      </c>
      <c r="G53" s="27" t="s">
        <v>1101</v>
      </c>
      <c r="H53" s="27" t="s">
        <v>5</v>
      </c>
      <c r="I53" s="60">
        <v>2014</v>
      </c>
      <c r="J53" s="27" t="s">
        <v>102</v>
      </c>
      <c r="K53" s="27" t="s">
        <v>1282</v>
      </c>
      <c r="L53" s="27" t="s">
        <v>101</v>
      </c>
      <c r="M53" s="27" t="s">
        <v>403</v>
      </c>
      <c r="N53" s="27" t="s">
        <v>1283</v>
      </c>
      <c r="O53" s="27" t="s">
        <v>1256</v>
      </c>
      <c r="P53" s="27" t="s">
        <v>1281</v>
      </c>
      <c r="Q53" s="27" t="s">
        <v>436</v>
      </c>
      <c r="R53" s="27" t="s">
        <v>75</v>
      </c>
      <c r="S53" s="27" t="s">
        <v>3334</v>
      </c>
      <c r="T53" s="27" t="s">
        <v>74</v>
      </c>
    </row>
    <row r="54" spans="1:20" s="4" customFormat="1" ht="43.5" customHeight="1" x14ac:dyDescent="0.3">
      <c r="A54" s="27">
        <v>53</v>
      </c>
      <c r="B54" s="27" t="s">
        <v>91</v>
      </c>
      <c r="C54" s="27" t="s">
        <v>5115</v>
      </c>
      <c r="D54" s="201" t="str">
        <f t="shared" si="0"/>
        <v xml:space="preserve">G/TBT/N/ECU/151 </v>
      </c>
      <c r="E54" s="201" t="str">
        <f t="shared" si="1"/>
        <v xml:space="preserve"> </v>
      </c>
      <c r="F54" s="27" t="s">
        <v>113</v>
      </c>
      <c r="G54" s="27" t="s">
        <v>1101</v>
      </c>
      <c r="H54" s="27" t="s">
        <v>5</v>
      </c>
      <c r="I54" s="60">
        <v>2014</v>
      </c>
      <c r="J54" s="27" t="s">
        <v>102</v>
      </c>
      <c r="K54" s="27" t="s">
        <v>1284</v>
      </c>
      <c r="L54" s="27" t="s">
        <v>101</v>
      </c>
      <c r="M54" s="27" t="s">
        <v>1285</v>
      </c>
      <c r="N54" s="27" t="s">
        <v>1286</v>
      </c>
      <c r="O54" s="27" t="s">
        <v>1256</v>
      </c>
      <c r="P54" s="27" t="s">
        <v>1287</v>
      </c>
      <c r="Q54" s="27" t="s">
        <v>22</v>
      </c>
      <c r="R54" s="27" t="s">
        <v>21</v>
      </c>
      <c r="S54" s="27" t="s">
        <v>3334</v>
      </c>
      <c r="T54" s="27" t="s">
        <v>74</v>
      </c>
    </row>
    <row r="55" spans="1:20" s="4" customFormat="1" ht="43.5" customHeight="1" x14ac:dyDescent="0.3">
      <c r="A55" s="27">
        <v>54</v>
      </c>
      <c r="B55" s="27" t="s">
        <v>91</v>
      </c>
      <c r="C55" s="27" t="s">
        <v>5116</v>
      </c>
      <c r="D55" s="201" t="str">
        <f t="shared" si="0"/>
        <v xml:space="preserve">G/TBT/N/ECU/152 </v>
      </c>
      <c r="E55" s="201" t="str">
        <f t="shared" si="1"/>
        <v xml:space="preserve"> </v>
      </c>
      <c r="F55" s="27" t="s">
        <v>113</v>
      </c>
      <c r="G55" s="27" t="s">
        <v>1101</v>
      </c>
      <c r="H55" s="27" t="s">
        <v>5</v>
      </c>
      <c r="I55" s="60">
        <v>2014</v>
      </c>
      <c r="J55" s="27" t="s">
        <v>102</v>
      </c>
      <c r="K55" s="27" t="s">
        <v>1288</v>
      </c>
      <c r="L55" s="27" t="s">
        <v>101</v>
      </c>
      <c r="M55" s="27" t="s">
        <v>408</v>
      </c>
      <c r="N55" s="27" t="s">
        <v>1289</v>
      </c>
      <c r="O55" s="27" t="s">
        <v>1256</v>
      </c>
      <c r="P55" s="27" t="s">
        <v>1281</v>
      </c>
      <c r="Q55" s="27" t="s">
        <v>436</v>
      </c>
      <c r="R55" s="27" t="s">
        <v>75</v>
      </c>
      <c r="S55" s="27" t="s">
        <v>3334</v>
      </c>
      <c r="T55" s="27" t="s">
        <v>74</v>
      </c>
    </row>
    <row r="56" spans="1:20" s="4" customFormat="1" ht="43.5" customHeight="1" x14ac:dyDescent="0.3">
      <c r="A56" s="27">
        <v>55</v>
      </c>
      <c r="B56" s="27" t="s">
        <v>91</v>
      </c>
      <c r="C56" s="27" t="s">
        <v>5117</v>
      </c>
      <c r="D56" s="201" t="str">
        <f t="shared" si="0"/>
        <v xml:space="preserve">G/TBT/N/ECU/153 </v>
      </c>
      <c r="E56" s="201" t="str">
        <f t="shared" si="1"/>
        <v xml:space="preserve"> </v>
      </c>
      <c r="F56" s="27" t="s">
        <v>113</v>
      </c>
      <c r="G56" s="27" t="s">
        <v>1101</v>
      </c>
      <c r="H56" s="27" t="s">
        <v>5</v>
      </c>
      <c r="I56" s="60">
        <v>2014</v>
      </c>
      <c r="J56" s="27" t="s">
        <v>102</v>
      </c>
      <c r="K56" s="27" t="s">
        <v>1290</v>
      </c>
      <c r="L56" s="27" t="s">
        <v>101</v>
      </c>
      <c r="M56" s="27" t="s">
        <v>368</v>
      </c>
      <c r="N56" s="27" t="s">
        <v>1291</v>
      </c>
      <c r="O56" s="27" t="s">
        <v>1256</v>
      </c>
      <c r="P56" s="27" t="s">
        <v>1281</v>
      </c>
      <c r="Q56" s="27" t="s">
        <v>436</v>
      </c>
      <c r="R56" s="27" t="s">
        <v>75</v>
      </c>
      <c r="S56" s="27" t="s">
        <v>3334</v>
      </c>
      <c r="T56" s="27" t="s">
        <v>74</v>
      </c>
    </row>
    <row r="57" spans="1:20" s="4" customFormat="1" ht="43.5" customHeight="1" x14ac:dyDescent="0.3">
      <c r="A57" s="27">
        <v>56</v>
      </c>
      <c r="B57" s="27" t="s">
        <v>91</v>
      </c>
      <c r="C57" s="27" t="s">
        <v>5118</v>
      </c>
      <c r="D57" s="201" t="str">
        <f t="shared" si="0"/>
        <v xml:space="preserve">G/TBT/N/ECU/157 </v>
      </c>
      <c r="E57" s="201" t="str">
        <f t="shared" si="1"/>
        <v xml:space="preserve"> </v>
      </c>
      <c r="F57" s="27" t="s">
        <v>113</v>
      </c>
      <c r="G57" s="27" t="s">
        <v>1101</v>
      </c>
      <c r="H57" s="27" t="s">
        <v>5</v>
      </c>
      <c r="I57" s="60">
        <v>2014</v>
      </c>
      <c r="J57" s="27" t="s">
        <v>102</v>
      </c>
      <c r="K57" s="27" t="s">
        <v>1290</v>
      </c>
      <c r="L57" s="27" t="s">
        <v>101</v>
      </c>
      <c r="M57" s="27" t="s">
        <v>1292</v>
      </c>
      <c r="N57" s="27" t="s">
        <v>1293</v>
      </c>
      <c r="O57" s="27" t="s">
        <v>1256</v>
      </c>
      <c r="P57" s="27" t="s">
        <v>1281</v>
      </c>
      <c r="Q57" s="27" t="s">
        <v>436</v>
      </c>
      <c r="R57" s="27" t="s">
        <v>75</v>
      </c>
      <c r="S57" s="27" t="s">
        <v>3334</v>
      </c>
      <c r="T57" s="27" t="s">
        <v>74</v>
      </c>
    </row>
    <row r="58" spans="1:20" s="4" customFormat="1" ht="43.5" customHeight="1" x14ac:dyDescent="0.3">
      <c r="A58" s="27">
        <v>57</v>
      </c>
      <c r="B58" s="27" t="s">
        <v>91</v>
      </c>
      <c r="C58" s="27" t="s">
        <v>5119</v>
      </c>
      <c r="D58" s="201" t="str">
        <f t="shared" si="0"/>
        <v xml:space="preserve">G/TBT/N/ECU/158 </v>
      </c>
      <c r="E58" s="201" t="str">
        <f t="shared" si="1"/>
        <v xml:space="preserve"> </v>
      </c>
      <c r="F58" s="27" t="s">
        <v>113</v>
      </c>
      <c r="G58" s="27" t="s">
        <v>1101</v>
      </c>
      <c r="H58" s="27" t="s">
        <v>5</v>
      </c>
      <c r="I58" s="60">
        <v>2014</v>
      </c>
      <c r="J58" s="27" t="s">
        <v>102</v>
      </c>
      <c r="K58" s="27" t="s">
        <v>1294</v>
      </c>
      <c r="L58" s="27" t="s">
        <v>101</v>
      </c>
      <c r="M58" s="27" t="s">
        <v>369</v>
      </c>
      <c r="N58" s="27" t="s">
        <v>1295</v>
      </c>
      <c r="O58" s="27" t="s">
        <v>1256</v>
      </c>
      <c r="P58" s="27" t="s">
        <v>1281</v>
      </c>
      <c r="Q58" s="27" t="s">
        <v>19</v>
      </c>
      <c r="R58" s="27" t="s">
        <v>75</v>
      </c>
      <c r="S58" s="27" t="s">
        <v>3334</v>
      </c>
      <c r="T58" s="27" t="s">
        <v>74</v>
      </c>
    </row>
    <row r="59" spans="1:20" s="4" customFormat="1" ht="43.5" customHeight="1" x14ac:dyDescent="0.3">
      <c r="A59" s="27">
        <v>58</v>
      </c>
      <c r="B59" s="27" t="s">
        <v>91</v>
      </c>
      <c r="C59" s="27" t="s">
        <v>5120</v>
      </c>
      <c r="D59" s="201" t="str">
        <f t="shared" si="0"/>
        <v xml:space="preserve">G/TBT/N/ECU/159 </v>
      </c>
      <c r="E59" s="201" t="str">
        <f t="shared" si="1"/>
        <v xml:space="preserve"> </v>
      </c>
      <c r="F59" s="27" t="s">
        <v>113</v>
      </c>
      <c r="G59" s="27" t="s">
        <v>1101</v>
      </c>
      <c r="H59" s="27" t="s">
        <v>5</v>
      </c>
      <c r="I59" s="60">
        <v>2014</v>
      </c>
      <c r="J59" s="27" t="s">
        <v>102</v>
      </c>
      <c r="K59" s="27" t="s">
        <v>1296</v>
      </c>
      <c r="L59" s="27" t="s">
        <v>101</v>
      </c>
      <c r="M59" s="27" t="s">
        <v>1297</v>
      </c>
      <c r="N59" s="27" t="s">
        <v>1298</v>
      </c>
      <c r="O59" s="27" t="s">
        <v>1256</v>
      </c>
      <c r="P59" s="27" t="s">
        <v>1281</v>
      </c>
      <c r="Q59" s="27" t="s">
        <v>1011</v>
      </c>
      <c r="R59" s="27" t="s">
        <v>75</v>
      </c>
      <c r="S59" s="27" t="s">
        <v>3334</v>
      </c>
      <c r="T59" s="27" t="s">
        <v>74</v>
      </c>
    </row>
    <row r="60" spans="1:20" s="4" customFormat="1" ht="43.5" customHeight="1" x14ac:dyDescent="0.3">
      <c r="A60" s="27">
        <v>59</v>
      </c>
      <c r="B60" s="27" t="s">
        <v>91</v>
      </c>
      <c r="C60" s="27" t="s">
        <v>5121</v>
      </c>
      <c r="D60" s="201" t="str">
        <f t="shared" si="0"/>
        <v xml:space="preserve">G/TBT/N/ECU/160 </v>
      </c>
      <c r="E60" s="201" t="str">
        <f t="shared" si="1"/>
        <v xml:space="preserve"> </v>
      </c>
      <c r="F60" s="27" t="s">
        <v>113</v>
      </c>
      <c r="G60" s="27" t="s">
        <v>1101</v>
      </c>
      <c r="H60" s="27" t="s">
        <v>5</v>
      </c>
      <c r="I60" s="60">
        <v>2014</v>
      </c>
      <c r="J60" s="27" t="s">
        <v>90</v>
      </c>
      <c r="K60" s="27" t="s">
        <v>1299</v>
      </c>
      <c r="L60" s="27" t="s">
        <v>80</v>
      </c>
      <c r="M60" s="27" t="s">
        <v>1300</v>
      </c>
      <c r="N60" s="27" t="s">
        <v>1301</v>
      </c>
      <c r="O60" s="27" t="s">
        <v>1248</v>
      </c>
      <c r="P60" s="27" t="s">
        <v>1302</v>
      </c>
      <c r="Q60" s="27" t="s">
        <v>22</v>
      </c>
      <c r="R60" s="27" t="s">
        <v>21</v>
      </c>
      <c r="S60" s="27" t="s">
        <v>3334</v>
      </c>
      <c r="T60" s="27" t="s">
        <v>74</v>
      </c>
    </row>
    <row r="61" spans="1:20" s="4" customFormat="1" ht="43.5" customHeight="1" x14ac:dyDescent="0.3">
      <c r="A61" s="27">
        <v>60</v>
      </c>
      <c r="B61" s="27" t="s">
        <v>91</v>
      </c>
      <c r="C61" s="27" t="s">
        <v>5122</v>
      </c>
      <c r="D61" s="201" t="str">
        <f t="shared" si="0"/>
        <v xml:space="preserve">G/TBT/N/ECU/161 </v>
      </c>
      <c r="E61" s="201" t="str">
        <f t="shared" si="1"/>
        <v xml:space="preserve"> </v>
      </c>
      <c r="F61" s="27" t="s">
        <v>113</v>
      </c>
      <c r="G61" s="27" t="s">
        <v>1101</v>
      </c>
      <c r="H61" s="27" t="s">
        <v>5</v>
      </c>
      <c r="I61" s="60">
        <v>2014</v>
      </c>
      <c r="J61" s="27" t="s">
        <v>90</v>
      </c>
      <c r="K61" s="27" t="s">
        <v>1303</v>
      </c>
      <c r="L61" s="27" t="s">
        <v>80</v>
      </c>
      <c r="M61" s="27" t="s">
        <v>1304</v>
      </c>
      <c r="N61" s="27" t="s">
        <v>1305</v>
      </c>
      <c r="O61" s="27" t="s">
        <v>1248</v>
      </c>
      <c r="P61" s="27" t="s">
        <v>1306</v>
      </c>
      <c r="Q61" s="27" t="s">
        <v>1307</v>
      </c>
      <c r="R61" s="27" t="s">
        <v>30</v>
      </c>
      <c r="S61" s="27" t="s">
        <v>3334</v>
      </c>
      <c r="T61" s="27" t="s">
        <v>10</v>
      </c>
    </row>
    <row r="62" spans="1:20" s="4" customFormat="1" ht="43.5" customHeight="1" x14ac:dyDescent="0.3">
      <c r="A62" s="27">
        <v>61</v>
      </c>
      <c r="B62" s="27" t="s">
        <v>91</v>
      </c>
      <c r="C62" s="27" t="s">
        <v>5123</v>
      </c>
      <c r="D62" s="201" t="str">
        <f t="shared" si="0"/>
        <v xml:space="preserve">G/TBT/N/ECU/167 </v>
      </c>
      <c r="E62" s="201" t="str">
        <f t="shared" si="1"/>
        <v xml:space="preserve"> </v>
      </c>
      <c r="F62" s="27" t="s">
        <v>113</v>
      </c>
      <c r="G62" s="27" t="s">
        <v>1101</v>
      </c>
      <c r="H62" s="27" t="s">
        <v>5</v>
      </c>
      <c r="I62" s="60">
        <v>2014</v>
      </c>
      <c r="J62" s="27" t="s">
        <v>90</v>
      </c>
      <c r="K62" s="27" t="s">
        <v>1308</v>
      </c>
      <c r="L62" s="27" t="s">
        <v>80</v>
      </c>
      <c r="M62" s="27" t="s">
        <v>1309</v>
      </c>
      <c r="N62" s="27" t="s">
        <v>1310</v>
      </c>
      <c r="O62" s="27" t="s">
        <v>1248</v>
      </c>
      <c r="P62" s="27" t="s">
        <v>1311</v>
      </c>
      <c r="Q62" s="27" t="s">
        <v>14</v>
      </c>
      <c r="R62" s="27" t="s">
        <v>44</v>
      </c>
      <c r="S62" s="27" t="s">
        <v>3334</v>
      </c>
      <c r="T62" s="27" t="s">
        <v>74</v>
      </c>
    </row>
    <row r="63" spans="1:20" s="4" customFormat="1" ht="43.5" customHeight="1" x14ac:dyDescent="0.3">
      <c r="A63" s="27">
        <v>62</v>
      </c>
      <c r="B63" s="27" t="s">
        <v>91</v>
      </c>
      <c r="C63" s="27" t="s">
        <v>5124</v>
      </c>
      <c r="D63" s="201" t="str">
        <f t="shared" si="0"/>
        <v xml:space="preserve">G/TBT/N/ECU/176 </v>
      </c>
      <c r="E63" s="201" t="str">
        <f t="shared" si="1"/>
        <v xml:space="preserve"> </v>
      </c>
      <c r="F63" s="27" t="s">
        <v>113</v>
      </c>
      <c r="G63" s="27" t="s">
        <v>1101</v>
      </c>
      <c r="H63" s="27" t="s">
        <v>5</v>
      </c>
      <c r="I63" s="60">
        <v>2014</v>
      </c>
      <c r="J63" s="27" t="s">
        <v>90</v>
      </c>
      <c r="K63" s="27" t="s">
        <v>1312</v>
      </c>
      <c r="L63" s="27" t="s">
        <v>80</v>
      </c>
      <c r="M63" s="27" t="s">
        <v>1313</v>
      </c>
      <c r="N63" s="27" t="s">
        <v>1314</v>
      </c>
      <c r="O63" s="27" t="s">
        <v>1315</v>
      </c>
      <c r="P63" s="27" t="s">
        <v>1316</v>
      </c>
      <c r="Q63" s="27" t="s">
        <v>22</v>
      </c>
      <c r="R63" s="27" t="s">
        <v>21</v>
      </c>
      <c r="S63" s="27" t="s">
        <v>3334</v>
      </c>
      <c r="T63" s="27" t="s">
        <v>74</v>
      </c>
    </row>
    <row r="64" spans="1:20" s="4" customFormat="1" ht="43.5" customHeight="1" x14ac:dyDescent="0.3">
      <c r="A64" s="27">
        <v>63</v>
      </c>
      <c r="B64" s="27" t="s">
        <v>91</v>
      </c>
      <c r="C64" s="27" t="s">
        <v>5125</v>
      </c>
      <c r="D64" s="201" t="str">
        <f t="shared" si="0"/>
        <v xml:space="preserve">G/TBT/N/ECU/177 </v>
      </c>
      <c r="E64" s="201" t="str">
        <f t="shared" si="1"/>
        <v xml:space="preserve"> </v>
      </c>
      <c r="F64" s="27" t="s">
        <v>113</v>
      </c>
      <c r="G64" s="27" t="s">
        <v>1101</v>
      </c>
      <c r="H64" s="27" t="s">
        <v>5</v>
      </c>
      <c r="I64" s="60">
        <v>2014</v>
      </c>
      <c r="J64" s="27" t="s">
        <v>90</v>
      </c>
      <c r="K64" s="27" t="s">
        <v>1317</v>
      </c>
      <c r="L64" s="27" t="s">
        <v>80</v>
      </c>
      <c r="M64" s="27" t="s">
        <v>379</v>
      </c>
      <c r="N64" s="27" t="s">
        <v>1318</v>
      </c>
      <c r="O64" s="27" t="s">
        <v>1315</v>
      </c>
      <c r="P64" s="27" t="s">
        <v>1319</v>
      </c>
      <c r="Q64" s="27" t="s">
        <v>22</v>
      </c>
      <c r="R64" s="27" t="s">
        <v>21</v>
      </c>
      <c r="S64" s="27" t="s">
        <v>3334</v>
      </c>
      <c r="T64" s="27" t="s">
        <v>74</v>
      </c>
    </row>
    <row r="65" spans="1:20" s="4" customFormat="1" ht="43.5" customHeight="1" x14ac:dyDescent="0.3">
      <c r="A65" s="27">
        <v>64</v>
      </c>
      <c r="B65" s="27" t="s">
        <v>91</v>
      </c>
      <c r="C65" s="27" t="s">
        <v>5126</v>
      </c>
      <c r="D65" s="201" t="str">
        <f t="shared" si="0"/>
        <v xml:space="preserve">G/TBT/N/ECU/178 </v>
      </c>
      <c r="E65" s="201" t="str">
        <f t="shared" si="1"/>
        <v xml:space="preserve"> </v>
      </c>
      <c r="F65" s="27" t="s">
        <v>113</v>
      </c>
      <c r="G65" s="27" t="s">
        <v>1101</v>
      </c>
      <c r="H65" s="27" t="s">
        <v>5</v>
      </c>
      <c r="I65" s="60">
        <v>2014</v>
      </c>
      <c r="J65" s="27" t="s">
        <v>90</v>
      </c>
      <c r="K65" s="27" t="s">
        <v>1320</v>
      </c>
      <c r="L65" s="27" t="s">
        <v>80</v>
      </c>
      <c r="M65" s="27" t="s">
        <v>1321</v>
      </c>
      <c r="N65" s="27" t="s">
        <v>1322</v>
      </c>
      <c r="O65" s="27" t="s">
        <v>1315</v>
      </c>
      <c r="P65" s="27" t="s">
        <v>1323</v>
      </c>
      <c r="Q65" s="27" t="s">
        <v>22</v>
      </c>
      <c r="R65" s="27" t="s">
        <v>21</v>
      </c>
      <c r="S65" s="27" t="s">
        <v>3334</v>
      </c>
      <c r="T65" s="27" t="s">
        <v>74</v>
      </c>
    </row>
    <row r="66" spans="1:20" s="4" customFormat="1" ht="43.5" customHeight="1" x14ac:dyDescent="0.3">
      <c r="A66" s="27">
        <v>65</v>
      </c>
      <c r="B66" s="27" t="s">
        <v>91</v>
      </c>
      <c r="C66" s="27" t="s">
        <v>5127</v>
      </c>
      <c r="D66" s="201" t="str">
        <f t="shared" ref="D66:D129" si="2">IF(C66="","",IF(IFERROR(FIND(";",C66,1), 0) &gt; 0, HYPERLINK(CONCATENATE("
https://docs.wto.org/dol2fe/Pages/SS/DoSearch.aspx?DataSource=Cat&amp;query=@Symbol=
",SUBSTITUTE(MID(C66,1,FIND(";",C66,1) - 1),"/","%2F"),"&amp;"), MID(C66,1,FIND(";",C66,1) - 1)), HYPERLINK(CONCATENATE("
https://docs.wto.org/dol2fe/Pages/SS/DoSearch.aspx?DataSource=Cat&amp;query=@Symbol=
",C66),C66)))</f>
        <v xml:space="preserve">G/TBT/N/ECU/179 </v>
      </c>
      <c r="E66" s="201" t="str">
        <f t="shared" si="1"/>
        <v xml:space="preserve"> </v>
      </c>
      <c r="F66" s="27" t="s">
        <v>113</v>
      </c>
      <c r="G66" s="27" t="s">
        <v>1101</v>
      </c>
      <c r="H66" s="27" t="s">
        <v>5</v>
      </c>
      <c r="I66" s="60">
        <v>2014</v>
      </c>
      <c r="J66" s="27" t="s">
        <v>90</v>
      </c>
      <c r="K66" s="27" t="s">
        <v>1324</v>
      </c>
      <c r="L66" s="27" t="s">
        <v>80</v>
      </c>
      <c r="M66" s="27" t="s">
        <v>1325</v>
      </c>
      <c r="N66" s="27" t="s">
        <v>1326</v>
      </c>
      <c r="O66" s="27" t="s">
        <v>1315</v>
      </c>
      <c r="P66" s="27" t="s">
        <v>1327</v>
      </c>
      <c r="Q66" s="27" t="s">
        <v>24</v>
      </c>
      <c r="R66" s="27" t="s">
        <v>75</v>
      </c>
      <c r="S66" s="27" t="s">
        <v>3334</v>
      </c>
      <c r="T66" s="27" t="s">
        <v>74</v>
      </c>
    </row>
    <row r="67" spans="1:20" s="4" customFormat="1" ht="43.5" customHeight="1" x14ac:dyDescent="0.3">
      <c r="A67" s="27">
        <v>66</v>
      </c>
      <c r="B67" s="27" t="s">
        <v>91</v>
      </c>
      <c r="C67" s="27" t="s">
        <v>5128</v>
      </c>
      <c r="D67" s="201" t="str">
        <f t="shared" si="2"/>
        <v xml:space="preserve">G/TBT/N/ECU/180 </v>
      </c>
      <c r="E67" s="201" t="str">
        <f t="shared" ref="E67:E130" si="3">IF(IFERROR(FIND(";",C67,1), 0) &gt; 0, HYPERLINK(CONCATENATE("https://docs.wto.org/dol2fe/Pages/SS/DoSearch.aspx?DataSource=Cat&amp;query=@Symbol=",SUBSTITUTE(TRIM((MID(C67,FIND(";",C67,1)+1,100))),"/","%2F"),"&amp;"), TRIM((MID(C67,FIND(";",C67,1)+1,100)))), " ")</f>
        <v xml:space="preserve"> </v>
      </c>
      <c r="F67" s="27" t="s">
        <v>113</v>
      </c>
      <c r="G67" s="27" t="s">
        <v>1101</v>
      </c>
      <c r="H67" s="27" t="s">
        <v>5</v>
      </c>
      <c r="I67" s="60">
        <v>2014</v>
      </c>
      <c r="J67" s="27" t="s">
        <v>90</v>
      </c>
      <c r="K67" s="27" t="s">
        <v>1328</v>
      </c>
      <c r="L67" s="27" t="s">
        <v>80</v>
      </c>
      <c r="M67" s="27" t="s">
        <v>1329</v>
      </c>
      <c r="N67" s="27" t="s">
        <v>1330</v>
      </c>
      <c r="O67" s="27" t="s">
        <v>1331</v>
      </c>
      <c r="P67" s="27" t="s">
        <v>1332</v>
      </c>
      <c r="Q67" s="27" t="s">
        <v>22</v>
      </c>
      <c r="R67" s="27" t="s">
        <v>21</v>
      </c>
      <c r="S67" s="27" t="s">
        <v>3334</v>
      </c>
      <c r="T67" s="27" t="s">
        <v>74</v>
      </c>
    </row>
    <row r="68" spans="1:20" s="4" customFormat="1" ht="43.5" customHeight="1" x14ac:dyDescent="0.3">
      <c r="A68" s="27">
        <v>67</v>
      </c>
      <c r="B68" s="27" t="s">
        <v>91</v>
      </c>
      <c r="C68" s="27" t="s">
        <v>5129</v>
      </c>
      <c r="D68" s="201" t="str">
        <f t="shared" si="2"/>
        <v xml:space="preserve">G/TBT/N/ECU/181 </v>
      </c>
      <c r="E68" s="201" t="str">
        <f t="shared" si="3"/>
        <v xml:space="preserve"> </v>
      </c>
      <c r="F68" s="27" t="s">
        <v>113</v>
      </c>
      <c r="G68" s="27" t="s">
        <v>1101</v>
      </c>
      <c r="H68" s="27" t="s">
        <v>5</v>
      </c>
      <c r="I68" s="60">
        <v>2014</v>
      </c>
      <c r="J68" s="27" t="s">
        <v>90</v>
      </c>
      <c r="K68" s="27" t="s">
        <v>1333</v>
      </c>
      <c r="L68" s="27" t="s">
        <v>80</v>
      </c>
      <c r="M68" s="27" t="s">
        <v>290</v>
      </c>
      <c r="N68" s="27" t="s">
        <v>1334</v>
      </c>
      <c r="O68" s="27" t="s">
        <v>1315</v>
      </c>
      <c r="P68" s="27" t="s">
        <v>1327</v>
      </c>
      <c r="Q68" s="27" t="s">
        <v>24</v>
      </c>
      <c r="R68" s="27" t="s">
        <v>75</v>
      </c>
      <c r="S68" s="27" t="s">
        <v>3334</v>
      </c>
      <c r="T68" s="27" t="s">
        <v>74</v>
      </c>
    </row>
    <row r="69" spans="1:20" s="4" customFormat="1" ht="43.5" customHeight="1" x14ac:dyDescent="0.3">
      <c r="A69" s="27">
        <v>68</v>
      </c>
      <c r="B69" s="27" t="s">
        <v>91</v>
      </c>
      <c r="C69" s="27" t="s">
        <v>5130</v>
      </c>
      <c r="D69" s="201" t="str">
        <f t="shared" si="2"/>
        <v xml:space="preserve">G/TBT/N/ECU/182 </v>
      </c>
      <c r="E69" s="201" t="str">
        <f t="shared" si="3"/>
        <v xml:space="preserve"> </v>
      </c>
      <c r="F69" s="27" t="s">
        <v>113</v>
      </c>
      <c r="G69" s="27" t="s">
        <v>1101</v>
      </c>
      <c r="H69" s="27" t="s">
        <v>5</v>
      </c>
      <c r="I69" s="60">
        <v>2014</v>
      </c>
      <c r="J69" s="27" t="s">
        <v>90</v>
      </c>
      <c r="K69" s="27" t="s">
        <v>1335</v>
      </c>
      <c r="L69" s="27" t="s">
        <v>80</v>
      </c>
      <c r="M69" s="27" t="s">
        <v>1336</v>
      </c>
      <c r="N69" s="27" t="s">
        <v>1337</v>
      </c>
      <c r="O69" s="27" t="s">
        <v>1315</v>
      </c>
      <c r="P69" s="27" t="s">
        <v>1338</v>
      </c>
      <c r="Q69" s="27" t="s">
        <v>22</v>
      </c>
      <c r="R69" s="27" t="s">
        <v>21</v>
      </c>
      <c r="S69" s="27" t="s">
        <v>3334</v>
      </c>
      <c r="T69" s="27" t="s">
        <v>10</v>
      </c>
    </row>
    <row r="70" spans="1:20" s="4" customFormat="1" ht="43.5" customHeight="1" x14ac:dyDescent="0.3">
      <c r="A70" s="27">
        <v>69</v>
      </c>
      <c r="B70" s="27" t="s">
        <v>91</v>
      </c>
      <c r="C70" s="27" t="s">
        <v>5131</v>
      </c>
      <c r="D70" s="201" t="str">
        <f t="shared" si="2"/>
        <v xml:space="preserve">G/TBT/N/ECU/183 </v>
      </c>
      <c r="E70" s="201" t="str">
        <f t="shared" si="3"/>
        <v xml:space="preserve"> </v>
      </c>
      <c r="F70" s="27" t="s">
        <v>113</v>
      </c>
      <c r="G70" s="27" t="s">
        <v>1101</v>
      </c>
      <c r="H70" s="27" t="s">
        <v>5</v>
      </c>
      <c r="I70" s="60">
        <v>2014</v>
      </c>
      <c r="J70" s="27" t="s">
        <v>90</v>
      </c>
      <c r="K70" s="27" t="s">
        <v>1339</v>
      </c>
      <c r="L70" s="27" t="s">
        <v>80</v>
      </c>
      <c r="M70" s="27" t="s">
        <v>1340</v>
      </c>
      <c r="N70" s="27" t="s">
        <v>1341</v>
      </c>
      <c r="O70" s="27" t="s">
        <v>1315</v>
      </c>
      <c r="P70" s="27" t="s">
        <v>1342</v>
      </c>
      <c r="Q70" s="27" t="s">
        <v>22</v>
      </c>
      <c r="R70" s="27" t="s">
        <v>21</v>
      </c>
      <c r="S70" s="27" t="s">
        <v>3334</v>
      </c>
      <c r="T70" s="27" t="s">
        <v>74</v>
      </c>
    </row>
    <row r="71" spans="1:20" s="4" customFormat="1" ht="43.5" customHeight="1" x14ac:dyDescent="0.3">
      <c r="A71" s="27">
        <v>70</v>
      </c>
      <c r="B71" s="27" t="s">
        <v>91</v>
      </c>
      <c r="C71" s="27" t="s">
        <v>5132</v>
      </c>
      <c r="D71" s="201" t="str">
        <f t="shared" si="2"/>
        <v xml:space="preserve">G/TBT/N/ECU/185 </v>
      </c>
      <c r="E71" s="201" t="str">
        <f t="shared" si="3"/>
        <v xml:space="preserve"> </v>
      </c>
      <c r="F71" s="27" t="s">
        <v>113</v>
      </c>
      <c r="G71" s="27" t="s">
        <v>1101</v>
      </c>
      <c r="H71" s="27" t="s">
        <v>5</v>
      </c>
      <c r="I71" s="60">
        <v>2014</v>
      </c>
      <c r="J71" s="27" t="s">
        <v>90</v>
      </c>
      <c r="K71" s="27" t="s">
        <v>1343</v>
      </c>
      <c r="L71" s="27" t="s">
        <v>80</v>
      </c>
      <c r="M71" s="27" t="s">
        <v>408</v>
      </c>
      <c r="N71" s="27" t="s">
        <v>1344</v>
      </c>
      <c r="O71" s="27" t="s">
        <v>1315</v>
      </c>
      <c r="P71" s="27" t="s">
        <v>1327</v>
      </c>
      <c r="Q71" s="27" t="s">
        <v>24</v>
      </c>
      <c r="R71" s="27" t="s">
        <v>75</v>
      </c>
      <c r="S71" s="27" t="s">
        <v>3334</v>
      </c>
      <c r="T71" s="27" t="s">
        <v>74</v>
      </c>
    </row>
    <row r="72" spans="1:20" s="4" customFormat="1" ht="43.5" customHeight="1" x14ac:dyDescent="0.3">
      <c r="A72" s="27">
        <v>71</v>
      </c>
      <c r="B72" s="27" t="s">
        <v>91</v>
      </c>
      <c r="C72" s="27" t="s">
        <v>5133</v>
      </c>
      <c r="D72" s="201" t="str">
        <f t="shared" si="2"/>
        <v xml:space="preserve">G/TBT/N/ECU/186 </v>
      </c>
      <c r="E72" s="201" t="str">
        <f t="shared" si="3"/>
        <v xml:space="preserve"> </v>
      </c>
      <c r="F72" s="27" t="s">
        <v>113</v>
      </c>
      <c r="G72" s="27" t="s">
        <v>1101</v>
      </c>
      <c r="H72" s="27" t="s">
        <v>5</v>
      </c>
      <c r="I72" s="60">
        <v>2014</v>
      </c>
      <c r="J72" s="27" t="s">
        <v>90</v>
      </c>
      <c r="K72" s="27" t="s">
        <v>1345</v>
      </c>
      <c r="L72" s="27" t="s">
        <v>80</v>
      </c>
      <c r="M72" s="27" t="s">
        <v>1346</v>
      </c>
      <c r="N72" s="27" t="s">
        <v>1347</v>
      </c>
      <c r="O72" s="27" t="s">
        <v>1315</v>
      </c>
      <c r="P72" s="27" t="s">
        <v>1327</v>
      </c>
      <c r="Q72" s="27" t="s">
        <v>24</v>
      </c>
      <c r="R72" s="27" t="s">
        <v>75</v>
      </c>
      <c r="S72" s="27" t="s">
        <v>3334</v>
      </c>
      <c r="T72" s="27" t="s">
        <v>74</v>
      </c>
    </row>
    <row r="73" spans="1:20" s="4" customFormat="1" ht="43.5" customHeight="1" x14ac:dyDescent="0.3">
      <c r="A73" s="27">
        <v>72</v>
      </c>
      <c r="B73" s="27" t="s">
        <v>91</v>
      </c>
      <c r="C73" s="27" t="s">
        <v>5134</v>
      </c>
      <c r="D73" s="201" t="str">
        <f t="shared" si="2"/>
        <v xml:space="preserve">G/TBT/N/ECU/187 </v>
      </c>
      <c r="E73" s="201" t="str">
        <f t="shared" si="3"/>
        <v xml:space="preserve"> </v>
      </c>
      <c r="F73" s="27" t="s">
        <v>113</v>
      </c>
      <c r="G73" s="27" t="s">
        <v>1101</v>
      </c>
      <c r="H73" s="27" t="s">
        <v>5</v>
      </c>
      <c r="I73" s="60">
        <v>2014</v>
      </c>
      <c r="J73" s="27" t="s">
        <v>90</v>
      </c>
      <c r="K73" s="27" t="s">
        <v>1348</v>
      </c>
      <c r="L73" s="27" t="s">
        <v>80</v>
      </c>
      <c r="M73" s="27" t="s">
        <v>1349</v>
      </c>
      <c r="N73" s="27" t="s">
        <v>1350</v>
      </c>
      <c r="O73" s="27" t="s">
        <v>1315</v>
      </c>
      <c r="P73" s="27" t="s">
        <v>1327</v>
      </c>
      <c r="Q73" s="27" t="s">
        <v>19</v>
      </c>
      <c r="R73" s="27" t="s">
        <v>75</v>
      </c>
      <c r="S73" s="27" t="s">
        <v>3334</v>
      </c>
      <c r="T73" s="27" t="s">
        <v>74</v>
      </c>
    </row>
    <row r="74" spans="1:20" s="4" customFormat="1" ht="43.5" customHeight="1" x14ac:dyDescent="0.3">
      <c r="A74" s="27">
        <v>73</v>
      </c>
      <c r="B74" s="27" t="s">
        <v>91</v>
      </c>
      <c r="C74" s="27" t="s">
        <v>5135</v>
      </c>
      <c r="D74" s="201" t="str">
        <f t="shared" si="2"/>
        <v xml:space="preserve">G/TBT/N/ECU/188 </v>
      </c>
      <c r="E74" s="201" t="str">
        <f t="shared" si="3"/>
        <v xml:space="preserve"> </v>
      </c>
      <c r="F74" s="27" t="s">
        <v>113</v>
      </c>
      <c r="G74" s="27" t="s">
        <v>1101</v>
      </c>
      <c r="H74" s="27" t="s">
        <v>5</v>
      </c>
      <c r="I74" s="60">
        <v>2014</v>
      </c>
      <c r="J74" s="27" t="s">
        <v>90</v>
      </c>
      <c r="K74" s="27" t="s">
        <v>1351</v>
      </c>
      <c r="L74" s="27" t="s">
        <v>80</v>
      </c>
      <c r="M74" s="27" t="s">
        <v>368</v>
      </c>
      <c r="N74" s="27" t="s">
        <v>1352</v>
      </c>
      <c r="O74" s="27" t="s">
        <v>1315</v>
      </c>
      <c r="P74" s="27" t="s">
        <v>1327</v>
      </c>
      <c r="Q74" s="27" t="s">
        <v>114</v>
      </c>
      <c r="R74" s="27" t="s">
        <v>75</v>
      </c>
      <c r="S74" s="27" t="s">
        <v>3334</v>
      </c>
      <c r="T74" s="27" t="s">
        <v>74</v>
      </c>
    </row>
    <row r="75" spans="1:20" s="4" customFormat="1" ht="43.5" customHeight="1" x14ac:dyDescent="0.3">
      <c r="A75" s="27">
        <v>74</v>
      </c>
      <c r="B75" s="27" t="s">
        <v>91</v>
      </c>
      <c r="C75" s="27" t="s">
        <v>5136</v>
      </c>
      <c r="D75" s="201" t="str">
        <f t="shared" si="2"/>
        <v xml:space="preserve">G/TBT/N/ECU/189 </v>
      </c>
      <c r="E75" s="201" t="str">
        <f t="shared" si="3"/>
        <v xml:space="preserve"> </v>
      </c>
      <c r="F75" s="27" t="s">
        <v>113</v>
      </c>
      <c r="G75" s="27" t="s">
        <v>1101</v>
      </c>
      <c r="H75" s="27" t="s">
        <v>5</v>
      </c>
      <c r="I75" s="60">
        <v>2014</v>
      </c>
      <c r="J75" s="27" t="s">
        <v>90</v>
      </c>
      <c r="K75" s="27" t="s">
        <v>1353</v>
      </c>
      <c r="L75" s="27" t="s">
        <v>80</v>
      </c>
      <c r="M75" s="27" t="s">
        <v>1279</v>
      </c>
      <c r="N75" s="27" t="s">
        <v>1354</v>
      </c>
      <c r="O75" s="27" t="s">
        <v>1315</v>
      </c>
      <c r="P75" s="27" t="s">
        <v>1327</v>
      </c>
      <c r="Q75" s="27" t="s">
        <v>19</v>
      </c>
      <c r="R75" s="27" t="s">
        <v>75</v>
      </c>
      <c r="S75" s="27" t="s">
        <v>3334</v>
      </c>
      <c r="T75" s="27" t="s">
        <v>74</v>
      </c>
    </row>
    <row r="76" spans="1:20" s="4" customFormat="1" ht="43.5" customHeight="1" x14ac:dyDescent="0.3">
      <c r="A76" s="27">
        <v>75</v>
      </c>
      <c r="B76" s="27" t="s">
        <v>91</v>
      </c>
      <c r="C76" s="27" t="s">
        <v>5137</v>
      </c>
      <c r="D76" s="201" t="str">
        <f t="shared" si="2"/>
        <v xml:space="preserve">G/TBT/N/ECU/190 </v>
      </c>
      <c r="E76" s="201" t="str">
        <f t="shared" si="3"/>
        <v xml:space="preserve"> </v>
      </c>
      <c r="F76" s="27" t="s">
        <v>113</v>
      </c>
      <c r="G76" s="27" t="s">
        <v>1101</v>
      </c>
      <c r="H76" s="27" t="s">
        <v>5</v>
      </c>
      <c r="I76" s="60">
        <v>2014</v>
      </c>
      <c r="J76" s="27" t="s">
        <v>90</v>
      </c>
      <c r="K76" s="27" t="s">
        <v>1355</v>
      </c>
      <c r="L76" s="27" t="s">
        <v>80</v>
      </c>
      <c r="M76" s="27" t="s">
        <v>403</v>
      </c>
      <c r="N76" s="27" t="s">
        <v>1356</v>
      </c>
      <c r="O76" s="27" t="s">
        <v>1315</v>
      </c>
      <c r="P76" s="27" t="s">
        <v>1327</v>
      </c>
      <c r="Q76" s="27" t="s">
        <v>19</v>
      </c>
      <c r="R76" s="27" t="s">
        <v>75</v>
      </c>
      <c r="S76" s="27" t="s">
        <v>3334</v>
      </c>
      <c r="T76" s="27" t="s">
        <v>74</v>
      </c>
    </row>
    <row r="77" spans="1:20" s="4" customFormat="1" ht="43.5" customHeight="1" x14ac:dyDescent="0.3">
      <c r="A77" s="27">
        <v>76</v>
      </c>
      <c r="B77" s="27" t="s">
        <v>91</v>
      </c>
      <c r="C77" s="27" t="s">
        <v>5138</v>
      </c>
      <c r="D77" s="201" t="str">
        <f t="shared" si="2"/>
        <v xml:space="preserve">G/TBT/N/ECU/191 </v>
      </c>
      <c r="E77" s="201" t="str">
        <f t="shared" si="3"/>
        <v xml:space="preserve"> </v>
      </c>
      <c r="F77" s="27" t="s">
        <v>113</v>
      </c>
      <c r="G77" s="27" t="s">
        <v>1101</v>
      </c>
      <c r="H77" s="27" t="s">
        <v>5</v>
      </c>
      <c r="I77" s="60">
        <v>2014</v>
      </c>
      <c r="J77" s="27" t="s">
        <v>90</v>
      </c>
      <c r="K77" s="27" t="s">
        <v>1357</v>
      </c>
      <c r="L77" s="27" t="s">
        <v>80</v>
      </c>
      <c r="M77" s="27" t="s">
        <v>1358</v>
      </c>
      <c r="N77" s="27" t="s">
        <v>1293</v>
      </c>
      <c r="O77" s="27" t="s">
        <v>1315</v>
      </c>
      <c r="P77" s="27" t="s">
        <v>1327</v>
      </c>
      <c r="Q77" s="27" t="s">
        <v>19</v>
      </c>
      <c r="R77" s="27" t="s">
        <v>75</v>
      </c>
      <c r="S77" s="27" t="s">
        <v>3334</v>
      </c>
      <c r="T77" s="27" t="s">
        <v>74</v>
      </c>
    </row>
    <row r="78" spans="1:20" s="4" customFormat="1" ht="43.5" customHeight="1" x14ac:dyDescent="0.3">
      <c r="A78" s="27">
        <v>77</v>
      </c>
      <c r="B78" s="27" t="s">
        <v>91</v>
      </c>
      <c r="C78" s="27" t="s">
        <v>5139</v>
      </c>
      <c r="D78" s="201" t="str">
        <f t="shared" si="2"/>
        <v xml:space="preserve">G/TBT/N/ECU/192 </v>
      </c>
      <c r="E78" s="201" t="str">
        <f t="shared" si="3"/>
        <v xml:space="preserve"> </v>
      </c>
      <c r="F78" s="27" t="s">
        <v>113</v>
      </c>
      <c r="G78" s="27" t="s">
        <v>1101</v>
      </c>
      <c r="H78" s="27" t="s">
        <v>5</v>
      </c>
      <c r="I78" s="60">
        <v>2014</v>
      </c>
      <c r="J78" s="27" t="s">
        <v>90</v>
      </c>
      <c r="K78" s="27" t="s">
        <v>1359</v>
      </c>
      <c r="L78" s="27" t="s">
        <v>80</v>
      </c>
      <c r="M78" s="27" t="s">
        <v>369</v>
      </c>
      <c r="N78" s="27" t="s">
        <v>1360</v>
      </c>
      <c r="O78" s="27" t="s">
        <v>1315</v>
      </c>
      <c r="P78" s="27" t="s">
        <v>1327</v>
      </c>
      <c r="Q78" s="27" t="s">
        <v>19</v>
      </c>
      <c r="R78" s="27" t="s">
        <v>75</v>
      </c>
      <c r="S78" s="27" t="s">
        <v>3334</v>
      </c>
      <c r="T78" s="27" t="s">
        <v>74</v>
      </c>
    </row>
    <row r="79" spans="1:20" s="4" customFormat="1" ht="43.5" customHeight="1" x14ac:dyDescent="0.3">
      <c r="A79" s="27">
        <v>78</v>
      </c>
      <c r="B79" s="27" t="s">
        <v>91</v>
      </c>
      <c r="C79" s="27" t="s">
        <v>5140</v>
      </c>
      <c r="D79" s="201" t="str">
        <f t="shared" si="2"/>
        <v xml:space="preserve">G/TBT/N/ECU/195 </v>
      </c>
      <c r="E79" s="201" t="str">
        <f t="shared" si="3"/>
        <v xml:space="preserve"> </v>
      </c>
      <c r="F79" s="27" t="s">
        <v>113</v>
      </c>
      <c r="G79" s="27" t="s">
        <v>1101</v>
      </c>
      <c r="H79" s="27" t="s">
        <v>5</v>
      </c>
      <c r="I79" s="60">
        <v>2014</v>
      </c>
      <c r="J79" s="27" t="s">
        <v>102</v>
      </c>
      <c r="K79" s="27" t="s">
        <v>1361</v>
      </c>
      <c r="L79" s="27" t="s">
        <v>101</v>
      </c>
      <c r="M79" s="27" t="s">
        <v>1362</v>
      </c>
      <c r="N79" s="27" t="s">
        <v>1363</v>
      </c>
      <c r="O79" s="27" t="s">
        <v>1256</v>
      </c>
      <c r="P79" s="27" t="s">
        <v>1364</v>
      </c>
      <c r="Q79" s="27" t="s">
        <v>22</v>
      </c>
      <c r="R79" s="27" t="s">
        <v>21</v>
      </c>
      <c r="S79" s="27" t="s">
        <v>3334</v>
      </c>
      <c r="T79" s="27" t="s">
        <v>74</v>
      </c>
    </row>
    <row r="80" spans="1:20" s="4" customFormat="1" ht="43.5" customHeight="1" x14ac:dyDescent="0.3">
      <c r="A80" s="27">
        <v>79</v>
      </c>
      <c r="B80" s="27" t="s">
        <v>91</v>
      </c>
      <c r="C80" s="27" t="s">
        <v>5141</v>
      </c>
      <c r="D80" s="201" t="str">
        <f t="shared" si="2"/>
        <v xml:space="preserve">G/TBT/N/ECU/204 </v>
      </c>
      <c r="E80" s="201" t="str">
        <f t="shared" si="3"/>
        <v xml:space="preserve"> </v>
      </c>
      <c r="F80" s="27" t="s">
        <v>113</v>
      </c>
      <c r="G80" s="27" t="s">
        <v>1101</v>
      </c>
      <c r="H80" s="27" t="s">
        <v>5</v>
      </c>
      <c r="I80" s="60">
        <v>2014</v>
      </c>
      <c r="J80" s="27" t="s">
        <v>90</v>
      </c>
      <c r="K80" s="27" t="s">
        <v>1365</v>
      </c>
      <c r="L80" s="27" t="s">
        <v>80</v>
      </c>
      <c r="M80" s="27" t="s">
        <v>1297</v>
      </c>
      <c r="N80" s="27" t="s">
        <v>1298</v>
      </c>
      <c r="O80" s="27" t="s">
        <v>1315</v>
      </c>
      <c r="P80" s="27" t="s">
        <v>1327</v>
      </c>
      <c r="Q80" s="27" t="s">
        <v>1366</v>
      </c>
      <c r="R80" s="27" t="s">
        <v>75</v>
      </c>
      <c r="S80" s="27" t="s">
        <v>3334</v>
      </c>
      <c r="T80" s="27" t="s">
        <v>74</v>
      </c>
    </row>
    <row r="81" spans="1:20" s="4" customFormat="1" ht="43.5" customHeight="1" x14ac:dyDescent="0.3">
      <c r="A81" s="27">
        <v>80</v>
      </c>
      <c r="B81" s="27" t="s">
        <v>91</v>
      </c>
      <c r="C81" s="27" t="s">
        <v>5142</v>
      </c>
      <c r="D81" s="201" t="str">
        <f t="shared" si="2"/>
        <v xml:space="preserve">G/TBT/N/ECU/205 </v>
      </c>
      <c r="E81" s="201" t="str">
        <f t="shared" si="3"/>
        <v xml:space="preserve"> </v>
      </c>
      <c r="F81" s="27" t="s">
        <v>113</v>
      </c>
      <c r="G81" s="27" t="s">
        <v>1101</v>
      </c>
      <c r="H81" s="27" t="s">
        <v>5</v>
      </c>
      <c r="I81" s="60">
        <v>2014</v>
      </c>
      <c r="J81" s="27" t="s">
        <v>102</v>
      </c>
      <c r="K81" s="27" t="s">
        <v>1367</v>
      </c>
      <c r="L81" s="27" t="s">
        <v>101</v>
      </c>
      <c r="M81" s="27" t="s">
        <v>1346</v>
      </c>
      <c r="N81" s="27" t="s">
        <v>1347</v>
      </c>
      <c r="O81" s="27" t="s">
        <v>1256</v>
      </c>
      <c r="P81" s="27" t="s">
        <v>1327</v>
      </c>
      <c r="Q81" s="27" t="s">
        <v>24</v>
      </c>
      <c r="R81" s="27" t="s">
        <v>75</v>
      </c>
      <c r="S81" s="27" t="s">
        <v>3334</v>
      </c>
      <c r="T81" s="27" t="s">
        <v>74</v>
      </c>
    </row>
    <row r="82" spans="1:20" s="4" customFormat="1" ht="43.5" customHeight="1" x14ac:dyDescent="0.3">
      <c r="A82" s="27">
        <v>81</v>
      </c>
      <c r="B82" s="27" t="s">
        <v>91</v>
      </c>
      <c r="C82" s="27" t="s">
        <v>5143</v>
      </c>
      <c r="D82" s="201" t="str">
        <f t="shared" si="2"/>
        <v xml:space="preserve">G/TBT/N/ECU/206 </v>
      </c>
      <c r="E82" s="201" t="str">
        <f t="shared" si="3"/>
        <v xml:space="preserve"> </v>
      </c>
      <c r="F82" s="27" t="s">
        <v>113</v>
      </c>
      <c r="G82" s="27" t="s">
        <v>1101</v>
      </c>
      <c r="H82" s="27" t="s">
        <v>5</v>
      </c>
      <c r="I82" s="60">
        <v>2014</v>
      </c>
      <c r="J82" s="27" t="s">
        <v>97</v>
      </c>
      <c r="K82" s="27" t="s">
        <v>1368</v>
      </c>
      <c r="L82" s="27" t="s">
        <v>1108</v>
      </c>
      <c r="M82" s="27" t="s">
        <v>1369</v>
      </c>
      <c r="N82" s="27" t="s">
        <v>1370</v>
      </c>
      <c r="O82" s="27" t="s">
        <v>1331</v>
      </c>
      <c r="P82" s="27" t="s">
        <v>1371</v>
      </c>
      <c r="Q82" s="27" t="s">
        <v>22</v>
      </c>
      <c r="R82" s="27" t="s">
        <v>21</v>
      </c>
      <c r="S82" s="27" t="s">
        <v>3334</v>
      </c>
      <c r="T82" s="27" t="s">
        <v>74</v>
      </c>
    </row>
    <row r="83" spans="1:20" s="4" customFormat="1" ht="43.5" customHeight="1" x14ac:dyDescent="0.3">
      <c r="A83" s="27">
        <v>82</v>
      </c>
      <c r="B83" s="27" t="s">
        <v>91</v>
      </c>
      <c r="C83" s="27" t="s">
        <v>5144</v>
      </c>
      <c r="D83" s="201" t="str">
        <f t="shared" si="2"/>
        <v xml:space="preserve">G/TBT/N/ECU/208 </v>
      </c>
      <c r="E83" s="201" t="str">
        <f t="shared" si="3"/>
        <v xml:space="preserve"> </v>
      </c>
      <c r="F83" s="27" t="s">
        <v>113</v>
      </c>
      <c r="G83" s="27" t="s">
        <v>1101</v>
      </c>
      <c r="H83" s="27" t="s">
        <v>5</v>
      </c>
      <c r="I83" s="60">
        <v>2014</v>
      </c>
      <c r="J83" s="27" t="s">
        <v>90</v>
      </c>
      <c r="K83" s="27" t="s">
        <v>1372</v>
      </c>
      <c r="L83" s="27" t="s">
        <v>80</v>
      </c>
      <c r="M83" s="27" t="s">
        <v>380</v>
      </c>
      <c r="N83" s="27" t="s">
        <v>1373</v>
      </c>
      <c r="O83" s="27" t="s">
        <v>1374</v>
      </c>
      <c r="P83" s="27" t="s">
        <v>1375</v>
      </c>
      <c r="Q83" s="27" t="s">
        <v>22</v>
      </c>
      <c r="R83" s="27" t="s">
        <v>1376</v>
      </c>
      <c r="S83" s="27" t="s">
        <v>3334</v>
      </c>
      <c r="T83" s="27" t="s">
        <v>74</v>
      </c>
    </row>
    <row r="84" spans="1:20" s="4" customFormat="1" ht="43.5" customHeight="1" x14ac:dyDescent="0.3">
      <c r="A84" s="27">
        <v>83</v>
      </c>
      <c r="B84" s="27" t="s">
        <v>91</v>
      </c>
      <c r="C84" s="27" t="s">
        <v>5145</v>
      </c>
      <c r="D84" s="201" t="str">
        <f t="shared" si="2"/>
        <v xml:space="preserve">G/TBT/N/ECU/215 </v>
      </c>
      <c r="E84" s="201" t="str">
        <f t="shared" si="3"/>
        <v xml:space="preserve"> </v>
      </c>
      <c r="F84" s="27" t="s">
        <v>113</v>
      </c>
      <c r="G84" s="27" t="s">
        <v>1101</v>
      </c>
      <c r="H84" s="27" t="s">
        <v>5</v>
      </c>
      <c r="I84" s="60">
        <v>2014</v>
      </c>
      <c r="J84" s="27" t="s">
        <v>90</v>
      </c>
      <c r="K84" s="27" t="s">
        <v>1377</v>
      </c>
      <c r="L84" s="27" t="s">
        <v>80</v>
      </c>
      <c r="M84" s="27" t="s">
        <v>1378</v>
      </c>
      <c r="N84" s="27" t="s">
        <v>1379</v>
      </c>
      <c r="O84" s="27" t="s">
        <v>1331</v>
      </c>
      <c r="P84" s="27" t="s">
        <v>1380</v>
      </c>
      <c r="Q84" s="27" t="s">
        <v>22</v>
      </c>
      <c r="R84" s="27" t="s">
        <v>1376</v>
      </c>
      <c r="S84" s="27" t="s">
        <v>3334</v>
      </c>
      <c r="T84" s="27" t="s">
        <v>74</v>
      </c>
    </row>
    <row r="85" spans="1:20" s="4" customFormat="1" ht="43.5" customHeight="1" x14ac:dyDescent="0.3">
      <c r="A85" s="27">
        <v>84</v>
      </c>
      <c r="B85" s="27" t="s">
        <v>91</v>
      </c>
      <c r="C85" s="27" t="s">
        <v>5146</v>
      </c>
      <c r="D85" s="201" t="str">
        <f t="shared" si="2"/>
        <v xml:space="preserve">G/TBT/N/ECU/216 </v>
      </c>
      <c r="E85" s="201" t="str">
        <f t="shared" si="3"/>
        <v xml:space="preserve"> </v>
      </c>
      <c r="F85" s="27" t="s">
        <v>113</v>
      </c>
      <c r="G85" s="27" t="s">
        <v>1101</v>
      </c>
      <c r="H85" s="27" t="s">
        <v>5</v>
      </c>
      <c r="I85" s="60">
        <v>2014</v>
      </c>
      <c r="J85" s="27" t="s">
        <v>90</v>
      </c>
      <c r="K85" s="27" t="s">
        <v>1381</v>
      </c>
      <c r="L85" s="27" t="s">
        <v>80</v>
      </c>
      <c r="M85" s="27" t="s">
        <v>1382</v>
      </c>
      <c r="N85" s="27" t="s">
        <v>1383</v>
      </c>
      <c r="O85" s="27" t="s">
        <v>1331</v>
      </c>
      <c r="P85" s="27" t="s">
        <v>1384</v>
      </c>
      <c r="Q85" s="27" t="s">
        <v>22</v>
      </c>
      <c r="R85" s="27" t="s">
        <v>1376</v>
      </c>
      <c r="S85" s="27" t="s">
        <v>3334</v>
      </c>
      <c r="T85" s="27" t="s">
        <v>74</v>
      </c>
    </row>
    <row r="86" spans="1:20" s="4" customFormat="1" ht="43.5" customHeight="1" x14ac:dyDescent="0.3">
      <c r="A86" s="27">
        <v>85</v>
      </c>
      <c r="B86" s="27" t="s">
        <v>91</v>
      </c>
      <c r="C86" s="27" t="s">
        <v>5147</v>
      </c>
      <c r="D86" s="201" t="str">
        <f t="shared" si="2"/>
        <v xml:space="preserve">G/TBT/N/ECU/226 </v>
      </c>
      <c r="E86" s="201" t="str">
        <f t="shared" si="3"/>
        <v xml:space="preserve"> </v>
      </c>
      <c r="F86" s="27" t="s">
        <v>113</v>
      </c>
      <c r="G86" s="27" t="s">
        <v>1101</v>
      </c>
      <c r="H86" s="27" t="s">
        <v>5</v>
      </c>
      <c r="I86" s="60">
        <v>2014</v>
      </c>
      <c r="J86" s="27" t="s">
        <v>90</v>
      </c>
      <c r="K86" s="27" t="s">
        <v>1385</v>
      </c>
      <c r="L86" s="27" t="s">
        <v>80</v>
      </c>
      <c r="M86" s="27" t="s">
        <v>1386</v>
      </c>
      <c r="N86" s="27" t="s">
        <v>1387</v>
      </c>
      <c r="O86" s="27" t="s">
        <v>1388</v>
      </c>
      <c r="P86" s="27" t="s">
        <v>5148</v>
      </c>
      <c r="Q86" s="27" t="s">
        <v>22</v>
      </c>
      <c r="R86" s="27" t="s">
        <v>1376</v>
      </c>
      <c r="S86" s="27" t="s">
        <v>3334</v>
      </c>
      <c r="T86" s="27" t="s">
        <v>74</v>
      </c>
    </row>
    <row r="87" spans="1:20" s="4" customFormat="1" ht="43.5" customHeight="1" x14ac:dyDescent="0.3">
      <c r="A87" s="27">
        <v>86</v>
      </c>
      <c r="B87" s="27" t="s">
        <v>91</v>
      </c>
      <c r="C87" s="27" t="s">
        <v>5149</v>
      </c>
      <c r="D87" s="201" t="str">
        <f t="shared" si="2"/>
        <v xml:space="preserve">G/TBT/N/ECU/227 </v>
      </c>
      <c r="E87" s="201" t="str">
        <f t="shared" si="3"/>
        <v xml:space="preserve"> </v>
      </c>
      <c r="F87" s="27" t="s">
        <v>113</v>
      </c>
      <c r="G87" s="27" t="s">
        <v>1101</v>
      </c>
      <c r="H87" s="27" t="s">
        <v>5</v>
      </c>
      <c r="I87" s="60">
        <v>2014</v>
      </c>
      <c r="J87" s="27" t="s">
        <v>90</v>
      </c>
      <c r="K87" s="27" t="s">
        <v>1389</v>
      </c>
      <c r="L87" s="27" t="s">
        <v>80</v>
      </c>
      <c r="M87" s="27" t="s">
        <v>1390</v>
      </c>
      <c r="N87" s="27" t="s">
        <v>1391</v>
      </c>
      <c r="O87" s="27" t="s">
        <v>1392</v>
      </c>
      <c r="P87" s="27" t="s">
        <v>1393</v>
      </c>
      <c r="Q87" s="27" t="s">
        <v>22</v>
      </c>
      <c r="R87" s="27" t="s">
        <v>1376</v>
      </c>
      <c r="S87" s="27" t="s">
        <v>3334</v>
      </c>
      <c r="T87" s="27" t="s">
        <v>74</v>
      </c>
    </row>
    <row r="88" spans="1:20" s="4" customFormat="1" ht="43.5" customHeight="1" x14ac:dyDescent="0.3">
      <c r="A88" s="27">
        <v>87</v>
      </c>
      <c r="B88" s="27" t="s">
        <v>91</v>
      </c>
      <c r="C88" s="27" t="s">
        <v>5150</v>
      </c>
      <c r="D88" s="201" t="str">
        <f t="shared" si="2"/>
        <v xml:space="preserve">G/TBT/N/ECU/229 </v>
      </c>
      <c r="E88" s="201" t="str">
        <f t="shared" si="3"/>
        <v xml:space="preserve"> </v>
      </c>
      <c r="F88" s="27" t="s">
        <v>113</v>
      </c>
      <c r="G88" s="27" t="s">
        <v>1101</v>
      </c>
      <c r="H88" s="27" t="s">
        <v>5</v>
      </c>
      <c r="I88" s="60">
        <v>2014</v>
      </c>
      <c r="J88" s="27" t="s">
        <v>90</v>
      </c>
      <c r="K88" s="27" t="s">
        <v>1394</v>
      </c>
      <c r="L88" s="27" t="s">
        <v>80</v>
      </c>
      <c r="M88" s="27" t="s">
        <v>1395</v>
      </c>
      <c r="N88" s="27" t="s">
        <v>1396</v>
      </c>
      <c r="O88" s="27" t="s">
        <v>1392</v>
      </c>
      <c r="P88" s="27" t="s">
        <v>1397</v>
      </c>
      <c r="Q88" s="27" t="s">
        <v>22</v>
      </c>
      <c r="R88" s="27" t="s">
        <v>1376</v>
      </c>
      <c r="S88" s="27" t="s">
        <v>3334</v>
      </c>
      <c r="T88" s="27" t="s">
        <v>74</v>
      </c>
    </row>
    <row r="89" spans="1:20" s="4" customFormat="1" ht="43.5" customHeight="1" x14ac:dyDescent="0.3">
      <c r="A89" s="27">
        <v>88</v>
      </c>
      <c r="B89" s="27" t="s">
        <v>91</v>
      </c>
      <c r="C89" s="27" t="s">
        <v>5151</v>
      </c>
      <c r="D89" s="201" t="str">
        <f t="shared" si="2"/>
        <v xml:space="preserve">G/TBT/N/ECU/230 </v>
      </c>
      <c r="E89" s="201" t="str">
        <f t="shared" si="3"/>
        <v xml:space="preserve"> </v>
      </c>
      <c r="F89" s="27" t="s">
        <v>113</v>
      </c>
      <c r="G89" s="27" t="s">
        <v>1101</v>
      </c>
      <c r="H89" s="27" t="s">
        <v>5</v>
      </c>
      <c r="I89" s="60">
        <v>2014</v>
      </c>
      <c r="J89" s="27" t="s">
        <v>90</v>
      </c>
      <c r="K89" s="27" t="s">
        <v>1398</v>
      </c>
      <c r="L89" s="27" t="s">
        <v>80</v>
      </c>
      <c r="M89" s="27" t="s">
        <v>1399</v>
      </c>
      <c r="N89" s="27" t="s">
        <v>1400</v>
      </c>
      <c r="O89" s="27" t="s">
        <v>1392</v>
      </c>
      <c r="P89" s="27" t="s">
        <v>1401</v>
      </c>
      <c r="Q89" s="27" t="s">
        <v>22</v>
      </c>
      <c r="R89" s="27" t="s">
        <v>1376</v>
      </c>
      <c r="S89" s="27" t="s">
        <v>3334</v>
      </c>
      <c r="T89" s="27" t="s">
        <v>74</v>
      </c>
    </row>
    <row r="90" spans="1:20" s="4" customFormat="1" ht="43.5" customHeight="1" x14ac:dyDescent="0.3">
      <c r="A90" s="27">
        <v>89</v>
      </c>
      <c r="B90" s="27" t="s">
        <v>91</v>
      </c>
      <c r="C90" s="27" t="s">
        <v>5152</v>
      </c>
      <c r="D90" s="201" t="str">
        <f t="shared" si="2"/>
        <v xml:space="preserve">G/TBT/N/ECU/232 </v>
      </c>
      <c r="E90" s="201" t="str">
        <f t="shared" si="3"/>
        <v xml:space="preserve"> </v>
      </c>
      <c r="F90" s="27" t="s">
        <v>113</v>
      </c>
      <c r="G90" s="27" t="s">
        <v>1101</v>
      </c>
      <c r="H90" s="27" t="s">
        <v>5</v>
      </c>
      <c r="I90" s="60">
        <v>2014</v>
      </c>
      <c r="J90" s="27" t="s">
        <v>90</v>
      </c>
      <c r="K90" s="27" t="s">
        <v>1402</v>
      </c>
      <c r="L90" s="27" t="s">
        <v>80</v>
      </c>
      <c r="M90" s="27" t="s">
        <v>1403</v>
      </c>
      <c r="N90" s="27" t="s">
        <v>1404</v>
      </c>
      <c r="O90" s="27" t="s">
        <v>1392</v>
      </c>
      <c r="P90" s="27" t="s">
        <v>1405</v>
      </c>
      <c r="Q90" s="27" t="s">
        <v>22</v>
      </c>
      <c r="R90" s="27" t="s">
        <v>1376</v>
      </c>
      <c r="S90" s="27" t="s">
        <v>3334</v>
      </c>
      <c r="T90" s="27" t="s">
        <v>74</v>
      </c>
    </row>
    <row r="91" spans="1:20" s="4" customFormat="1" ht="43.5" customHeight="1" x14ac:dyDescent="0.3">
      <c r="A91" s="27">
        <v>90</v>
      </c>
      <c r="B91" s="27" t="s">
        <v>91</v>
      </c>
      <c r="C91" s="27" t="s">
        <v>5153</v>
      </c>
      <c r="D91" s="201" t="str">
        <f t="shared" si="2"/>
        <v xml:space="preserve">G/TBT/N/ECU/236 </v>
      </c>
      <c r="E91" s="201" t="str">
        <f t="shared" si="3"/>
        <v xml:space="preserve"> </v>
      </c>
      <c r="F91" s="27" t="s">
        <v>113</v>
      </c>
      <c r="G91" s="27" t="s">
        <v>1101</v>
      </c>
      <c r="H91" s="27" t="s">
        <v>5</v>
      </c>
      <c r="I91" s="60">
        <v>2014</v>
      </c>
      <c r="J91" s="27" t="s">
        <v>90</v>
      </c>
      <c r="K91" s="27" t="s">
        <v>1406</v>
      </c>
      <c r="L91" s="27" t="s">
        <v>80</v>
      </c>
      <c r="M91" s="27" t="s">
        <v>1407</v>
      </c>
      <c r="N91" s="27" t="s">
        <v>1408</v>
      </c>
      <c r="O91" s="27" t="s">
        <v>1392</v>
      </c>
      <c r="P91" s="27" t="s">
        <v>1409</v>
      </c>
      <c r="Q91" s="27" t="s">
        <v>22</v>
      </c>
      <c r="R91" s="27" t="s">
        <v>1376</v>
      </c>
      <c r="S91" s="27" t="s">
        <v>3334</v>
      </c>
      <c r="T91" s="27" t="s">
        <v>74</v>
      </c>
    </row>
    <row r="92" spans="1:20" s="4" customFormat="1" ht="43.5" customHeight="1" x14ac:dyDescent="0.3">
      <c r="A92" s="27">
        <v>91</v>
      </c>
      <c r="B92" s="27" t="s">
        <v>91</v>
      </c>
      <c r="C92" s="27" t="s">
        <v>5154</v>
      </c>
      <c r="D92" s="201" t="str">
        <f t="shared" si="2"/>
        <v xml:space="preserve">G/TBT/N/ECU/237 </v>
      </c>
      <c r="E92" s="201" t="str">
        <f t="shared" si="3"/>
        <v xml:space="preserve"> </v>
      </c>
      <c r="F92" s="27" t="s">
        <v>113</v>
      </c>
      <c r="G92" s="27" t="s">
        <v>1101</v>
      </c>
      <c r="H92" s="27" t="s">
        <v>5</v>
      </c>
      <c r="I92" s="60">
        <v>2014</v>
      </c>
      <c r="J92" s="27" t="s">
        <v>90</v>
      </c>
      <c r="K92" s="27" t="s">
        <v>1410</v>
      </c>
      <c r="L92" s="27" t="s">
        <v>80</v>
      </c>
      <c r="M92" s="27" t="s">
        <v>1411</v>
      </c>
      <c r="N92" s="27" t="s">
        <v>1412</v>
      </c>
      <c r="O92" s="27" t="s">
        <v>1392</v>
      </c>
      <c r="P92" s="27" t="s">
        <v>1413</v>
      </c>
      <c r="Q92" s="27" t="s">
        <v>22</v>
      </c>
      <c r="R92" s="27" t="s">
        <v>1376</v>
      </c>
      <c r="S92" s="27" t="s">
        <v>3334</v>
      </c>
      <c r="T92" s="27" t="s">
        <v>74</v>
      </c>
    </row>
    <row r="93" spans="1:20" s="4" customFormat="1" ht="43.5" customHeight="1" x14ac:dyDescent="0.3">
      <c r="A93" s="27">
        <v>92</v>
      </c>
      <c r="B93" s="27" t="s">
        <v>91</v>
      </c>
      <c r="C93" s="27" t="s">
        <v>5155</v>
      </c>
      <c r="D93" s="201" t="str">
        <f t="shared" si="2"/>
        <v xml:space="preserve">G/TBT/N/ECU/240 </v>
      </c>
      <c r="E93" s="201" t="str">
        <f t="shared" si="3"/>
        <v xml:space="preserve"> </v>
      </c>
      <c r="F93" s="27" t="s">
        <v>113</v>
      </c>
      <c r="G93" s="27" t="s">
        <v>1101</v>
      </c>
      <c r="H93" s="27" t="s">
        <v>5</v>
      </c>
      <c r="I93" s="60">
        <v>2014</v>
      </c>
      <c r="J93" s="27" t="s">
        <v>90</v>
      </c>
      <c r="K93" s="27" t="s">
        <v>1414</v>
      </c>
      <c r="L93" s="27" t="s">
        <v>80</v>
      </c>
      <c r="M93" s="27" t="s">
        <v>1415</v>
      </c>
      <c r="N93" s="27" t="s">
        <v>1416</v>
      </c>
      <c r="O93" s="27" t="s">
        <v>1217</v>
      </c>
      <c r="P93" s="27" t="s">
        <v>1417</v>
      </c>
      <c r="Q93" s="27" t="s">
        <v>22</v>
      </c>
      <c r="R93" s="27" t="s">
        <v>1376</v>
      </c>
      <c r="S93" s="27" t="s">
        <v>3334</v>
      </c>
      <c r="T93" s="27" t="s">
        <v>74</v>
      </c>
    </row>
    <row r="94" spans="1:20" s="4" customFormat="1" ht="43.5" customHeight="1" x14ac:dyDescent="0.3">
      <c r="A94" s="27">
        <v>93</v>
      </c>
      <c r="B94" s="27" t="s">
        <v>91</v>
      </c>
      <c r="C94" s="27" t="s">
        <v>5156</v>
      </c>
      <c r="D94" s="201" t="str">
        <f t="shared" si="2"/>
        <v xml:space="preserve">G/TBT/N/ECU/244 </v>
      </c>
      <c r="E94" s="201" t="str">
        <f t="shared" si="3"/>
        <v xml:space="preserve"> </v>
      </c>
      <c r="F94" s="27" t="s">
        <v>113</v>
      </c>
      <c r="G94" s="27" t="s">
        <v>1101</v>
      </c>
      <c r="H94" s="27" t="s">
        <v>5</v>
      </c>
      <c r="I94" s="60">
        <v>2014</v>
      </c>
      <c r="J94" s="27" t="s">
        <v>99</v>
      </c>
      <c r="K94" s="27" t="s">
        <v>1418</v>
      </c>
      <c r="L94" s="27" t="s">
        <v>80</v>
      </c>
      <c r="M94" s="27" t="s">
        <v>1419</v>
      </c>
      <c r="N94" s="27" t="s">
        <v>1420</v>
      </c>
      <c r="O94" s="27" t="s">
        <v>1421</v>
      </c>
      <c r="P94" s="27" t="s">
        <v>1422</v>
      </c>
      <c r="Q94" s="27" t="s">
        <v>22</v>
      </c>
      <c r="R94" s="27" t="s">
        <v>1376</v>
      </c>
      <c r="S94" s="27" t="s">
        <v>3334</v>
      </c>
      <c r="T94" s="27" t="s">
        <v>74</v>
      </c>
    </row>
    <row r="95" spans="1:20" s="4" customFormat="1" ht="43.5" customHeight="1" x14ac:dyDescent="0.3">
      <c r="A95" s="27">
        <v>94</v>
      </c>
      <c r="B95" s="27" t="s">
        <v>91</v>
      </c>
      <c r="C95" s="27" t="s">
        <v>5157</v>
      </c>
      <c r="D95" s="201" t="str">
        <f t="shared" si="2"/>
        <v xml:space="preserve">G/TBT/N/ECU/245 </v>
      </c>
      <c r="E95" s="201" t="str">
        <f t="shared" si="3"/>
        <v xml:space="preserve"> </v>
      </c>
      <c r="F95" s="27" t="s">
        <v>113</v>
      </c>
      <c r="G95" s="27" t="s">
        <v>1101</v>
      </c>
      <c r="H95" s="27" t="s">
        <v>5</v>
      </c>
      <c r="I95" s="60">
        <v>2014</v>
      </c>
      <c r="J95" s="27" t="s">
        <v>90</v>
      </c>
      <c r="K95" s="27" t="s">
        <v>1423</v>
      </c>
      <c r="L95" s="27" t="s">
        <v>80</v>
      </c>
      <c r="M95" s="27" t="s">
        <v>1424</v>
      </c>
      <c r="N95" s="27" t="s">
        <v>1425</v>
      </c>
      <c r="O95" s="27" t="s">
        <v>1421</v>
      </c>
      <c r="P95" s="27" t="s">
        <v>1426</v>
      </c>
      <c r="Q95" s="27" t="s">
        <v>22</v>
      </c>
      <c r="R95" s="27" t="s">
        <v>1376</v>
      </c>
      <c r="S95" s="27" t="s">
        <v>3334</v>
      </c>
      <c r="T95" s="27" t="s">
        <v>74</v>
      </c>
    </row>
    <row r="96" spans="1:20" s="4" customFormat="1" ht="43.5" customHeight="1" x14ac:dyDescent="0.3">
      <c r="A96" s="27">
        <v>95</v>
      </c>
      <c r="B96" s="27" t="s">
        <v>91</v>
      </c>
      <c r="C96" s="27" t="s">
        <v>5158</v>
      </c>
      <c r="D96" s="201" t="str">
        <f t="shared" si="2"/>
        <v xml:space="preserve">G/TBT/N/ECU/246 </v>
      </c>
      <c r="E96" s="201" t="str">
        <f t="shared" si="3"/>
        <v xml:space="preserve"> </v>
      </c>
      <c r="F96" s="27" t="s">
        <v>113</v>
      </c>
      <c r="G96" s="27" t="s">
        <v>1101</v>
      </c>
      <c r="H96" s="27" t="s">
        <v>5</v>
      </c>
      <c r="I96" s="60">
        <v>2014</v>
      </c>
      <c r="J96" s="27" t="s">
        <v>90</v>
      </c>
      <c r="K96" s="27" t="s">
        <v>1427</v>
      </c>
      <c r="L96" s="27" t="s">
        <v>80</v>
      </c>
      <c r="M96" s="27" t="s">
        <v>1428</v>
      </c>
      <c r="N96" s="27" t="s">
        <v>1429</v>
      </c>
      <c r="O96" s="27" t="s">
        <v>1421</v>
      </c>
      <c r="P96" s="27" t="s">
        <v>1430</v>
      </c>
      <c r="Q96" s="27" t="s">
        <v>429</v>
      </c>
      <c r="R96" s="27" t="s">
        <v>38</v>
      </c>
      <c r="S96" s="27" t="s">
        <v>3334</v>
      </c>
      <c r="T96" s="27" t="s">
        <v>74</v>
      </c>
    </row>
    <row r="97" spans="1:20" s="4" customFormat="1" ht="43.5" customHeight="1" x14ac:dyDescent="0.3">
      <c r="A97" s="27">
        <v>96</v>
      </c>
      <c r="B97" s="27" t="s">
        <v>91</v>
      </c>
      <c r="C97" s="27" t="s">
        <v>5159</v>
      </c>
      <c r="D97" s="201" t="str">
        <f t="shared" si="2"/>
        <v xml:space="preserve">G/TBT/N/ECU/252 </v>
      </c>
      <c r="E97" s="201" t="str">
        <f t="shared" si="3"/>
        <v xml:space="preserve"> </v>
      </c>
      <c r="F97" s="27" t="s">
        <v>113</v>
      </c>
      <c r="G97" s="27" t="s">
        <v>1101</v>
      </c>
      <c r="H97" s="27" t="s">
        <v>5</v>
      </c>
      <c r="I97" s="60">
        <v>2014</v>
      </c>
      <c r="J97" s="27" t="s">
        <v>90</v>
      </c>
      <c r="K97" s="27" t="s">
        <v>1431</v>
      </c>
      <c r="L97" s="27" t="s">
        <v>80</v>
      </c>
      <c r="M97" s="27" t="s">
        <v>1432</v>
      </c>
      <c r="N97" s="27" t="s">
        <v>1433</v>
      </c>
      <c r="O97" s="27" t="s">
        <v>1434</v>
      </c>
      <c r="P97" s="27" t="s">
        <v>1435</v>
      </c>
      <c r="Q97" s="27" t="s">
        <v>22</v>
      </c>
      <c r="R97" s="27" t="s">
        <v>1376</v>
      </c>
      <c r="S97" s="27" t="s">
        <v>3334</v>
      </c>
      <c r="T97" s="27" t="s">
        <v>74</v>
      </c>
    </row>
    <row r="98" spans="1:20" s="4" customFormat="1" ht="43.5" customHeight="1" x14ac:dyDescent="0.3">
      <c r="A98" s="27">
        <v>97</v>
      </c>
      <c r="B98" s="27" t="s">
        <v>91</v>
      </c>
      <c r="C98" s="27" t="s">
        <v>5160</v>
      </c>
      <c r="D98" s="201" t="str">
        <f t="shared" si="2"/>
        <v xml:space="preserve">G/TBT/N/ECU/253 </v>
      </c>
      <c r="E98" s="201" t="str">
        <f t="shared" si="3"/>
        <v xml:space="preserve"> </v>
      </c>
      <c r="F98" s="27" t="s">
        <v>113</v>
      </c>
      <c r="G98" s="27" t="s">
        <v>1101</v>
      </c>
      <c r="H98" s="27" t="s">
        <v>5</v>
      </c>
      <c r="I98" s="60">
        <v>2014</v>
      </c>
      <c r="J98" s="27" t="s">
        <v>90</v>
      </c>
      <c r="K98" s="27" t="s">
        <v>1436</v>
      </c>
      <c r="L98" s="27" t="s">
        <v>80</v>
      </c>
      <c r="M98" s="27" t="s">
        <v>1437</v>
      </c>
      <c r="N98" s="27" t="s">
        <v>1438</v>
      </c>
      <c r="O98" s="27" t="s">
        <v>1434</v>
      </c>
      <c r="P98" s="27" t="s">
        <v>1364</v>
      </c>
      <c r="Q98" s="27" t="s">
        <v>22</v>
      </c>
      <c r="R98" s="27" t="s">
        <v>1376</v>
      </c>
      <c r="S98" s="27" t="s">
        <v>3334</v>
      </c>
      <c r="T98" s="27" t="s">
        <v>74</v>
      </c>
    </row>
    <row r="99" spans="1:20" s="4" customFormat="1" ht="43.5" customHeight="1" x14ac:dyDescent="0.3">
      <c r="A99" s="27">
        <v>98</v>
      </c>
      <c r="B99" s="27" t="s">
        <v>91</v>
      </c>
      <c r="C99" s="27" t="s">
        <v>5161</v>
      </c>
      <c r="D99" s="201" t="str">
        <f t="shared" si="2"/>
        <v xml:space="preserve">G/TBT/N/ECU/257 </v>
      </c>
      <c r="E99" s="201" t="str">
        <f t="shared" si="3"/>
        <v xml:space="preserve"> </v>
      </c>
      <c r="F99" s="27" t="s">
        <v>113</v>
      </c>
      <c r="G99" s="27" t="s">
        <v>1101</v>
      </c>
      <c r="H99" s="27" t="s">
        <v>5</v>
      </c>
      <c r="I99" s="60">
        <v>2014</v>
      </c>
      <c r="J99" s="27" t="s">
        <v>90</v>
      </c>
      <c r="K99" s="27" t="s">
        <v>1439</v>
      </c>
      <c r="L99" s="27" t="s">
        <v>80</v>
      </c>
      <c r="M99" s="27" t="s">
        <v>1440</v>
      </c>
      <c r="N99" s="27" t="s">
        <v>1441</v>
      </c>
      <c r="O99" s="27" t="s">
        <v>1421</v>
      </c>
      <c r="P99" s="27" t="s">
        <v>1442</v>
      </c>
      <c r="Q99" s="27" t="s">
        <v>22</v>
      </c>
      <c r="R99" s="27" t="s">
        <v>1376</v>
      </c>
      <c r="S99" s="27" t="s">
        <v>3334</v>
      </c>
      <c r="T99" s="27" t="s">
        <v>74</v>
      </c>
    </row>
    <row r="100" spans="1:20" s="4" customFormat="1" ht="43.5" customHeight="1" x14ac:dyDescent="0.3">
      <c r="A100" s="27">
        <v>99</v>
      </c>
      <c r="B100" s="27" t="s">
        <v>91</v>
      </c>
      <c r="C100" s="27" t="s">
        <v>5162</v>
      </c>
      <c r="D100" s="201" t="str">
        <f t="shared" si="2"/>
        <v xml:space="preserve">G/TBT/N/ECU/258 </v>
      </c>
      <c r="E100" s="201" t="str">
        <f t="shared" si="3"/>
        <v xml:space="preserve"> </v>
      </c>
      <c r="F100" s="27" t="s">
        <v>113</v>
      </c>
      <c r="G100" s="27" t="s">
        <v>1101</v>
      </c>
      <c r="H100" s="27" t="s">
        <v>5</v>
      </c>
      <c r="I100" s="60">
        <v>2014</v>
      </c>
      <c r="J100" s="27" t="s">
        <v>90</v>
      </c>
      <c r="K100" s="27" t="s">
        <v>1443</v>
      </c>
      <c r="L100" s="27" t="s">
        <v>80</v>
      </c>
      <c r="M100" s="27" t="s">
        <v>1444</v>
      </c>
      <c r="N100" s="27" t="s">
        <v>1445</v>
      </c>
      <c r="O100" s="27" t="s">
        <v>1421</v>
      </c>
      <c r="P100" s="27" t="s">
        <v>1446</v>
      </c>
      <c r="Q100" s="27" t="s">
        <v>22</v>
      </c>
      <c r="R100" s="27" t="s">
        <v>1376</v>
      </c>
      <c r="S100" s="27" t="s">
        <v>3334</v>
      </c>
      <c r="T100" s="27" t="s">
        <v>74</v>
      </c>
    </row>
    <row r="101" spans="1:20" s="4" customFormat="1" ht="43.5" customHeight="1" x14ac:dyDescent="0.3">
      <c r="A101" s="27">
        <v>100</v>
      </c>
      <c r="B101" s="27" t="s">
        <v>91</v>
      </c>
      <c r="C101" s="27" t="s">
        <v>5163</v>
      </c>
      <c r="D101" s="201" t="str">
        <f t="shared" si="2"/>
        <v xml:space="preserve">G/TBT/N/ECU/260 </v>
      </c>
      <c r="E101" s="201" t="str">
        <f t="shared" si="3"/>
        <v xml:space="preserve"> </v>
      </c>
      <c r="F101" s="27" t="s">
        <v>113</v>
      </c>
      <c r="G101" s="27" t="s">
        <v>1101</v>
      </c>
      <c r="H101" s="27" t="s">
        <v>5</v>
      </c>
      <c r="I101" s="60">
        <v>2014</v>
      </c>
      <c r="J101" s="27" t="s">
        <v>90</v>
      </c>
      <c r="K101" s="27" t="s">
        <v>1447</v>
      </c>
      <c r="L101" s="27" t="s">
        <v>80</v>
      </c>
      <c r="M101" s="27" t="s">
        <v>389</v>
      </c>
      <c r="N101" s="27" t="s">
        <v>1448</v>
      </c>
      <c r="O101" s="27" t="s">
        <v>1421</v>
      </c>
      <c r="P101" s="27" t="s">
        <v>1449</v>
      </c>
      <c r="Q101" s="27" t="s">
        <v>22</v>
      </c>
      <c r="R101" s="27" t="s">
        <v>1376</v>
      </c>
      <c r="S101" s="27" t="s">
        <v>3334</v>
      </c>
      <c r="T101" s="27" t="s">
        <v>74</v>
      </c>
    </row>
    <row r="102" spans="1:20" s="4" customFormat="1" ht="43.5" customHeight="1" x14ac:dyDescent="0.3">
      <c r="A102" s="27">
        <v>101</v>
      </c>
      <c r="B102" s="27" t="s">
        <v>91</v>
      </c>
      <c r="C102" s="27" t="s">
        <v>5164</v>
      </c>
      <c r="D102" s="201" t="str">
        <f t="shared" si="2"/>
        <v xml:space="preserve">G/TBT/N/ECU/262 </v>
      </c>
      <c r="E102" s="201" t="str">
        <f t="shared" si="3"/>
        <v xml:space="preserve"> </v>
      </c>
      <c r="F102" s="27" t="s">
        <v>113</v>
      </c>
      <c r="G102" s="27" t="s">
        <v>1101</v>
      </c>
      <c r="H102" s="27" t="s">
        <v>5</v>
      </c>
      <c r="I102" s="60">
        <v>2014</v>
      </c>
      <c r="J102" s="27" t="s">
        <v>90</v>
      </c>
      <c r="K102" s="27" t="s">
        <v>1450</v>
      </c>
      <c r="L102" s="27" t="s">
        <v>80</v>
      </c>
      <c r="M102" s="27" t="s">
        <v>1451</v>
      </c>
      <c r="N102" s="27" t="s">
        <v>1298</v>
      </c>
      <c r="O102" s="27" t="s">
        <v>1452</v>
      </c>
      <c r="P102" s="27" t="s">
        <v>1453</v>
      </c>
      <c r="Q102" s="27" t="s">
        <v>22</v>
      </c>
      <c r="R102" s="27" t="s">
        <v>1376</v>
      </c>
      <c r="S102" s="27" t="s">
        <v>3334</v>
      </c>
      <c r="T102" s="27" t="s">
        <v>74</v>
      </c>
    </row>
    <row r="103" spans="1:20" s="4" customFormat="1" ht="43.5" customHeight="1" x14ac:dyDescent="0.3">
      <c r="A103" s="27">
        <v>102</v>
      </c>
      <c r="B103" s="27" t="s">
        <v>91</v>
      </c>
      <c r="C103" s="27" t="s">
        <v>5165</v>
      </c>
      <c r="D103" s="201" t="str">
        <f t="shared" si="2"/>
        <v xml:space="preserve">G/TBT/N/ECU/263 </v>
      </c>
      <c r="E103" s="201" t="str">
        <f t="shared" si="3"/>
        <v xml:space="preserve"> </v>
      </c>
      <c r="F103" s="27" t="s">
        <v>113</v>
      </c>
      <c r="G103" s="27" t="s">
        <v>1101</v>
      </c>
      <c r="H103" s="27" t="s">
        <v>5</v>
      </c>
      <c r="I103" s="60">
        <v>2014</v>
      </c>
      <c r="J103" s="27" t="s">
        <v>90</v>
      </c>
      <c r="K103" s="27" t="s">
        <v>1454</v>
      </c>
      <c r="L103" s="27" t="s">
        <v>80</v>
      </c>
      <c r="M103" s="27" t="s">
        <v>1455</v>
      </c>
      <c r="N103" s="27" t="s">
        <v>1456</v>
      </c>
      <c r="O103" s="27" t="s">
        <v>1452</v>
      </c>
      <c r="P103" s="27" t="s">
        <v>1457</v>
      </c>
      <c r="Q103" s="27" t="s">
        <v>22</v>
      </c>
      <c r="R103" s="27" t="s">
        <v>1376</v>
      </c>
      <c r="S103" s="27" t="s">
        <v>3334</v>
      </c>
      <c r="T103" s="27" t="s">
        <v>74</v>
      </c>
    </row>
    <row r="104" spans="1:20" s="4" customFormat="1" ht="43.5" customHeight="1" x14ac:dyDescent="0.3">
      <c r="A104" s="27">
        <v>103</v>
      </c>
      <c r="B104" s="27" t="s">
        <v>91</v>
      </c>
      <c r="C104" s="27" t="s">
        <v>5477</v>
      </c>
      <c r="D104" s="201" t="str">
        <f t="shared" si="2"/>
        <v xml:space="preserve">G/TBT/N/ECU/264 </v>
      </c>
      <c r="E104" s="201" t="str">
        <f t="shared" si="3"/>
        <v xml:space="preserve"> </v>
      </c>
      <c r="F104" s="27" t="s">
        <v>113</v>
      </c>
      <c r="G104" s="27" t="s">
        <v>1101</v>
      </c>
      <c r="H104" s="27" t="s">
        <v>5</v>
      </c>
      <c r="I104" s="60">
        <v>2014</v>
      </c>
      <c r="J104" s="27" t="s">
        <v>90</v>
      </c>
      <c r="K104" s="27" t="s">
        <v>1458</v>
      </c>
      <c r="L104" s="27" t="s">
        <v>80</v>
      </c>
      <c r="M104" s="27" t="s">
        <v>1459</v>
      </c>
      <c r="N104" s="27" t="s">
        <v>1460</v>
      </c>
      <c r="O104" s="27" t="s">
        <v>1452</v>
      </c>
      <c r="P104" s="27" t="s">
        <v>1461</v>
      </c>
      <c r="Q104" s="27" t="s">
        <v>22</v>
      </c>
      <c r="R104" s="27" t="s">
        <v>1376</v>
      </c>
      <c r="S104" s="27" t="s">
        <v>3334</v>
      </c>
      <c r="T104" s="27" t="s">
        <v>74</v>
      </c>
    </row>
    <row r="105" spans="1:20" s="4" customFormat="1" ht="43.5" customHeight="1" x14ac:dyDescent="0.3">
      <c r="A105" s="27">
        <v>104</v>
      </c>
      <c r="B105" s="27" t="s">
        <v>91</v>
      </c>
      <c r="C105" s="27" t="s">
        <v>5478</v>
      </c>
      <c r="D105" s="201" t="str">
        <f t="shared" si="2"/>
        <v xml:space="preserve">G/TBT/N/ECU/265 </v>
      </c>
      <c r="E105" s="201" t="str">
        <f t="shared" si="3"/>
        <v xml:space="preserve"> </v>
      </c>
      <c r="F105" s="27" t="s">
        <v>113</v>
      </c>
      <c r="G105" s="27" t="s">
        <v>1101</v>
      </c>
      <c r="H105" s="27" t="s">
        <v>5</v>
      </c>
      <c r="I105" s="60">
        <v>2014</v>
      </c>
      <c r="J105" s="27" t="s">
        <v>90</v>
      </c>
      <c r="K105" s="27" t="s">
        <v>1462</v>
      </c>
      <c r="L105" s="27" t="s">
        <v>80</v>
      </c>
      <c r="M105" s="27" t="s">
        <v>1463</v>
      </c>
      <c r="N105" s="27" t="s">
        <v>1464</v>
      </c>
      <c r="O105" s="27" t="s">
        <v>1452</v>
      </c>
      <c r="P105" s="27" t="s">
        <v>1465</v>
      </c>
      <c r="Q105" s="27" t="s">
        <v>22</v>
      </c>
      <c r="R105" s="27" t="s">
        <v>1376</v>
      </c>
      <c r="S105" s="27" t="s">
        <v>3334</v>
      </c>
      <c r="T105" s="27" t="s">
        <v>74</v>
      </c>
    </row>
    <row r="106" spans="1:20" s="4" customFormat="1" ht="43.5" customHeight="1" x14ac:dyDescent="0.3">
      <c r="A106" s="27">
        <v>105</v>
      </c>
      <c r="B106" s="27" t="s">
        <v>91</v>
      </c>
      <c r="C106" s="27" t="s">
        <v>5479</v>
      </c>
      <c r="D106" s="201" t="str">
        <f t="shared" si="2"/>
        <v xml:space="preserve">G/TBT/N/ECU/266 </v>
      </c>
      <c r="E106" s="201" t="str">
        <f t="shared" si="3"/>
        <v xml:space="preserve"> </v>
      </c>
      <c r="F106" s="27" t="s">
        <v>113</v>
      </c>
      <c r="G106" s="27" t="s">
        <v>1101</v>
      </c>
      <c r="H106" s="27" t="s">
        <v>5</v>
      </c>
      <c r="I106" s="60">
        <v>2014</v>
      </c>
      <c r="J106" s="27" t="s">
        <v>90</v>
      </c>
      <c r="K106" s="27" t="s">
        <v>1466</v>
      </c>
      <c r="L106" s="27" t="s">
        <v>80</v>
      </c>
      <c r="M106" s="27" t="s">
        <v>1467</v>
      </c>
      <c r="N106" s="27" t="s">
        <v>1468</v>
      </c>
      <c r="O106" s="27" t="s">
        <v>1452</v>
      </c>
      <c r="P106" s="27" t="s">
        <v>1469</v>
      </c>
      <c r="Q106" s="27" t="s">
        <v>22</v>
      </c>
      <c r="R106" s="27" t="s">
        <v>1376</v>
      </c>
      <c r="S106" s="27" t="s">
        <v>3334</v>
      </c>
      <c r="T106" s="27" t="s">
        <v>74</v>
      </c>
    </row>
    <row r="107" spans="1:20" s="4" customFormat="1" ht="43.5" customHeight="1" x14ac:dyDescent="0.3">
      <c r="A107" s="27">
        <v>106</v>
      </c>
      <c r="B107" s="27" t="s">
        <v>91</v>
      </c>
      <c r="C107" s="27" t="s">
        <v>5480</v>
      </c>
      <c r="D107" s="201" t="str">
        <f t="shared" si="2"/>
        <v xml:space="preserve">G/TBT/N/ECU/267 </v>
      </c>
      <c r="E107" s="201" t="str">
        <f t="shared" si="3"/>
        <v xml:space="preserve"> </v>
      </c>
      <c r="F107" s="27" t="s">
        <v>113</v>
      </c>
      <c r="G107" s="27" t="s">
        <v>1101</v>
      </c>
      <c r="H107" s="27" t="s">
        <v>5</v>
      </c>
      <c r="I107" s="60">
        <v>2014</v>
      </c>
      <c r="J107" s="27" t="s">
        <v>90</v>
      </c>
      <c r="K107" s="27" t="s">
        <v>5597</v>
      </c>
      <c r="L107" s="27" t="s">
        <v>80</v>
      </c>
      <c r="M107" s="27" t="s">
        <v>5598</v>
      </c>
      <c r="N107" s="27" t="s">
        <v>1470</v>
      </c>
      <c r="O107" s="27" t="s">
        <v>1452</v>
      </c>
      <c r="P107" s="27" t="s">
        <v>5599</v>
      </c>
      <c r="Q107" s="27" t="s">
        <v>22</v>
      </c>
      <c r="R107" s="27" t="s">
        <v>1376</v>
      </c>
      <c r="S107" s="27" t="s">
        <v>3334</v>
      </c>
      <c r="T107" s="27" t="s">
        <v>74</v>
      </c>
    </row>
    <row r="108" spans="1:20" s="4" customFormat="1" ht="43.5" customHeight="1" x14ac:dyDescent="0.3">
      <c r="A108" s="27">
        <v>107</v>
      </c>
      <c r="B108" s="27" t="s">
        <v>91</v>
      </c>
      <c r="C108" s="27" t="s">
        <v>5481</v>
      </c>
      <c r="D108" s="201" t="str">
        <f t="shared" si="2"/>
        <v xml:space="preserve">G/TBT/N/ECU/271 </v>
      </c>
      <c r="E108" s="201" t="str">
        <f t="shared" si="3"/>
        <v xml:space="preserve"> </v>
      </c>
      <c r="F108" s="27" t="s">
        <v>113</v>
      </c>
      <c r="G108" s="27" t="s">
        <v>1101</v>
      </c>
      <c r="H108" s="27" t="s">
        <v>5</v>
      </c>
      <c r="I108" s="60">
        <v>2014</v>
      </c>
      <c r="J108" s="27" t="s">
        <v>90</v>
      </c>
      <c r="K108" s="27" t="s">
        <v>1471</v>
      </c>
      <c r="L108" s="27" t="s">
        <v>80</v>
      </c>
      <c r="M108" s="27" t="s">
        <v>1472</v>
      </c>
      <c r="N108" s="27" t="s">
        <v>1473</v>
      </c>
      <c r="O108" s="27" t="s">
        <v>1421</v>
      </c>
      <c r="P108" s="27" t="s">
        <v>1474</v>
      </c>
      <c r="Q108" s="27" t="s">
        <v>22</v>
      </c>
      <c r="R108" s="27" t="s">
        <v>1376</v>
      </c>
      <c r="S108" s="27" t="s">
        <v>3334</v>
      </c>
      <c r="T108" s="27" t="s">
        <v>74</v>
      </c>
    </row>
    <row r="109" spans="1:20" s="4" customFormat="1" ht="43.5" customHeight="1" x14ac:dyDescent="0.3">
      <c r="A109" s="27">
        <v>108</v>
      </c>
      <c r="B109" s="27" t="s">
        <v>91</v>
      </c>
      <c r="C109" s="27" t="s">
        <v>5166</v>
      </c>
      <c r="D109" s="201" t="str">
        <f t="shared" si="2"/>
        <v xml:space="preserve">G/TBT/N/ECU/272 </v>
      </c>
      <c r="E109" s="201" t="str">
        <f t="shared" si="3"/>
        <v xml:space="preserve"> </v>
      </c>
      <c r="F109" s="27" t="s">
        <v>113</v>
      </c>
      <c r="G109" s="27" t="s">
        <v>1101</v>
      </c>
      <c r="H109" s="27" t="s">
        <v>5</v>
      </c>
      <c r="I109" s="60">
        <v>2014</v>
      </c>
      <c r="J109" s="27" t="s">
        <v>90</v>
      </c>
      <c r="K109" s="27" t="s">
        <v>1475</v>
      </c>
      <c r="L109" s="27" t="s">
        <v>80</v>
      </c>
      <c r="M109" s="27" t="s">
        <v>1476</v>
      </c>
      <c r="N109" s="27" t="s">
        <v>1477</v>
      </c>
      <c r="O109" s="27" t="s">
        <v>1421</v>
      </c>
      <c r="P109" s="27" t="s">
        <v>1478</v>
      </c>
      <c r="Q109" s="27" t="s">
        <v>22</v>
      </c>
      <c r="R109" s="27" t="s">
        <v>1376</v>
      </c>
      <c r="S109" s="27" t="s">
        <v>3334</v>
      </c>
      <c r="T109" s="27" t="s">
        <v>74</v>
      </c>
    </row>
    <row r="110" spans="1:20" s="4" customFormat="1" ht="43.5" customHeight="1" x14ac:dyDescent="0.3">
      <c r="A110" s="27">
        <v>109</v>
      </c>
      <c r="B110" s="27" t="s">
        <v>91</v>
      </c>
      <c r="C110" s="27" t="s">
        <v>5167</v>
      </c>
      <c r="D110" s="201" t="str">
        <f t="shared" si="2"/>
        <v xml:space="preserve">G/TBT/N/ECU/273 </v>
      </c>
      <c r="E110" s="201" t="str">
        <f t="shared" si="3"/>
        <v xml:space="preserve"> </v>
      </c>
      <c r="F110" s="27" t="s">
        <v>113</v>
      </c>
      <c r="G110" s="27" t="s">
        <v>1101</v>
      </c>
      <c r="H110" s="27" t="s">
        <v>5</v>
      </c>
      <c r="I110" s="60">
        <v>2014</v>
      </c>
      <c r="J110" s="27" t="s">
        <v>90</v>
      </c>
      <c r="K110" s="27" t="s">
        <v>1479</v>
      </c>
      <c r="L110" s="27" t="s">
        <v>80</v>
      </c>
      <c r="M110" s="27" t="s">
        <v>1480</v>
      </c>
      <c r="N110" s="27" t="s">
        <v>1481</v>
      </c>
      <c r="O110" s="27" t="s">
        <v>1421</v>
      </c>
      <c r="P110" s="27" t="s">
        <v>1482</v>
      </c>
      <c r="Q110" s="27" t="s">
        <v>22</v>
      </c>
      <c r="R110" s="27" t="s">
        <v>1376</v>
      </c>
      <c r="S110" s="27" t="s">
        <v>3334</v>
      </c>
      <c r="T110" s="27" t="s">
        <v>74</v>
      </c>
    </row>
    <row r="111" spans="1:20" s="4" customFormat="1" ht="43.5" customHeight="1" x14ac:dyDescent="0.3">
      <c r="A111" s="27">
        <v>110</v>
      </c>
      <c r="B111" s="27" t="s">
        <v>91</v>
      </c>
      <c r="C111" s="27" t="s">
        <v>5168</v>
      </c>
      <c r="D111" s="201" t="str">
        <f t="shared" si="2"/>
        <v xml:space="preserve">G/TBT/N/ECU/274 </v>
      </c>
      <c r="E111" s="201" t="str">
        <f t="shared" si="3"/>
        <v xml:space="preserve"> </v>
      </c>
      <c r="F111" s="27" t="s">
        <v>113</v>
      </c>
      <c r="G111" s="27" t="s">
        <v>1101</v>
      </c>
      <c r="H111" s="27" t="s">
        <v>5</v>
      </c>
      <c r="I111" s="60">
        <v>2014</v>
      </c>
      <c r="J111" s="27" t="s">
        <v>90</v>
      </c>
      <c r="K111" s="27" t="s">
        <v>1483</v>
      </c>
      <c r="L111" s="27" t="s">
        <v>80</v>
      </c>
      <c r="M111" s="27" t="s">
        <v>1484</v>
      </c>
      <c r="N111" s="27" t="s">
        <v>1485</v>
      </c>
      <c r="O111" s="27" t="s">
        <v>1421</v>
      </c>
      <c r="P111" s="27" t="s">
        <v>1486</v>
      </c>
      <c r="Q111" s="27" t="s">
        <v>22</v>
      </c>
      <c r="R111" s="27" t="s">
        <v>1376</v>
      </c>
      <c r="S111" s="27" t="s">
        <v>3334</v>
      </c>
      <c r="T111" s="27" t="s">
        <v>74</v>
      </c>
    </row>
    <row r="112" spans="1:20" s="4" customFormat="1" ht="43.5" customHeight="1" x14ac:dyDescent="0.3">
      <c r="A112" s="27">
        <v>111</v>
      </c>
      <c r="B112" s="27" t="s">
        <v>91</v>
      </c>
      <c r="C112" s="27" t="s">
        <v>5169</v>
      </c>
      <c r="D112" s="201" t="str">
        <f t="shared" si="2"/>
        <v xml:space="preserve">G/TBT/N/ECU/275 </v>
      </c>
      <c r="E112" s="201" t="str">
        <f t="shared" si="3"/>
        <v xml:space="preserve"> </v>
      </c>
      <c r="F112" s="27" t="s">
        <v>113</v>
      </c>
      <c r="G112" s="27" t="s">
        <v>1101</v>
      </c>
      <c r="H112" s="27" t="s">
        <v>448</v>
      </c>
      <c r="I112" s="60">
        <v>2014</v>
      </c>
      <c r="J112" s="27" t="s">
        <v>90</v>
      </c>
      <c r="K112" s="27" t="s">
        <v>1487</v>
      </c>
      <c r="L112" s="27" t="s">
        <v>80</v>
      </c>
      <c r="M112" s="27" t="s">
        <v>1488</v>
      </c>
      <c r="N112" s="27" t="s">
        <v>1350</v>
      </c>
      <c r="O112" s="27" t="s">
        <v>1421</v>
      </c>
      <c r="P112" s="27" t="s">
        <v>1327</v>
      </c>
      <c r="Q112" s="27" t="s">
        <v>24</v>
      </c>
      <c r="R112" s="27" t="s">
        <v>75</v>
      </c>
      <c r="S112" s="27" t="s">
        <v>3334</v>
      </c>
      <c r="T112" s="27" t="s">
        <v>74</v>
      </c>
    </row>
    <row r="113" spans="1:20" s="4" customFormat="1" ht="43.5" customHeight="1" x14ac:dyDescent="0.3">
      <c r="A113" s="27">
        <v>112</v>
      </c>
      <c r="B113" s="27" t="s">
        <v>91</v>
      </c>
      <c r="C113" s="27" t="s">
        <v>5170</v>
      </c>
      <c r="D113" s="201" t="str">
        <f t="shared" si="2"/>
        <v xml:space="preserve">G/TBT/N/ECU/276 </v>
      </c>
      <c r="E113" s="201" t="str">
        <f t="shared" si="3"/>
        <v xml:space="preserve"> </v>
      </c>
      <c r="F113" s="27" t="s">
        <v>113</v>
      </c>
      <c r="G113" s="27" t="s">
        <v>1101</v>
      </c>
      <c r="H113" s="27" t="s">
        <v>5</v>
      </c>
      <c r="I113" s="60">
        <v>2014</v>
      </c>
      <c r="J113" s="27" t="s">
        <v>90</v>
      </c>
      <c r="K113" s="27" t="s">
        <v>1489</v>
      </c>
      <c r="L113" s="27" t="s">
        <v>80</v>
      </c>
      <c r="M113" s="27" t="s">
        <v>1490</v>
      </c>
      <c r="N113" s="27" t="s">
        <v>1491</v>
      </c>
      <c r="O113" s="27" t="s">
        <v>1421</v>
      </c>
      <c r="P113" s="27" t="s">
        <v>1492</v>
      </c>
      <c r="Q113" s="27" t="s">
        <v>22</v>
      </c>
      <c r="R113" s="27" t="s">
        <v>1376</v>
      </c>
      <c r="S113" s="27" t="s">
        <v>3334</v>
      </c>
      <c r="T113" s="27" t="s">
        <v>74</v>
      </c>
    </row>
    <row r="114" spans="1:20" s="4" customFormat="1" ht="43.5" customHeight="1" x14ac:dyDescent="0.3">
      <c r="A114" s="27">
        <v>113</v>
      </c>
      <c r="B114" s="27" t="s">
        <v>91</v>
      </c>
      <c r="C114" s="27" t="s">
        <v>5171</v>
      </c>
      <c r="D114" s="201" t="str">
        <f t="shared" si="2"/>
        <v xml:space="preserve">G/TBT/N/ECU/277 </v>
      </c>
      <c r="E114" s="201" t="str">
        <f t="shared" si="3"/>
        <v xml:space="preserve"> </v>
      </c>
      <c r="F114" s="27" t="s">
        <v>113</v>
      </c>
      <c r="G114" s="27" t="s">
        <v>1101</v>
      </c>
      <c r="H114" s="27" t="s">
        <v>5</v>
      </c>
      <c r="I114" s="60">
        <v>2014</v>
      </c>
      <c r="J114" s="27" t="s">
        <v>90</v>
      </c>
      <c r="K114" s="27" t="s">
        <v>1493</v>
      </c>
      <c r="L114" s="27" t="s">
        <v>80</v>
      </c>
      <c r="M114" s="27" t="s">
        <v>1494</v>
      </c>
      <c r="N114" s="27" t="s">
        <v>1495</v>
      </c>
      <c r="O114" s="27" t="s">
        <v>1421</v>
      </c>
      <c r="P114" s="27" t="s">
        <v>1496</v>
      </c>
      <c r="Q114" s="27" t="s">
        <v>22</v>
      </c>
      <c r="R114" s="27" t="s">
        <v>1376</v>
      </c>
      <c r="S114" s="27" t="s">
        <v>3334</v>
      </c>
      <c r="T114" s="27" t="s">
        <v>74</v>
      </c>
    </row>
    <row r="115" spans="1:20" s="4" customFormat="1" ht="43.5" customHeight="1" x14ac:dyDescent="0.3">
      <c r="A115" s="27">
        <v>114</v>
      </c>
      <c r="B115" s="27" t="s">
        <v>91</v>
      </c>
      <c r="C115" s="27" t="s">
        <v>5172</v>
      </c>
      <c r="D115" s="201" t="str">
        <f t="shared" si="2"/>
        <v xml:space="preserve">G/TBT/N/ECU/278 </v>
      </c>
      <c r="E115" s="201" t="str">
        <f t="shared" si="3"/>
        <v xml:space="preserve"> </v>
      </c>
      <c r="F115" s="27" t="s">
        <v>113</v>
      </c>
      <c r="G115" s="27" t="s">
        <v>1101</v>
      </c>
      <c r="H115" s="27" t="s">
        <v>5</v>
      </c>
      <c r="I115" s="60">
        <v>2014</v>
      </c>
      <c r="J115" s="27" t="s">
        <v>90</v>
      </c>
      <c r="K115" s="27" t="s">
        <v>1497</v>
      </c>
      <c r="L115" s="27" t="s">
        <v>80</v>
      </c>
      <c r="M115" s="27" t="s">
        <v>1498</v>
      </c>
      <c r="N115" s="27" t="s">
        <v>1499</v>
      </c>
      <c r="O115" s="27" t="s">
        <v>1421</v>
      </c>
      <c r="P115" s="27" t="s">
        <v>1500</v>
      </c>
      <c r="Q115" s="27" t="s">
        <v>22</v>
      </c>
      <c r="R115" s="27" t="s">
        <v>1376</v>
      </c>
      <c r="S115" s="27" t="s">
        <v>3334</v>
      </c>
      <c r="T115" s="27" t="s">
        <v>74</v>
      </c>
    </row>
    <row r="116" spans="1:20" s="4" customFormat="1" ht="43.5" customHeight="1" x14ac:dyDescent="0.3">
      <c r="A116" s="27">
        <v>115</v>
      </c>
      <c r="B116" s="27" t="s">
        <v>91</v>
      </c>
      <c r="C116" s="27" t="s">
        <v>5173</v>
      </c>
      <c r="D116" s="201" t="str">
        <f t="shared" si="2"/>
        <v xml:space="preserve">G/TBT/N/ECU/280 </v>
      </c>
      <c r="E116" s="201" t="str">
        <f t="shared" si="3"/>
        <v xml:space="preserve"> </v>
      </c>
      <c r="F116" s="27" t="s">
        <v>113</v>
      </c>
      <c r="G116" s="27" t="s">
        <v>1101</v>
      </c>
      <c r="H116" s="27" t="s">
        <v>5</v>
      </c>
      <c r="I116" s="60">
        <v>2014</v>
      </c>
      <c r="J116" s="27" t="s">
        <v>90</v>
      </c>
      <c r="K116" s="27" t="s">
        <v>1501</v>
      </c>
      <c r="L116" s="27" t="s">
        <v>80</v>
      </c>
      <c r="M116" s="27" t="s">
        <v>1502</v>
      </c>
      <c r="N116" s="27" t="s">
        <v>1503</v>
      </c>
      <c r="O116" s="27" t="s">
        <v>1504</v>
      </c>
      <c r="P116" s="27" t="s">
        <v>1505</v>
      </c>
      <c r="Q116" s="27" t="s">
        <v>22</v>
      </c>
      <c r="R116" s="27" t="s">
        <v>1376</v>
      </c>
      <c r="S116" s="27" t="s">
        <v>3334</v>
      </c>
      <c r="T116" s="27" t="s">
        <v>74</v>
      </c>
    </row>
    <row r="117" spans="1:20" s="4" customFormat="1" ht="43.5" customHeight="1" x14ac:dyDescent="0.3">
      <c r="A117" s="27">
        <v>116</v>
      </c>
      <c r="B117" s="27" t="s">
        <v>91</v>
      </c>
      <c r="C117" s="27" t="s">
        <v>5174</v>
      </c>
      <c r="D117" s="201" t="str">
        <f t="shared" si="2"/>
        <v xml:space="preserve">G/TBT/N/ECU/282 </v>
      </c>
      <c r="E117" s="201" t="str">
        <f t="shared" si="3"/>
        <v xml:space="preserve"> </v>
      </c>
      <c r="F117" s="27" t="s">
        <v>113</v>
      </c>
      <c r="G117" s="27" t="s">
        <v>1101</v>
      </c>
      <c r="H117" s="27" t="s">
        <v>5</v>
      </c>
      <c r="I117" s="60">
        <v>2014</v>
      </c>
      <c r="J117" s="27" t="s">
        <v>90</v>
      </c>
      <c r="K117" s="27" t="s">
        <v>1506</v>
      </c>
      <c r="L117" s="27" t="s">
        <v>80</v>
      </c>
      <c r="M117" s="27" t="s">
        <v>1507</v>
      </c>
      <c r="N117" s="27" t="s">
        <v>1508</v>
      </c>
      <c r="O117" s="27" t="s">
        <v>1504</v>
      </c>
      <c r="P117" s="27" t="s">
        <v>1509</v>
      </c>
      <c r="Q117" s="27" t="s">
        <v>22</v>
      </c>
      <c r="R117" s="27" t="s">
        <v>1376</v>
      </c>
      <c r="S117" s="27" t="s">
        <v>3334</v>
      </c>
      <c r="T117" s="27" t="s">
        <v>74</v>
      </c>
    </row>
    <row r="118" spans="1:20" s="4" customFormat="1" ht="43.5" customHeight="1" x14ac:dyDescent="0.3">
      <c r="A118" s="27">
        <v>117</v>
      </c>
      <c r="B118" s="27" t="s">
        <v>91</v>
      </c>
      <c r="C118" s="27" t="s">
        <v>5175</v>
      </c>
      <c r="D118" s="201" t="str">
        <f t="shared" si="2"/>
        <v xml:space="preserve">G/TBT/N/ECU/283 </v>
      </c>
      <c r="E118" s="201" t="str">
        <f t="shared" si="3"/>
        <v xml:space="preserve"> </v>
      </c>
      <c r="F118" s="27" t="s">
        <v>113</v>
      </c>
      <c r="G118" s="27" t="s">
        <v>1101</v>
      </c>
      <c r="H118" s="27" t="s">
        <v>5</v>
      </c>
      <c r="I118" s="60">
        <v>2014</v>
      </c>
      <c r="J118" s="27" t="s">
        <v>90</v>
      </c>
      <c r="K118" s="27" t="s">
        <v>1510</v>
      </c>
      <c r="L118" s="27" t="s">
        <v>80</v>
      </c>
      <c r="M118" s="27" t="s">
        <v>1511</v>
      </c>
      <c r="N118" s="27" t="s">
        <v>1512</v>
      </c>
      <c r="O118" s="27" t="s">
        <v>1504</v>
      </c>
      <c r="P118" s="27" t="s">
        <v>1327</v>
      </c>
      <c r="Q118" s="27" t="s">
        <v>24</v>
      </c>
      <c r="R118" s="27" t="s">
        <v>75</v>
      </c>
      <c r="S118" s="27" t="s">
        <v>3334</v>
      </c>
      <c r="T118" s="27" t="s">
        <v>74</v>
      </c>
    </row>
    <row r="119" spans="1:20" s="4" customFormat="1" ht="43.5" customHeight="1" x14ac:dyDescent="0.3">
      <c r="A119" s="27">
        <v>118</v>
      </c>
      <c r="B119" s="27" t="s">
        <v>91</v>
      </c>
      <c r="C119" s="27" t="s">
        <v>5176</v>
      </c>
      <c r="D119" s="201" t="str">
        <f t="shared" si="2"/>
        <v xml:space="preserve">G/TBT/N/ECU/286 </v>
      </c>
      <c r="E119" s="201" t="str">
        <f t="shared" si="3"/>
        <v xml:space="preserve"> </v>
      </c>
      <c r="F119" s="27" t="s">
        <v>113</v>
      </c>
      <c r="G119" s="27" t="s">
        <v>1101</v>
      </c>
      <c r="H119" s="27" t="s">
        <v>5</v>
      </c>
      <c r="I119" s="60">
        <v>2014</v>
      </c>
      <c r="J119" s="27" t="s">
        <v>90</v>
      </c>
      <c r="K119" s="27" t="s">
        <v>1513</v>
      </c>
      <c r="L119" s="27" t="s">
        <v>80</v>
      </c>
      <c r="M119" s="27" t="s">
        <v>1514</v>
      </c>
      <c r="N119" s="27" t="s">
        <v>1515</v>
      </c>
      <c r="O119" s="27" t="s">
        <v>1504</v>
      </c>
      <c r="P119" s="27" t="s">
        <v>1516</v>
      </c>
      <c r="Q119" s="27" t="s">
        <v>22</v>
      </c>
      <c r="R119" s="27" t="s">
        <v>1376</v>
      </c>
      <c r="S119" s="27" t="s">
        <v>3334</v>
      </c>
      <c r="T119" s="27" t="s">
        <v>74</v>
      </c>
    </row>
    <row r="120" spans="1:20" s="4" customFormat="1" ht="43.5" customHeight="1" x14ac:dyDescent="0.3">
      <c r="A120" s="27">
        <v>119</v>
      </c>
      <c r="B120" s="27" t="s">
        <v>91</v>
      </c>
      <c r="C120" s="27" t="s">
        <v>5177</v>
      </c>
      <c r="D120" s="201" t="str">
        <f t="shared" si="2"/>
        <v xml:space="preserve">G/TBT/N/ECU/287 </v>
      </c>
      <c r="E120" s="201" t="str">
        <f t="shared" si="3"/>
        <v xml:space="preserve"> </v>
      </c>
      <c r="F120" s="27" t="s">
        <v>113</v>
      </c>
      <c r="G120" s="27" t="s">
        <v>1101</v>
      </c>
      <c r="H120" s="27" t="s">
        <v>5</v>
      </c>
      <c r="I120" s="60">
        <v>2014</v>
      </c>
      <c r="J120" s="27" t="s">
        <v>90</v>
      </c>
      <c r="K120" s="27" t="s">
        <v>1517</v>
      </c>
      <c r="L120" s="27" t="s">
        <v>80</v>
      </c>
      <c r="M120" s="27" t="s">
        <v>1518</v>
      </c>
      <c r="N120" s="27" t="s">
        <v>1519</v>
      </c>
      <c r="O120" s="27" t="s">
        <v>1504</v>
      </c>
      <c r="P120" s="27" t="s">
        <v>1520</v>
      </c>
      <c r="Q120" s="27" t="s">
        <v>22</v>
      </c>
      <c r="R120" s="27" t="s">
        <v>1376</v>
      </c>
      <c r="S120" s="27" t="s">
        <v>3334</v>
      </c>
      <c r="T120" s="27" t="s">
        <v>74</v>
      </c>
    </row>
    <row r="121" spans="1:20" s="4" customFormat="1" ht="43.5" customHeight="1" x14ac:dyDescent="0.3">
      <c r="A121" s="27">
        <v>120</v>
      </c>
      <c r="B121" s="27" t="s">
        <v>91</v>
      </c>
      <c r="C121" s="27" t="s">
        <v>5178</v>
      </c>
      <c r="D121" s="201" t="str">
        <f t="shared" si="2"/>
        <v xml:space="preserve">G/TBT/N/ECU/288 </v>
      </c>
      <c r="E121" s="201" t="str">
        <f t="shared" si="3"/>
        <v xml:space="preserve"> </v>
      </c>
      <c r="F121" s="27" t="s">
        <v>113</v>
      </c>
      <c r="G121" s="27" t="s">
        <v>1101</v>
      </c>
      <c r="H121" s="27" t="s">
        <v>5</v>
      </c>
      <c r="I121" s="60">
        <v>2014</v>
      </c>
      <c r="J121" s="27" t="s">
        <v>90</v>
      </c>
      <c r="K121" s="27" t="s">
        <v>1521</v>
      </c>
      <c r="L121" s="27" t="s">
        <v>80</v>
      </c>
      <c r="M121" s="27" t="s">
        <v>1522</v>
      </c>
      <c r="N121" s="27" t="s">
        <v>1523</v>
      </c>
      <c r="O121" s="27" t="s">
        <v>1504</v>
      </c>
      <c r="P121" s="27" t="s">
        <v>1524</v>
      </c>
      <c r="Q121" s="27" t="s">
        <v>22</v>
      </c>
      <c r="R121" s="27" t="s">
        <v>1376</v>
      </c>
      <c r="S121" s="27" t="s">
        <v>3334</v>
      </c>
      <c r="T121" s="27" t="s">
        <v>74</v>
      </c>
    </row>
    <row r="122" spans="1:20" s="4" customFormat="1" ht="43.5" customHeight="1" x14ac:dyDescent="0.3">
      <c r="A122" s="27">
        <v>121</v>
      </c>
      <c r="B122" s="27" t="s">
        <v>91</v>
      </c>
      <c r="C122" s="27" t="s">
        <v>5179</v>
      </c>
      <c r="D122" s="201" t="str">
        <f t="shared" si="2"/>
        <v xml:space="preserve">G/TBT/N/EGY/68 </v>
      </c>
      <c r="E122" s="201" t="str">
        <f t="shared" si="3"/>
        <v xml:space="preserve"> </v>
      </c>
      <c r="F122" s="27" t="s">
        <v>383</v>
      </c>
      <c r="G122" s="27" t="s">
        <v>791</v>
      </c>
      <c r="H122" s="27" t="s">
        <v>5</v>
      </c>
      <c r="I122" s="60">
        <v>2014</v>
      </c>
      <c r="J122" s="27" t="s">
        <v>90</v>
      </c>
      <c r="K122" s="27" t="s">
        <v>5600</v>
      </c>
      <c r="L122" s="27" t="s">
        <v>80</v>
      </c>
      <c r="M122" s="27" t="s">
        <v>1525</v>
      </c>
      <c r="N122" s="27" t="s">
        <v>1526</v>
      </c>
      <c r="O122" s="27" t="s">
        <v>1527</v>
      </c>
      <c r="P122" s="27" t="s">
        <v>1528</v>
      </c>
      <c r="Q122" s="27" t="s">
        <v>1529</v>
      </c>
      <c r="R122" s="27" t="s">
        <v>6614</v>
      </c>
      <c r="S122" s="27" t="s">
        <v>1058</v>
      </c>
      <c r="T122" s="27" t="s">
        <v>74</v>
      </c>
    </row>
    <row r="123" spans="1:20" s="4" customFormat="1" ht="43.5" customHeight="1" x14ac:dyDescent="0.3">
      <c r="A123" s="27">
        <v>122</v>
      </c>
      <c r="B123" s="27" t="s">
        <v>91</v>
      </c>
      <c r="C123" s="27" t="s">
        <v>5180</v>
      </c>
      <c r="D123" s="201" t="str">
        <f t="shared" si="2"/>
        <v xml:space="preserve">G/TBT/N/EU/176 </v>
      </c>
      <c r="E123" s="201" t="str">
        <f t="shared" si="3"/>
        <v xml:space="preserve"> </v>
      </c>
      <c r="F123" s="27" t="s">
        <v>26</v>
      </c>
      <c r="G123" s="27" t="s">
        <v>793</v>
      </c>
      <c r="H123" s="27" t="s">
        <v>1</v>
      </c>
      <c r="I123" s="60">
        <v>2014</v>
      </c>
      <c r="J123" s="27" t="s">
        <v>90</v>
      </c>
      <c r="K123" s="27" t="s">
        <v>1530</v>
      </c>
      <c r="L123" s="27" t="s">
        <v>80</v>
      </c>
      <c r="M123" s="27" t="s">
        <v>1531</v>
      </c>
      <c r="N123" s="27"/>
      <c r="O123" s="27" t="s">
        <v>1532</v>
      </c>
      <c r="P123" s="27" t="s">
        <v>5539</v>
      </c>
      <c r="Q123" s="27" t="s">
        <v>104</v>
      </c>
      <c r="R123" s="27" t="s">
        <v>38</v>
      </c>
      <c r="S123" s="27" t="s">
        <v>1058</v>
      </c>
      <c r="T123" s="27" t="s">
        <v>74</v>
      </c>
    </row>
    <row r="124" spans="1:20" s="4" customFormat="1" ht="43.5" customHeight="1" x14ac:dyDescent="0.3">
      <c r="A124" s="27">
        <v>123</v>
      </c>
      <c r="B124" s="27" t="s">
        <v>91</v>
      </c>
      <c r="C124" s="27" t="s">
        <v>5181</v>
      </c>
      <c r="D124" s="201" t="str">
        <f t="shared" si="2"/>
        <v xml:space="preserve">G/TBT/N/EU/177 </v>
      </c>
      <c r="E124" s="201" t="str">
        <f t="shared" si="3"/>
        <v xml:space="preserve"> </v>
      </c>
      <c r="F124" s="27" t="s">
        <v>26</v>
      </c>
      <c r="G124" s="27" t="s">
        <v>793</v>
      </c>
      <c r="H124" s="27" t="s">
        <v>1</v>
      </c>
      <c r="I124" s="60">
        <v>2014</v>
      </c>
      <c r="J124" s="27" t="s">
        <v>99</v>
      </c>
      <c r="K124" s="27" t="s">
        <v>1533</v>
      </c>
      <c r="L124" s="27" t="s">
        <v>1066</v>
      </c>
      <c r="M124" s="27" t="s">
        <v>1534</v>
      </c>
      <c r="N124" s="27"/>
      <c r="O124" s="27" t="s">
        <v>1535</v>
      </c>
      <c r="P124" s="27" t="s">
        <v>1536</v>
      </c>
      <c r="Q124" s="27" t="s">
        <v>1537</v>
      </c>
      <c r="R124" s="27" t="s">
        <v>6614</v>
      </c>
      <c r="S124" s="27" t="s">
        <v>3334</v>
      </c>
      <c r="T124" s="27" t="s">
        <v>74</v>
      </c>
    </row>
    <row r="125" spans="1:20" s="4" customFormat="1" ht="43.5" customHeight="1" x14ac:dyDescent="0.3">
      <c r="A125" s="27">
        <v>124</v>
      </c>
      <c r="B125" s="27" t="s">
        <v>91</v>
      </c>
      <c r="C125" s="27" t="s">
        <v>5182</v>
      </c>
      <c r="D125" s="201" t="str">
        <f t="shared" si="2"/>
        <v xml:space="preserve">G/TBT/N/EU/178 </v>
      </c>
      <c r="E125" s="201" t="str">
        <f t="shared" si="3"/>
        <v xml:space="preserve"> </v>
      </c>
      <c r="F125" s="27" t="s">
        <v>26</v>
      </c>
      <c r="G125" s="27" t="s">
        <v>793</v>
      </c>
      <c r="H125" s="27" t="s">
        <v>1</v>
      </c>
      <c r="I125" s="60">
        <v>2014</v>
      </c>
      <c r="J125" s="27" t="s">
        <v>90</v>
      </c>
      <c r="K125" s="27" t="s">
        <v>1538</v>
      </c>
      <c r="L125" s="27" t="s">
        <v>80</v>
      </c>
      <c r="M125" s="27" t="s">
        <v>1539</v>
      </c>
      <c r="N125" s="27"/>
      <c r="O125" s="27" t="s">
        <v>1540</v>
      </c>
      <c r="P125" s="27" t="s">
        <v>1541</v>
      </c>
      <c r="Q125" s="27" t="s">
        <v>1537</v>
      </c>
      <c r="R125" s="27" t="s">
        <v>6614</v>
      </c>
      <c r="S125" s="27" t="s">
        <v>3334</v>
      </c>
      <c r="T125" s="27" t="s">
        <v>74</v>
      </c>
    </row>
    <row r="126" spans="1:20" s="4" customFormat="1" ht="43.5" customHeight="1" x14ac:dyDescent="0.3">
      <c r="A126" s="27">
        <v>125</v>
      </c>
      <c r="B126" s="27" t="s">
        <v>91</v>
      </c>
      <c r="C126" s="27" t="s">
        <v>5183</v>
      </c>
      <c r="D126" s="201" t="str">
        <f t="shared" si="2"/>
        <v xml:space="preserve">G/TBT/N/EU/188 </v>
      </c>
      <c r="E126" s="201" t="str">
        <f t="shared" si="3"/>
        <v xml:space="preserve"> </v>
      </c>
      <c r="F126" s="27" t="s">
        <v>26</v>
      </c>
      <c r="G126" s="27" t="s">
        <v>793</v>
      </c>
      <c r="H126" s="27" t="s">
        <v>1</v>
      </c>
      <c r="I126" s="60">
        <v>2014</v>
      </c>
      <c r="J126" s="27" t="s">
        <v>90</v>
      </c>
      <c r="K126" s="27" t="s">
        <v>1542</v>
      </c>
      <c r="L126" s="27" t="s">
        <v>80</v>
      </c>
      <c r="M126" s="27" t="s">
        <v>1543</v>
      </c>
      <c r="N126" s="27"/>
      <c r="O126" s="27" t="s">
        <v>1544</v>
      </c>
      <c r="P126" s="27" t="s">
        <v>1545</v>
      </c>
      <c r="Q126" s="27" t="s">
        <v>106</v>
      </c>
      <c r="R126" s="27" t="s">
        <v>30</v>
      </c>
      <c r="S126" s="27" t="s">
        <v>1058</v>
      </c>
      <c r="T126" s="27" t="s">
        <v>10</v>
      </c>
    </row>
    <row r="127" spans="1:20" s="4" customFormat="1" ht="43.5" customHeight="1" x14ac:dyDescent="0.3">
      <c r="A127" s="27">
        <v>126</v>
      </c>
      <c r="B127" s="27" t="s">
        <v>91</v>
      </c>
      <c r="C127" s="27" t="s">
        <v>5184</v>
      </c>
      <c r="D127" s="201" t="str">
        <f t="shared" si="2"/>
        <v xml:space="preserve">G/TBT/N/EU/189 </v>
      </c>
      <c r="E127" s="201" t="str">
        <f t="shared" si="3"/>
        <v xml:space="preserve"> </v>
      </c>
      <c r="F127" s="27" t="s">
        <v>26</v>
      </c>
      <c r="G127" s="27" t="s">
        <v>793</v>
      </c>
      <c r="H127" s="27" t="s">
        <v>1</v>
      </c>
      <c r="I127" s="60">
        <v>2014</v>
      </c>
      <c r="J127" s="27" t="s">
        <v>90</v>
      </c>
      <c r="K127" s="27" t="s">
        <v>1546</v>
      </c>
      <c r="L127" s="27" t="s">
        <v>80</v>
      </c>
      <c r="M127" s="27" t="s">
        <v>1547</v>
      </c>
      <c r="N127" s="27"/>
      <c r="O127" s="27" t="s">
        <v>1544</v>
      </c>
      <c r="P127" s="27" t="s">
        <v>1545</v>
      </c>
      <c r="Q127" s="27" t="s">
        <v>106</v>
      </c>
      <c r="R127" s="27" t="s">
        <v>30</v>
      </c>
      <c r="S127" s="27" t="s">
        <v>1058</v>
      </c>
      <c r="T127" s="27" t="s">
        <v>10</v>
      </c>
    </row>
    <row r="128" spans="1:20" s="4" customFormat="1" ht="43.5" customHeight="1" x14ac:dyDescent="0.3">
      <c r="A128" s="27">
        <v>127</v>
      </c>
      <c r="B128" s="27" t="s">
        <v>91</v>
      </c>
      <c r="C128" s="27" t="s">
        <v>5185</v>
      </c>
      <c r="D128" s="201" t="str">
        <f t="shared" si="2"/>
        <v xml:space="preserve">G/TBT/N/EU/190 </v>
      </c>
      <c r="E128" s="201" t="str">
        <f t="shared" si="3"/>
        <v xml:space="preserve"> </v>
      </c>
      <c r="F128" s="27" t="s">
        <v>26</v>
      </c>
      <c r="G128" s="27" t="s">
        <v>793</v>
      </c>
      <c r="H128" s="27" t="s">
        <v>1</v>
      </c>
      <c r="I128" s="60">
        <v>2014</v>
      </c>
      <c r="J128" s="27" t="s">
        <v>90</v>
      </c>
      <c r="K128" s="27" t="s">
        <v>1546</v>
      </c>
      <c r="L128" s="27" t="s">
        <v>80</v>
      </c>
      <c r="M128" s="27" t="s">
        <v>1543</v>
      </c>
      <c r="N128" s="27"/>
      <c r="O128" s="27" t="s">
        <v>1544</v>
      </c>
      <c r="P128" s="27" t="s">
        <v>1545</v>
      </c>
      <c r="Q128" s="27" t="s">
        <v>106</v>
      </c>
      <c r="R128" s="27" t="s">
        <v>30</v>
      </c>
      <c r="S128" s="27" t="s">
        <v>1058</v>
      </c>
      <c r="T128" s="27" t="s">
        <v>10</v>
      </c>
    </row>
    <row r="129" spans="1:20" s="4" customFormat="1" ht="43.5" customHeight="1" x14ac:dyDescent="0.3">
      <c r="A129" s="27">
        <v>128</v>
      </c>
      <c r="B129" s="27" t="s">
        <v>91</v>
      </c>
      <c r="C129" s="27" t="s">
        <v>5186</v>
      </c>
      <c r="D129" s="201" t="str">
        <f t="shared" si="2"/>
        <v xml:space="preserve">G/TBT/N/EU/191 </v>
      </c>
      <c r="E129" s="201" t="str">
        <f t="shared" si="3"/>
        <v xml:space="preserve"> </v>
      </c>
      <c r="F129" s="27" t="s">
        <v>26</v>
      </c>
      <c r="G129" s="27" t="s">
        <v>793</v>
      </c>
      <c r="H129" s="27" t="s">
        <v>1</v>
      </c>
      <c r="I129" s="60">
        <v>2014</v>
      </c>
      <c r="J129" s="27" t="s">
        <v>90</v>
      </c>
      <c r="K129" s="27" t="s">
        <v>1546</v>
      </c>
      <c r="L129" s="27" t="s">
        <v>80</v>
      </c>
      <c r="M129" s="27" t="s">
        <v>1543</v>
      </c>
      <c r="N129" s="27"/>
      <c r="O129" s="27" t="s">
        <v>1544</v>
      </c>
      <c r="P129" s="27" t="s">
        <v>1545</v>
      </c>
      <c r="Q129" s="27" t="s">
        <v>106</v>
      </c>
      <c r="R129" s="27" t="s">
        <v>30</v>
      </c>
      <c r="S129" s="27" t="s">
        <v>1058</v>
      </c>
      <c r="T129" s="27" t="s">
        <v>10</v>
      </c>
    </row>
    <row r="130" spans="1:20" s="4" customFormat="1" ht="43.5" customHeight="1" x14ac:dyDescent="0.3">
      <c r="A130" s="27">
        <v>129</v>
      </c>
      <c r="B130" s="27" t="s">
        <v>91</v>
      </c>
      <c r="C130" s="27" t="s">
        <v>5187</v>
      </c>
      <c r="D130" s="201" t="str">
        <f t="shared" ref="D130:D193" si="4">IF(C130="","",IF(IFERROR(FIND(";",C130,1), 0) &gt; 0, HYPERLINK(CONCATENATE("
https://docs.wto.org/dol2fe/Pages/SS/DoSearch.aspx?DataSource=Cat&amp;query=@Symbol=
",SUBSTITUTE(MID(C130,1,FIND(";",C130,1) - 1),"/","%2F"),"&amp;"), MID(C130,1,FIND(";",C130,1) - 1)), HYPERLINK(CONCATENATE("
https://docs.wto.org/dol2fe/Pages/SS/DoSearch.aspx?DataSource=Cat&amp;query=@Symbol=
",C130),C130)))</f>
        <v xml:space="preserve">G/TBT/N/EU/192 </v>
      </c>
      <c r="E130" s="201" t="str">
        <f t="shared" si="3"/>
        <v xml:space="preserve"> </v>
      </c>
      <c r="F130" s="27" t="s">
        <v>26</v>
      </c>
      <c r="G130" s="27" t="s">
        <v>793</v>
      </c>
      <c r="H130" s="27" t="s">
        <v>1</v>
      </c>
      <c r="I130" s="60">
        <v>2014</v>
      </c>
      <c r="J130" s="27" t="s">
        <v>90</v>
      </c>
      <c r="K130" s="27" t="s">
        <v>1546</v>
      </c>
      <c r="L130" s="27" t="s">
        <v>80</v>
      </c>
      <c r="M130" s="27" t="s">
        <v>1543</v>
      </c>
      <c r="N130" s="27"/>
      <c r="O130" s="27" t="s">
        <v>1544</v>
      </c>
      <c r="P130" s="27" t="s">
        <v>1545</v>
      </c>
      <c r="Q130" s="27" t="s">
        <v>106</v>
      </c>
      <c r="R130" s="27" t="s">
        <v>30</v>
      </c>
      <c r="S130" s="27" t="s">
        <v>1058</v>
      </c>
      <c r="T130" s="27" t="s">
        <v>10</v>
      </c>
    </row>
    <row r="131" spans="1:20" s="4" customFormat="1" ht="43.5" customHeight="1" x14ac:dyDescent="0.3">
      <c r="A131" s="27">
        <v>130</v>
      </c>
      <c r="B131" s="27" t="s">
        <v>91</v>
      </c>
      <c r="C131" s="27" t="s">
        <v>5188</v>
      </c>
      <c r="D131" s="201" t="str">
        <f t="shared" si="4"/>
        <v xml:space="preserve">G/TBT/N/EU/193 </v>
      </c>
      <c r="E131" s="201" t="str">
        <f t="shared" ref="E131:E194" si="5">IF(IFERROR(FIND(";",C131,1), 0) &gt; 0, HYPERLINK(CONCATENATE("https://docs.wto.org/dol2fe/Pages/SS/DoSearch.aspx?DataSource=Cat&amp;query=@Symbol=",SUBSTITUTE(TRIM((MID(C131,FIND(";",C131,1)+1,100))),"/","%2F"),"&amp;"), TRIM((MID(C131,FIND(";",C131,1)+1,100)))), " ")</f>
        <v xml:space="preserve"> </v>
      </c>
      <c r="F131" s="27" t="s">
        <v>26</v>
      </c>
      <c r="G131" s="27" t="s">
        <v>793</v>
      </c>
      <c r="H131" s="27" t="s">
        <v>1</v>
      </c>
      <c r="I131" s="60">
        <v>2014</v>
      </c>
      <c r="J131" s="27" t="s">
        <v>90</v>
      </c>
      <c r="K131" s="27" t="s">
        <v>1546</v>
      </c>
      <c r="L131" s="27" t="s">
        <v>80</v>
      </c>
      <c r="M131" s="27" t="s">
        <v>1543</v>
      </c>
      <c r="N131" s="27"/>
      <c r="O131" s="27" t="s">
        <v>1544</v>
      </c>
      <c r="P131" s="27" t="s">
        <v>1545</v>
      </c>
      <c r="Q131" s="27" t="s">
        <v>106</v>
      </c>
      <c r="R131" s="27" t="s">
        <v>30</v>
      </c>
      <c r="S131" s="27" t="s">
        <v>1058</v>
      </c>
      <c r="T131" s="27" t="s">
        <v>10</v>
      </c>
    </row>
    <row r="132" spans="1:20" s="4" customFormat="1" ht="43.5" customHeight="1" x14ac:dyDescent="0.3">
      <c r="A132" s="27">
        <v>131</v>
      </c>
      <c r="B132" s="27" t="s">
        <v>91</v>
      </c>
      <c r="C132" s="27" t="s">
        <v>5189</v>
      </c>
      <c r="D132" s="201" t="str">
        <f t="shared" si="4"/>
        <v xml:space="preserve">G/TBT/N/EU/194 </v>
      </c>
      <c r="E132" s="201" t="str">
        <f t="shared" si="5"/>
        <v xml:space="preserve"> </v>
      </c>
      <c r="F132" s="27" t="s">
        <v>26</v>
      </c>
      <c r="G132" s="27" t="s">
        <v>793</v>
      </c>
      <c r="H132" s="27" t="s">
        <v>1</v>
      </c>
      <c r="I132" s="60">
        <v>2014</v>
      </c>
      <c r="J132" s="27" t="s">
        <v>90</v>
      </c>
      <c r="K132" s="27" t="s">
        <v>1546</v>
      </c>
      <c r="L132" s="27" t="s">
        <v>80</v>
      </c>
      <c r="M132" s="27" t="s">
        <v>1543</v>
      </c>
      <c r="N132" s="27"/>
      <c r="O132" s="27" t="s">
        <v>1544</v>
      </c>
      <c r="P132" s="27" t="s">
        <v>1545</v>
      </c>
      <c r="Q132" s="27" t="s">
        <v>106</v>
      </c>
      <c r="R132" s="27" t="s">
        <v>30</v>
      </c>
      <c r="S132" s="27" t="s">
        <v>1058</v>
      </c>
      <c r="T132" s="27" t="s">
        <v>10</v>
      </c>
    </row>
    <row r="133" spans="1:20" s="4" customFormat="1" ht="43.5" customHeight="1" x14ac:dyDescent="0.3">
      <c r="A133" s="27">
        <v>132</v>
      </c>
      <c r="B133" s="27" t="s">
        <v>91</v>
      </c>
      <c r="C133" s="27" t="s">
        <v>5190</v>
      </c>
      <c r="D133" s="201" t="str">
        <f t="shared" si="4"/>
        <v xml:space="preserve">G/TBT/N/EU/195 </v>
      </c>
      <c r="E133" s="201" t="str">
        <f t="shared" si="5"/>
        <v xml:space="preserve"> </v>
      </c>
      <c r="F133" s="27" t="s">
        <v>26</v>
      </c>
      <c r="G133" s="27" t="s">
        <v>793</v>
      </c>
      <c r="H133" s="27" t="s">
        <v>1</v>
      </c>
      <c r="I133" s="60">
        <v>2014</v>
      </c>
      <c r="J133" s="27" t="s">
        <v>90</v>
      </c>
      <c r="K133" s="27" t="s">
        <v>1546</v>
      </c>
      <c r="L133" s="27" t="s">
        <v>80</v>
      </c>
      <c r="M133" s="27" t="s">
        <v>1543</v>
      </c>
      <c r="N133" s="27"/>
      <c r="O133" s="27" t="s">
        <v>1544</v>
      </c>
      <c r="P133" s="27" t="s">
        <v>1545</v>
      </c>
      <c r="Q133" s="27" t="s">
        <v>106</v>
      </c>
      <c r="R133" s="27" t="s">
        <v>30</v>
      </c>
      <c r="S133" s="27" t="s">
        <v>1058</v>
      </c>
      <c r="T133" s="27" t="s">
        <v>10</v>
      </c>
    </row>
    <row r="134" spans="1:20" s="4" customFormat="1" ht="43.5" customHeight="1" x14ac:dyDescent="0.3">
      <c r="A134" s="27">
        <v>133</v>
      </c>
      <c r="B134" s="27" t="s">
        <v>91</v>
      </c>
      <c r="C134" s="27" t="s">
        <v>5191</v>
      </c>
      <c r="D134" s="201" t="str">
        <f t="shared" si="4"/>
        <v xml:space="preserve">G/TBT/N/EU/196 </v>
      </c>
      <c r="E134" s="201" t="str">
        <f t="shared" si="5"/>
        <v xml:space="preserve"> </v>
      </c>
      <c r="F134" s="27" t="s">
        <v>26</v>
      </c>
      <c r="G134" s="27" t="s">
        <v>793</v>
      </c>
      <c r="H134" s="27" t="s">
        <v>1</v>
      </c>
      <c r="I134" s="60">
        <v>2014</v>
      </c>
      <c r="J134" s="27" t="s">
        <v>99</v>
      </c>
      <c r="K134" s="27" t="s">
        <v>1548</v>
      </c>
      <c r="L134" s="27" t="s">
        <v>1066</v>
      </c>
      <c r="M134" s="27" t="s">
        <v>1549</v>
      </c>
      <c r="N134" s="27"/>
      <c r="O134" s="27" t="s">
        <v>1550</v>
      </c>
      <c r="P134" s="27" t="s">
        <v>1551</v>
      </c>
      <c r="Q134" s="27" t="s">
        <v>103</v>
      </c>
      <c r="R134" s="27" t="s">
        <v>3787</v>
      </c>
      <c r="S134" s="27" t="s">
        <v>3334</v>
      </c>
      <c r="T134" s="27" t="s">
        <v>74</v>
      </c>
    </row>
    <row r="135" spans="1:20" s="4" customFormat="1" ht="43.5" customHeight="1" x14ac:dyDescent="0.3">
      <c r="A135" s="27">
        <v>134</v>
      </c>
      <c r="B135" s="27" t="s">
        <v>91</v>
      </c>
      <c r="C135" s="27" t="s">
        <v>5192</v>
      </c>
      <c r="D135" s="201" t="str">
        <f t="shared" si="4"/>
        <v xml:space="preserve">G/TBT/N/EU/197 </v>
      </c>
      <c r="E135" s="201" t="str">
        <f t="shared" si="5"/>
        <v xml:space="preserve"> </v>
      </c>
      <c r="F135" s="27" t="s">
        <v>26</v>
      </c>
      <c r="G135" s="27" t="s">
        <v>793</v>
      </c>
      <c r="H135" s="27" t="s">
        <v>1</v>
      </c>
      <c r="I135" s="60">
        <v>2014</v>
      </c>
      <c r="J135" s="27" t="s">
        <v>90</v>
      </c>
      <c r="K135" s="27" t="s">
        <v>1552</v>
      </c>
      <c r="L135" s="27" t="s">
        <v>80</v>
      </c>
      <c r="M135" s="27" t="s">
        <v>1553</v>
      </c>
      <c r="N135" s="27"/>
      <c r="O135" s="27" t="s">
        <v>1554</v>
      </c>
      <c r="P135" s="27" t="s">
        <v>1555</v>
      </c>
      <c r="Q135" s="27" t="s">
        <v>1556</v>
      </c>
      <c r="R135" s="27" t="s">
        <v>16</v>
      </c>
      <c r="S135" s="27" t="s">
        <v>1058</v>
      </c>
      <c r="T135" s="27" t="s">
        <v>42</v>
      </c>
    </row>
    <row r="136" spans="1:20" s="4" customFormat="1" ht="43.5" customHeight="1" x14ac:dyDescent="0.3">
      <c r="A136" s="27">
        <v>135</v>
      </c>
      <c r="B136" s="27" t="s">
        <v>91</v>
      </c>
      <c r="C136" s="27" t="s">
        <v>5193</v>
      </c>
      <c r="D136" s="201" t="str">
        <f t="shared" si="4"/>
        <v xml:space="preserve">G/TBT/N/EU/198 </v>
      </c>
      <c r="E136" s="201" t="str">
        <f t="shared" si="5"/>
        <v xml:space="preserve"> </v>
      </c>
      <c r="F136" s="27" t="s">
        <v>26</v>
      </c>
      <c r="G136" s="27" t="s">
        <v>793</v>
      </c>
      <c r="H136" s="27" t="s">
        <v>1</v>
      </c>
      <c r="I136" s="60">
        <v>2014</v>
      </c>
      <c r="J136" s="27" t="s">
        <v>90</v>
      </c>
      <c r="K136" s="27" t="s">
        <v>1557</v>
      </c>
      <c r="L136" s="27" t="s">
        <v>80</v>
      </c>
      <c r="M136" s="27" t="s">
        <v>1558</v>
      </c>
      <c r="N136" s="27"/>
      <c r="O136" s="27" t="s">
        <v>1554</v>
      </c>
      <c r="P136" s="27" t="s">
        <v>1559</v>
      </c>
      <c r="Q136" s="27" t="s">
        <v>28</v>
      </c>
      <c r="R136" s="27" t="s">
        <v>40</v>
      </c>
      <c r="S136" s="27" t="s">
        <v>1058</v>
      </c>
      <c r="T136" s="27" t="s">
        <v>42</v>
      </c>
    </row>
    <row r="137" spans="1:20" s="4" customFormat="1" ht="43.5" customHeight="1" x14ac:dyDescent="0.3">
      <c r="A137" s="27">
        <v>136</v>
      </c>
      <c r="B137" s="27" t="s">
        <v>91</v>
      </c>
      <c r="C137" s="27" t="s">
        <v>5194</v>
      </c>
      <c r="D137" s="201" t="str">
        <f t="shared" si="4"/>
        <v xml:space="preserve">G/TBT/N/EU/199 </v>
      </c>
      <c r="E137" s="201" t="str">
        <f t="shared" si="5"/>
        <v xml:space="preserve"> </v>
      </c>
      <c r="F137" s="27" t="s">
        <v>26</v>
      </c>
      <c r="G137" s="27" t="s">
        <v>793</v>
      </c>
      <c r="H137" s="27" t="s">
        <v>1</v>
      </c>
      <c r="I137" s="60">
        <v>2014</v>
      </c>
      <c r="J137" s="27" t="s">
        <v>90</v>
      </c>
      <c r="K137" s="27" t="s">
        <v>1560</v>
      </c>
      <c r="L137" s="27" t="s">
        <v>80</v>
      </c>
      <c r="M137" s="27" t="s">
        <v>1561</v>
      </c>
      <c r="N137" s="27"/>
      <c r="O137" s="27" t="s">
        <v>1562</v>
      </c>
      <c r="P137" s="27" t="s">
        <v>1563</v>
      </c>
      <c r="Q137" s="27" t="s">
        <v>1564</v>
      </c>
      <c r="R137" s="27" t="s">
        <v>29</v>
      </c>
      <c r="S137" s="27" t="s">
        <v>1058</v>
      </c>
      <c r="T137" s="27" t="s">
        <v>10</v>
      </c>
    </row>
    <row r="138" spans="1:20" s="4" customFormat="1" ht="43.5" customHeight="1" x14ac:dyDescent="0.3">
      <c r="A138" s="27">
        <v>137</v>
      </c>
      <c r="B138" s="27" t="s">
        <v>91</v>
      </c>
      <c r="C138" s="27" t="s">
        <v>5195</v>
      </c>
      <c r="D138" s="201" t="str">
        <f t="shared" si="4"/>
        <v xml:space="preserve">G/TBT/N/EU/200 </v>
      </c>
      <c r="E138" s="201" t="str">
        <f t="shared" si="5"/>
        <v xml:space="preserve"> </v>
      </c>
      <c r="F138" s="27" t="s">
        <v>26</v>
      </c>
      <c r="G138" s="27" t="s">
        <v>793</v>
      </c>
      <c r="H138" s="27" t="s">
        <v>1</v>
      </c>
      <c r="I138" s="60">
        <v>2014</v>
      </c>
      <c r="J138" s="27" t="s">
        <v>99</v>
      </c>
      <c r="K138" s="27" t="s">
        <v>1565</v>
      </c>
      <c r="L138" s="27" t="s">
        <v>1066</v>
      </c>
      <c r="M138" s="27" t="s">
        <v>1561</v>
      </c>
      <c r="N138" s="27"/>
      <c r="O138" s="27" t="s">
        <v>1566</v>
      </c>
      <c r="P138" s="27" t="s">
        <v>1563</v>
      </c>
      <c r="Q138" s="27" t="s">
        <v>1564</v>
      </c>
      <c r="R138" s="27" t="s">
        <v>29</v>
      </c>
      <c r="S138" s="27" t="s">
        <v>1058</v>
      </c>
      <c r="T138" s="27" t="s">
        <v>10</v>
      </c>
    </row>
    <row r="139" spans="1:20" s="4" customFormat="1" ht="43.5" customHeight="1" x14ac:dyDescent="0.3">
      <c r="A139" s="27">
        <v>138</v>
      </c>
      <c r="B139" s="27" t="s">
        <v>91</v>
      </c>
      <c r="C139" s="27" t="s">
        <v>5196</v>
      </c>
      <c r="D139" s="201" t="str">
        <f t="shared" si="4"/>
        <v xml:space="preserve">G/TBT/N/EU/201 </v>
      </c>
      <c r="E139" s="201" t="str">
        <f t="shared" si="5"/>
        <v xml:space="preserve"> </v>
      </c>
      <c r="F139" s="27" t="s">
        <v>26</v>
      </c>
      <c r="G139" s="27" t="s">
        <v>793</v>
      </c>
      <c r="H139" s="27" t="s">
        <v>1</v>
      </c>
      <c r="I139" s="60">
        <v>2014</v>
      </c>
      <c r="J139" s="27" t="s">
        <v>90</v>
      </c>
      <c r="K139" s="27" t="s">
        <v>1567</v>
      </c>
      <c r="L139" s="27" t="s">
        <v>80</v>
      </c>
      <c r="M139" s="27" t="s">
        <v>1568</v>
      </c>
      <c r="N139" s="27"/>
      <c r="O139" s="27" t="s">
        <v>1569</v>
      </c>
      <c r="P139" s="27" t="s">
        <v>1430</v>
      </c>
      <c r="Q139" s="27" t="s">
        <v>1570</v>
      </c>
      <c r="R139" s="27" t="s">
        <v>38</v>
      </c>
      <c r="S139" s="27" t="s">
        <v>1058</v>
      </c>
      <c r="T139" s="27" t="s">
        <v>10</v>
      </c>
    </row>
    <row r="140" spans="1:20" s="4" customFormat="1" ht="43.5" customHeight="1" x14ac:dyDescent="0.3">
      <c r="A140" s="27">
        <v>139</v>
      </c>
      <c r="B140" s="27" t="s">
        <v>91</v>
      </c>
      <c r="C140" s="27" t="s">
        <v>5197</v>
      </c>
      <c r="D140" s="201" t="str">
        <f t="shared" si="4"/>
        <v xml:space="preserve">G/TBT/N/EU/206 </v>
      </c>
      <c r="E140" s="201" t="str">
        <f t="shared" si="5"/>
        <v xml:space="preserve"> </v>
      </c>
      <c r="F140" s="27" t="s">
        <v>26</v>
      </c>
      <c r="G140" s="27" t="s">
        <v>793</v>
      </c>
      <c r="H140" s="27" t="s">
        <v>1</v>
      </c>
      <c r="I140" s="60">
        <v>2014</v>
      </c>
      <c r="J140" s="27" t="s">
        <v>90</v>
      </c>
      <c r="K140" s="27" t="s">
        <v>1571</v>
      </c>
      <c r="L140" s="27" t="s">
        <v>80</v>
      </c>
      <c r="M140" s="27" t="s">
        <v>1572</v>
      </c>
      <c r="N140" s="27"/>
      <c r="O140" s="27" t="s">
        <v>1573</v>
      </c>
      <c r="P140" s="27" t="s">
        <v>1574</v>
      </c>
      <c r="Q140" s="27" t="s">
        <v>103</v>
      </c>
      <c r="R140" s="27" t="s">
        <v>3787</v>
      </c>
      <c r="S140" s="27" t="s">
        <v>1058</v>
      </c>
      <c r="T140" s="27" t="s">
        <v>74</v>
      </c>
    </row>
    <row r="141" spans="1:20" s="4" customFormat="1" ht="43.5" customHeight="1" x14ac:dyDescent="0.3">
      <c r="A141" s="27">
        <v>140</v>
      </c>
      <c r="B141" s="27" t="s">
        <v>91</v>
      </c>
      <c r="C141" s="27" t="s">
        <v>5198</v>
      </c>
      <c r="D141" s="201" t="str">
        <f t="shared" si="4"/>
        <v xml:space="preserve">G/TBT/N/EU/211 </v>
      </c>
      <c r="E141" s="201" t="str">
        <f t="shared" si="5"/>
        <v xml:space="preserve"> </v>
      </c>
      <c r="F141" s="27" t="s">
        <v>26</v>
      </c>
      <c r="G141" s="27" t="s">
        <v>1575</v>
      </c>
      <c r="H141" s="27" t="s">
        <v>1</v>
      </c>
      <c r="I141" s="60">
        <v>2014</v>
      </c>
      <c r="J141" s="27" t="s">
        <v>90</v>
      </c>
      <c r="K141" s="27" t="s">
        <v>386</v>
      </c>
      <c r="L141" s="27" t="s">
        <v>80</v>
      </c>
      <c r="M141" s="27" t="s">
        <v>1576</v>
      </c>
      <c r="N141" s="27"/>
      <c r="O141" s="27" t="s">
        <v>1573</v>
      </c>
      <c r="P141" s="27" t="s">
        <v>1577</v>
      </c>
      <c r="Q141" s="27" t="s">
        <v>14</v>
      </c>
      <c r="R141" s="27" t="s">
        <v>44</v>
      </c>
      <c r="S141" s="27" t="s">
        <v>1058</v>
      </c>
      <c r="T141" s="27" t="s">
        <v>42</v>
      </c>
    </row>
    <row r="142" spans="1:20" s="4" customFormat="1" ht="43.5" customHeight="1" x14ac:dyDescent="0.3">
      <c r="A142" s="27">
        <v>141</v>
      </c>
      <c r="B142" s="27" t="s">
        <v>91</v>
      </c>
      <c r="C142" s="27" t="s">
        <v>5199</v>
      </c>
      <c r="D142" s="201" t="str">
        <f t="shared" si="4"/>
        <v xml:space="preserve">G/TBT/N/EU/213 </v>
      </c>
      <c r="E142" s="201" t="str">
        <f t="shared" si="5"/>
        <v xml:space="preserve"> </v>
      </c>
      <c r="F142" s="27" t="s">
        <v>26</v>
      </c>
      <c r="G142" s="27" t="s">
        <v>793</v>
      </c>
      <c r="H142" s="27" t="s">
        <v>1</v>
      </c>
      <c r="I142" s="60">
        <v>2014</v>
      </c>
      <c r="J142" s="27" t="s">
        <v>97</v>
      </c>
      <c r="K142" s="27" t="s">
        <v>1578</v>
      </c>
      <c r="L142" s="27" t="s">
        <v>1108</v>
      </c>
      <c r="M142" s="27" t="s">
        <v>1579</v>
      </c>
      <c r="N142" s="27"/>
      <c r="O142" s="27" t="s">
        <v>1580</v>
      </c>
      <c r="P142" s="27" t="s">
        <v>1581</v>
      </c>
      <c r="Q142" s="27" t="s">
        <v>106</v>
      </c>
      <c r="R142" s="27" t="s">
        <v>30</v>
      </c>
      <c r="S142" s="27" t="s">
        <v>1108</v>
      </c>
      <c r="T142" s="27" t="s">
        <v>10</v>
      </c>
    </row>
    <row r="143" spans="1:20" s="4" customFormat="1" ht="43.5" customHeight="1" x14ac:dyDescent="0.3">
      <c r="A143" s="27">
        <v>142</v>
      </c>
      <c r="B143" s="27" t="s">
        <v>91</v>
      </c>
      <c r="C143" s="27" t="s">
        <v>5200</v>
      </c>
      <c r="D143" s="201" t="str">
        <f t="shared" si="4"/>
        <v xml:space="preserve">G/TBT/N/EU/214 </v>
      </c>
      <c r="E143" s="201" t="str">
        <f t="shared" si="5"/>
        <v xml:space="preserve"> </v>
      </c>
      <c r="F143" s="27" t="s">
        <v>26</v>
      </c>
      <c r="G143" s="27" t="s">
        <v>793</v>
      </c>
      <c r="H143" s="27" t="s">
        <v>1</v>
      </c>
      <c r="I143" s="60">
        <v>2014</v>
      </c>
      <c r="J143" s="27" t="s">
        <v>99</v>
      </c>
      <c r="K143" s="27" t="s">
        <v>1582</v>
      </c>
      <c r="L143" s="27" t="s">
        <v>1066</v>
      </c>
      <c r="M143" s="27" t="s">
        <v>1583</v>
      </c>
      <c r="N143" s="27"/>
      <c r="O143" s="27" t="s">
        <v>1584</v>
      </c>
      <c r="P143" s="27" t="s">
        <v>387</v>
      </c>
      <c r="Q143" s="27" t="s">
        <v>310</v>
      </c>
      <c r="R143" s="27" t="s">
        <v>3787</v>
      </c>
      <c r="S143" s="27" t="s">
        <v>3334</v>
      </c>
      <c r="T143" s="27" t="s">
        <v>74</v>
      </c>
    </row>
    <row r="144" spans="1:20" s="4" customFormat="1" ht="43.5" customHeight="1" x14ac:dyDescent="0.3">
      <c r="A144" s="27">
        <v>143</v>
      </c>
      <c r="B144" s="27" t="s">
        <v>91</v>
      </c>
      <c r="C144" s="27" t="s">
        <v>5201</v>
      </c>
      <c r="D144" s="201" t="str">
        <f t="shared" si="4"/>
        <v xml:space="preserve">G/TBT/N/EU/215 </v>
      </c>
      <c r="E144" s="201" t="str">
        <f t="shared" si="5"/>
        <v xml:space="preserve"> </v>
      </c>
      <c r="F144" s="27" t="s">
        <v>26</v>
      </c>
      <c r="G144" s="27" t="s">
        <v>793</v>
      </c>
      <c r="H144" s="27" t="s">
        <v>1</v>
      </c>
      <c r="I144" s="60">
        <v>2014</v>
      </c>
      <c r="J144" s="27" t="s">
        <v>90</v>
      </c>
      <c r="K144" s="27" t="s">
        <v>1585</v>
      </c>
      <c r="L144" s="27" t="s">
        <v>80</v>
      </c>
      <c r="M144" s="27" t="s">
        <v>1586</v>
      </c>
      <c r="N144" s="27"/>
      <c r="O144" s="27" t="s">
        <v>1587</v>
      </c>
      <c r="P144" s="27" t="s">
        <v>1588</v>
      </c>
      <c r="Q144" s="27" t="s">
        <v>66</v>
      </c>
      <c r="R144" s="27" t="s">
        <v>30</v>
      </c>
      <c r="S144" s="27" t="s">
        <v>1058</v>
      </c>
      <c r="T144" s="27" t="s">
        <v>10</v>
      </c>
    </row>
    <row r="145" spans="1:20" s="4" customFormat="1" ht="43.5" customHeight="1" x14ac:dyDescent="0.3">
      <c r="A145" s="27">
        <v>144</v>
      </c>
      <c r="B145" s="27" t="s">
        <v>91</v>
      </c>
      <c r="C145" s="27" t="s">
        <v>5202</v>
      </c>
      <c r="D145" s="201" t="str">
        <f t="shared" si="4"/>
        <v xml:space="preserve">G/TBT/N/EU/218 </v>
      </c>
      <c r="E145" s="201" t="str">
        <f t="shared" si="5"/>
        <v xml:space="preserve"> </v>
      </c>
      <c r="F145" s="27" t="s">
        <v>26</v>
      </c>
      <c r="G145" s="27" t="s">
        <v>793</v>
      </c>
      <c r="H145" s="27" t="s">
        <v>1</v>
      </c>
      <c r="I145" s="60">
        <v>2014</v>
      </c>
      <c r="J145" s="27" t="s">
        <v>90</v>
      </c>
      <c r="K145" s="27" t="s">
        <v>1589</v>
      </c>
      <c r="L145" s="27" t="s">
        <v>80</v>
      </c>
      <c r="M145" s="27" t="s">
        <v>1590</v>
      </c>
      <c r="N145" s="27"/>
      <c r="O145" s="27" t="s">
        <v>1587</v>
      </c>
      <c r="P145" s="27" t="s">
        <v>1588</v>
      </c>
      <c r="Q145" s="27" t="s">
        <v>66</v>
      </c>
      <c r="R145" s="27" t="s">
        <v>30</v>
      </c>
      <c r="S145" s="27" t="s">
        <v>1058</v>
      </c>
      <c r="T145" s="27" t="s">
        <v>10</v>
      </c>
    </row>
    <row r="146" spans="1:20" s="4" customFormat="1" ht="43.5" customHeight="1" x14ac:dyDescent="0.3">
      <c r="A146" s="27">
        <v>145</v>
      </c>
      <c r="B146" s="27" t="s">
        <v>91</v>
      </c>
      <c r="C146" s="27" t="s">
        <v>5203</v>
      </c>
      <c r="D146" s="201" t="str">
        <f t="shared" si="4"/>
        <v xml:space="preserve">G/TBT/N/EU/228 </v>
      </c>
      <c r="E146" s="201" t="str">
        <f t="shared" si="5"/>
        <v xml:space="preserve"> </v>
      </c>
      <c r="F146" s="27" t="s">
        <v>26</v>
      </c>
      <c r="G146" s="27" t="s">
        <v>793</v>
      </c>
      <c r="H146" s="27" t="s">
        <v>1</v>
      </c>
      <c r="I146" s="60">
        <v>2014</v>
      </c>
      <c r="J146" s="27" t="s">
        <v>90</v>
      </c>
      <c r="K146" s="27" t="s">
        <v>1591</v>
      </c>
      <c r="L146" s="27" t="s">
        <v>80</v>
      </c>
      <c r="M146" s="27" t="s">
        <v>1586</v>
      </c>
      <c r="N146" s="27"/>
      <c r="O146" s="27" t="s">
        <v>5482</v>
      </c>
      <c r="P146" s="27" t="s">
        <v>1588</v>
      </c>
      <c r="Q146" s="27" t="s">
        <v>66</v>
      </c>
      <c r="R146" s="27" t="s">
        <v>30</v>
      </c>
      <c r="S146" s="27" t="s">
        <v>1058</v>
      </c>
      <c r="T146" s="27" t="s">
        <v>10</v>
      </c>
    </row>
    <row r="147" spans="1:20" s="4" customFormat="1" ht="43.5" customHeight="1" x14ac:dyDescent="0.3">
      <c r="A147" s="27">
        <v>146</v>
      </c>
      <c r="B147" s="27" t="s">
        <v>91</v>
      </c>
      <c r="C147" s="27" t="s">
        <v>5204</v>
      </c>
      <c r="D147" s="201" t="str">
        <f t="shared" si="4"/>
        <v xml:space="preserve">G/TBT/N/EU/232 </v>
      </c>
      <c r="E147" s="201" t="str">
        <f t="shared" si="5"/>
        <v xml:space="preserve"> </v>
      </c>
      <c r="F147" s="27" t="s">
        <v>26</v>
      </c>
      <c r="G147" s="27" t="s">
        <v>793</v>
      </c>
      <c r="H147" s="27" t="s">
        <v>1</v>
      </c>
      <c r="I147" s="60">
        <v>2014</v>
      </c>
      <c r="J147" s="27" t="s">
        <v>90</v>
      </c>
      <c r="K147" s="27" t="s">
        <v>1592</v>
      </c>
      <c r="L147" s="27" t="s">
        <v>80</v>
      </c>
      <c r="M147" s="27" t="s">
        <v>1586</v>
      </c>
      <c r="N147" s="27"/>
      <c r="O147" s="27" t="s">
        <v>5483</v>
      </c>
      <c r="P147" s="27" t="s">
        <v>1588</v>
      </c>
      <c r="Q147" s="27" t="s">
        <v>66</v>
      </c>
      <c r="R147" s="27" t="s">
        <v>30</v>
      </c>
      <c r="S147" s="27" t="s">
        <v>1058</v>
      </c>
      <c r="T147" s="27" t="s">
        <v>10</v>
      </c>
    </row>
    <row r="148" spans="1:20" s="4" customFormat="1" ht="43.5" customHeight="1" x14ac:dyDescent="0.3">
      <c r="A148" s="27">
        <v>147</v>
      </c>
      <c r="B148" s="27" t="s">
        <v>91</v>
      </c>
      <c r="C148" s="27" t="s">
        <v>5205</v>
      </c>
      <c r="D148" s="201" t="str">
        <f t="shared" si="4"/>
        <v xml:space="preserve">G/TBT/N/EU/233 </v>
      </c>
      <c r="E148" s="201" t="str">
        <f t="shared" si="5"/>
        <v xml:space="preserve"> </v>
      </c>
      <c r="F148" s="27" t="s">
        <v>26</v>
      </c>
      <c r="G148" s="27" t="s">
        <v>793</v>
      </c>
      <c r="H148" s="27" t="s">
        <v>1</v>
      </c>
      <c r="I148" s="60">
        <v>2014</v>
      </c>
      <c r="J148" s="27" t="s">
        <v>90</v>
      </c>
      <c r="K148" s="27" t="s">
        <v>1592</v>
      </c>
      <c r="L148" s="27" t="s">
        <v>80</v>
      </c>
      <c r="M148" s="27" t="s">
        <v>1586</v>
      </c>
      <c r="N148" s="27"/>
      <c r="O148" s="27" t="s">
        <v>5483</v>
      </c>
      <c r="P148" s="27" t="s">
        <v>1588</v>
      </c>
      <c r="Q148" s="27" t="s">
        <v>66</v>
      </c>
      <c r="R148" s="27" t="s">
        <v>30</v>
      </c>
      <c r="S148" s="27" t="s">
        <v>1058</v>
      </c>
      <c r="T148" s="27" t="s">
        <v>10</v>
      </c>
    </row>
    <row r="149" spans="1:20" s="4" customFormat="1" ht="43.5" customHeight="1" x14ac:dyDescent="0.3">
      <c r="A149" s="27">
        <v>148</v>
      </c>
      <c r="B149" s="27" t="s">
        <v>91</v>
      </c>
      <c r="C149" s="27" t="s">
        <v>5206</v>
      </c>
      <c r="D149" s="201" t="str">
        <f t="shared" si="4"/>
        <v xml:space="preserve">G/TBT/N/EU/234 </v>
      </c>
      <c r="E149" s="201" t="str">
        <f t="shared" si="5"/>
        <v xml:space="preserve"> </v>
      </c>
      <c r="F149" s="27" t="s">
        <v>26</v>
      </c>
      <c r="G149" s="27" t="s">
        <v>793</v>
      </c>
      <c r="H149" s="27" t="s">
        <v>1</v>
      </c>
      <c r="I149" s="60">
        <v>2014</v>
      </c>
      <c r="J149" s="27" t="s">
        <v>90</v>
      </c>
      <c r="K149" s="27" t="s">
        <v>1593</v>
      </c>
      <c r="L149" s="27" t="s">
        <v>80</v>
      </c>
      <c r="M149" s="27" t="s">
        <v>110</v>
      </c>
      <c r="N149" s="27"/>
      <c r="O149" s="27" t="s">
        <v>5484</v>
      </c>
      <c r="P149" s="27" t="s">
        <v>1588</v>
      </c>
      <c r="Q149" s="27" t="s">
        <v>66</v>
      </c>
      <c r="R149" s="27" t="s">
        <v>30</v>
      </c>
      <c r="S149" s="27" t="s">
        <v>1058</v>
      </c>
      <c r="T149" s="27" t="s">
        <v>10</v>
      </c>
    </row>
    <row r="150" spans="1:20" s="4" customFormat="1" ht="43.5" customHeight="1" x14ac:dyDescent="0.3">
      <c r="A150" s="27">
        <v>149</v>
      </c>
      <c r="B150" s="27" t="s">
        <v>91</v>
      </c>
      <c r="C150" s="27" t="s">
        <v>5207</v>
      </c>
      <c r="D150" s="201" t="str">
        <f t="shared" si="4"/>
        <v xml:space="preserve">G/TBT/N/EU/235 </v>
      </c>
      <c r="E150" s="201" t="str">
        <f t="shared" si="5"/>
        <v xml:space="preserve"> </v>
      </c>
      <c r="F150" s="27" t="s">
        <v>26</v>
      </c>
      <c r="G150" s="27" t="s">
        <v>793</v>
      </c>
      <c r="H150" s="27" t="s">
        <v>1</v>
      </c>
      <c r="I150" s="60">
        <v>2014</v>
      </c>
      <c r="J150" s="27" t="s">
        <v>90</v>
      </c>
      <c r="K150" s="27" t="s">
        <v>1594</v>
      </c>
      <c r="L150" s="27" t="s">
        <v>80</v>
      </c>
      <c r="M150" s="27" t="s">
        <v>110</v>
      </c>
      <c r="N150" s="27"/>
      <c r="O150" s="27" t="s">
        <v>5484</v>
      </c>
      <c r="P150" s="27" t="s">
        <v>1588</v>
      </c>
      <c r="Q150" s="27" t="s">
        <v>66</v>
      </c>
      <c r="R150" s="27" t="s">
        <v>30</v>
      </c>
      <c r="S150" s="27" t="s">
        <v>1058</v>
      </c>
      <c r="T150" s="27" t="s">
        <v>10</v>
      </c>
    </row>
    <row r="151" spans="1:20" s="4" customFormat="1" ht="43.5" customHeight="1" x14ac:dyDescent="0.3">
      <c r="A151" s="27">
        <v>150</v>
      </c>
      <c r="B151" s="27" t="s">
        <v>91</v>
      </c>
      <c r="C151" s="27" t="s">
        <v>5208</v>
      </c>
      <c r="D151" s="201" t="str">
        <f t="shared" si="4"/>
        <v xml:space="preserve">G/TBT/N/EU/236 </v>
      </c>
      <c r="E151" s="201" t="str">
        <f t="shared" si="5"/>
        <v xml:space="preserve"> </v>
      </c>
      <c r="F151" s="27" t="s">
        <v>26</v>
      </c>
      <c r="G151" s="27" t="s">
        <v>793</v>
      </c>
      <c r="H151" s="27" t="s">
        <v>1</v>
      </c>
      <c r="I151" s="60">
        <v>2014</v>
      </c>
      <c r="J151" s="27" t="s">
        <v>90</v>
      </c>
      <c r="K151" s="27" t="s">
        <v>1595</v>
      </c>
      <c r="L151" s="27" t="s">
        <v>80</v>
      </c>
      <c r="M151" s="27" t="s">
        <v>110</v>
      </c>
      <c r="N151" s="27"/>
      <c r="O151" s="27" t="s">
        <v>5484</v>
      </c>
      <c r="P151" s="27" t="s">
        <v>1588</v>
      </c>
      <c r="Q151" s="27" t="s">
        <v>66</v>
      </c>
      <c r="R151" s="27" t="s">
        <v>30</v>
      </c>
      <c r="S151" s="27" t="s">
        <v>1058</v>
      </c>
      <c r="T151" s="27" t="s">
        <v>10</v>
      </c>
    </row>
    <row r="152" spans="1:20" s="4" customFormat="1" ht="43.5" customHeight="1" x14ac:dyDescent="0.3">
      <c r="A152" s="27">
        <v>151</v>
      </c>
      <c r="B152" s="27" t="s">
        <v>91</v>
      </c>
      <c r="C152" s="27" t="s">
        <v>5209</v>
      </c>
      <c r="D152" s="201" t="str">
        <f t="shared" si="4"/>
        <v xml:space="preserve">G/TBT/N/EU/237 </v>
      </c>
      <c r="E152" s="201" t="str">
        <f t="shared" si="5"/>
        <v xml:space="preserve"> </v>
      </c>
      <c r="F152" s="27" t="s">
        <v>26</v>
      </c>
      <c r="G152" s="27" t="s">
        <v>793</v>
      </c>
      <c r="H152" s="27" t="s">
        <v>1</v>
      </c>
      <c r="I152" s="60">
        <v>2014</v>
      </c>
      <c r="J152" s="27" t="s">
        <v>90</v>
      </c>
      <c r="K152" s="27" t="s">
        <v>1596</v>
      </c>
      <c r="L152" s="27" t="s">
        <v>80</v>
      </c>
      <c r="M152" s="27" t="s">
        <v>110</v>
      </c>
      <c r="N152" s="27"/>
      <c r="O152" s="27" t="s">
        <v>5485</v>
      </c>
      <c r="P152" s="27" t="s">
        <v>1588</v>
      </c>
      <c r="Q152" s="27" t="s">
        <v>66</v>
      </c>
      <c r="R152" s="27" t="s">
        <v>30</v>
      </c>
      <c r="S152" s="27" t="s">
        <v>1058</v>
      </c>
      <c r="T152" s="27" t="s">
        <v>10</v>
      </c>
    </row>
    <row r="153" spans="1:20" s="4" customFormat="1" ht="43.5" customHeight="1" x14ac:dyDescent="0.3">
      <c r="A153" s="27">
        <v>152</v>
      </c>
      <c r="B153" s="27" t="s">
        <v>91</v>
      </c>
      <c r="C153" s="27" t="s">
        <v>5210</v>
      </c>
      <c r="D153" s="201" t="str">
        <f t="shared" si="4"/>
        <v xml:space="preserve">G/TBT/N/EU/238 </v>
      </c>
      <c r="E153" s="201" t="str">
        <f t="shared" si="5"/>
        <v xml:space="preserve"> </v>
      </c>
      <c r="F153" s="27" t="s">
        <v>26</v>
      </c>
      <c r="G153" s="27" t="s">
        <v>793</v>
      </c>
      <c r="H153" s="27" t="s">
        <v>1</v>
      </c>
      <c r="I153" s="60">
        <v>2014</v>
      </c>
      <c r="J153" s="27" t="s">
        <v>90</v>
      </c>
      <c r="K153" s="27" t="s">
        <v>1597</v>
      </c>
      <c r="L153" s="27" t="s">
        <v>80</v>
      </c>
      <c r="M153" s="27" t="s">
        <v>110</v>
      </c>
      <c r="N153" s="27"/>
      <c r="O153" s="27" t="s">
        <v>5485</v>
      </c>
      <c r="P153" s="27" t="s">
        <v>1588</v>
      </c>
      <c r="Q153" s="27" t="s">
        <v>66</v>
      </c>
      <c r="R153" s="27" t="s">
        <v>30</v>
      </c>
      <c r="S153" s="27" t="s">
        <v>1058</v>
      </c>
      <c r="T153" s="27" t="s">
        <v>10</v>
      </c>
    </row>
    <row r="154" spans="1:20" s="4" customFormat="1" ht="43.5" customHeight="1" x14ac:dyDescent="0.3">
      <c r="A154" s="27">
        <v>153</v>
      </c>
      <c r="B154" s="27" t="s">
        <v>91</v>
      </c>
      <c r="C154" s="27" t="s">
        <v>5211</v>
      </c>
      <c r="D154" s="201" t="str">
        <f t="shared" si="4"/>
        <v xml:space="preserve">G/TBT/N/EU/239 </v>
      </c>
      <c r="E154" s="201" t="str">
        <f t="shared" si="5"/>
        <v xml:space="preserve"> </v>
      </c>
      <c r="F154" s="27" t="s">
        <v>26</v>
      </c>
      <c r="G154" s="27" t="s">
        <v>793</v>
      </c>
      <c r="H154" s="27" t="s">
        <v>1</v>
      </c>
      <c r="I154" s="60">
        <v>2014</v>
      </c>
      <c r="J154" s="27" t="s">
        <v>90</v>
      </c>
      <c r="K154" s="27" t="s">
        <v>1598</v>
      </c>
      <c r="L154" s="27" t="s">
        <v>80</v>
      </c>
      <c r="M154" s="27" t="s">
        <v>1599</v>
      </c>
      <c r="N154" s="27"/>
      <c r="O154" s="27" t="s">
        <v>1600</v>
      </c>
      <c r="P154" s="27" t="s">
        <v>1601</v>
      </c>
      <c r="Q154" s="27" t="s">
        <v>1602</v>
      </c>
      <c r="R154" s="27" t="s">
        <v>30</v>
      </c>
      <c r="S154" s="27" t="s">
        <v>1058</v>
      </c>
      <c r="T154" s="27" t="s">
        <v>10</v>
      </c>
    </row>
    <row r="155" spans="1:20" s="4" customFormat="1" ht="43.5" customHeight="1" x14ac:dyDescent="0.3">
      <c r="A155" s="27">
        <v>154</v>
      </c>
      <c r="B155" s="27" t="s">
        <v>91</v>
      </c>
      <c r="C155" s="27" t="s">
        <v>5212</v>
      </c>
      <c r="D155" s="201" t="str">
        <f t="shared" si="4"/>
        <v xml:space="preserve">G/TBT/N/EU/240 </v>
      </c>
      <c r="E155" s="201" t="str">
        <f t="shared" si="5"/>
        <v xml:space="preserve"> </v>
      </c>
      <c r="F155" s="27" t="s">
        <v>26</v>
      </c>
      <c r="G155" s="27" t="s">
        <v>793</v>
      </c>
      <c r="H155" s="27" t="s">
        <v>1</v>
      </c>
      <c r="I155" s="60">
        <v>2014</v>
      </c>
      <c r="J155" s="27" t="s">
        <v>90</v>
      </c>
      <c r="K155" s="27" t="s">
        <v>1603</v>
      </c>
      <c r="L155" s="27" t="s">
        <v>80</v>
      </c>
      <c r="M155" s="27" t="s">
        <v>110</v>
      </c>
      <c r="N155" s="27"/>
      <c r="O155" s="27" t="s">
        <v>5485</v>
      </c>
      <c r="P155" s="27" t="s">
        <v>1588</v>
      </c>
      <c r="Q155" s="27" t="s">
        <v>66</v>
      </c>
      <c r="R155" s="27" t="s">
        <v>30</v>
      </c>
      <c r="S155" s="27" t="s">
        <v>1058</v>
      </c>
      <c r="T155" s="27" t="s">
        <v>10</v>
      </c>
    </row>
    <row r="156" spans="1:20" s="4" customFormat="1" ht="43.5" customHeight="1" x14ac:dyDescent="0.3">
      <c r="A156" s="27">
        <v>155</v>
      </c>
      <c r="B156" s="27" t="s">
        <v>91</v>
      </c>
      <c r="C156" s="27" t="s">
        <v>5213</v>
      </c>
      <c r="D156" s="201" t="str">
        <f t="shared" si="4"/>
        <v xml:space="preserve">G/TBT/N/EU/241 </v>
      </c>
      <c r="E156" s="201" t="str">
        <f t="shared" si="5"/>
        <v xml:space="preserve"> </v>
      </c>
      <c r="F156" s="27" t="s">
        <v>26</v>
      </c>
      <c r="G156" s="27" t="s">
        <v>793</v>
      </c>
      <c r="H156" s="27" t="s">
        <v>1</v>
      </c>
      <c r="I156" s="60">
        <v>2014</v>
      </c>
      <c r="J156" s="27" t="s">
        <v>90</v>
      </c>
      <c r="K156" s="27" t="s">
        <v>1604</v>
      </c>
      <c r="L156" s="27" t="s">
        <v>80</v>
      </c>
      <c r="M156" s="27" t="s">
        <v>110</v>
      </c>
      <c r="N156" s="27"/>
      <c r="O156" s="27" t="s">
        <v>5483</v>
      </c>
      <c r="P156" s="27" t="s">
        <v>1588</v>
      </c>
      <c r="Q156" s="27" t="s">
        <v>66</v>
      </c>
      <c r="R156" s="27" t="s">
        <v>30</v>
      </c>
      <c r="S156" s="27" t="s">
        <v>1058</v>
      </c>
      <c r="T156" s="27" t="s">
        <v>10</v>
      </c>
    </row>
    <row r="157" spans="1:20" s="4" customFormat="1" ht="43.5" customHeight="1" x14ac:dyDescent="0.3">
      <c r="A157" s="27">
        <v>156</v>
      </c>
      <c r="B157" s="27" t="s">
        <v>91</v>
      </c>
      <c r="C157" s="27" t="s">
        <v>5214</v>
      </c>
      <c r="D157" s="201" t="str">
        <f t="shared" si="4"/>
        <v xml:space="preserve">G/TBT/N/EU/246 </v>
      </c>
      <c r="E157" s="201" t="str">
        <f t="shared" si="5"/>
        <v xml:space="preserve"> </v>
      </c>
      <c r="F157" s="27" t="s">
        <v>26</v>
      </c>
      <c r="G157" s="27" t="s">
        <v>793</v>
      </c>
      <c r="H157" s="27" t="s">
        <v>1</v>
      </c>
      <c r="I157" s="60">
        <v>2014</v>
      </c>
      <c r="J157" s="27" t="s">
        <v>99</v>
      </c>
      <c r="K157" s="27" t="s">
        <v>1605</v>
      </c>
      <c r="L157" s="27" t="s">
        <v>1066</v>
      </c>
      <c r="M157" s="27" t="s">
        <v>1606</v>
      </c>
      <c r="N157" s="27"/>
      <c r="O157" s="27" t="s">
        <v>1607</v>
      </c>
      <c r="P157" s="27" t="s">
        <v>1608</v>
      </c>
      <c r="Q157" s="27" t="s">
        <v>52</v>
      </c>
      <c r="R157" s="27" t="s">
        <v>457</v>
      </c>
      <c r="S157" s="27" t="s">
        <v>3334</v>
      </c>
      <c r="T157" s="27" t="s">
        <v>74</v>
      </c>
    </row>
    <row r="158" spans="1:20" s="4" customFormat="1" ht="43.5" customHeight="1" x14ac:dyDescent="0.3">
      <c r="A158" s="27">
        <v>157</v>
      </c>
      <c r="B158" s="27" t="s">
        <v>91</v>
      </c>
      <c r="C158" s="27" t="s">
        <v>5215</v>
      </c>
      <c r="D158" s="201" t="str">
        <f t="shared" si="4"/>
        <v xml:space="preserve">G/TBT/N/EU/248 </v>
      </c>
      <c r="E158" s="201" t="str">
        <f t="shared" si="5"/>
        <v xml:space="preserve"> </v>
      </c>
      <c r="F158" s="27" t="s">
        <v>26</v>
      </c>
      <c r="G158" s="27" t="s">
        <v>793</v>
      </c>
      <c r="H158" s="27" t="s">
        <v>1</v>
      </c>
      <c r="I158" s="60">
        <v>2014</v>
      </c>
      <c r="J158" s="27" t="s">
        <v>99</v>
      </c>
      <c r="K158" s="27" t="s">
        <v>1609</v>
      </c>
      <c r="L158" s="27" t="s">
        <v>1066</v>
      </c>
      <c r="M158" s="27" t="s">
        <v>1610</v>
      </c>
      <c r="N158" s="27"/>
      <c r="O158" s="27" t="s">
        <v>5216</v>
      </c>
      <c r="P158" s="27" t="s">
        <v>1611</v>
      </c>
      <c r="Q158" s="27" t="s">
        <v>385</v>
      </c>
      <c r="R158" s="27" t="s">
        <v>6613</v>
      </c>
      <c r="S158" s="27" t="s">
        <v>3334</v>
      </c>
      <c r="T158" s="27" t="s">
        <v>74</v>
      </c>
    </row>
    <row r="159" spans="1:20" s="4" customFormat="1" ht="43.5" customHeight="1" x14ac:dyDescent="0.3">
      <c r="A159" s="27">
        <v>158</v>
      </c>
      <c r="B159" s="27" t="s">
        <v>91</v>
      </c>
      <c r="C159" s="27" t="s">
        <v>5217</v>
      </c>
      <c r="D159" s="201" t="str">
        <f t="shared" si="4"/>
        <v xml:space="preserve">G/TBT/N/EU/253 </v>
      </c>
      <c r="E159" s="201" t="str">
        <f t="shared" si="5"/>
        <v xml:space="preserve"> </v>
      </c>
      <c r="F159" s="27" t="s">
        <v>26</v>
      </c>
      <c r="G159" s="27" t="s">
        <v>793</v>
      </c>
      <c r="H159" s="27" t="s">
        <v>1</v>
      </c>
      <c r="I159" s="60">
        <v>2014</v>
      </c>
      <c r="J159" s="27" t="s">
        <v>90</v>
      </c>
      <c r="K159" s="27" t="s">
        <v>1612</v>
      </c>
      <c r="L159" s="27" t="s">
        <v>80</v>
      </c>
      <c r="M159" s="27" t="s">
        <v>1586</v>
      </c>
      <c r="N159" s="27"/>
      <c r="O159" s="27" t="s">
        <v>5486</v>
      </c>
      <c r="P159" s="27" t="s">
        <v>1588</v>
      </c>
      <c r="Q159" s="27" t="s">
        <v>66</v>
      </c>
      <c r="R159" s="27" t="s">
        <v>30</v>
      </c>
      <c r="S159" s="27" t="s">
        <v>1058</v>
      </c>
      <c r="T159" s="27" t="s">
        <v>10</v>
      </c>
    </row>
    <row r="160" spans="1:20" s="4" customFormat="1" ht="43.5" customHeight="1" x14ac:dyDescent="0.3">
      <c r="A160" s="27">
        <v>159</v>
      </c>
      <c r="B160" s="27" t="s">
        <v>91</v>
      </c>
      <c r="C160" s="27" t="s">
        <v>5218</v>
      </c>
      <c r="D160" s="201" t="str">
        <f t="shared" si="4"/>
        <v xml:space="preserve">G/TBT/N/EU/254 </v>
      </c>
      <c r="E160" s="201" t="str">
        <f t="shared" si="5"/>
        <v xml:space="preserve"> </v>
      </c>
      <c r="F160" s="27" t="s">
        <v>26</v>
      </c>
      <c r="G160" s="27" t="s">
        <v>793</v>
      </c>
      <c r="H160" s="27" t="s">
        <v>1</v>
      </c>
      <c r="I160" s="60">
        <v>2014</v>
      </c>
      <c r="J160" s="27" t="s">
        <v>90</v>
      </c>
      <c r="K160" s="27" t="s">
        <v>1613</v>
      </c>
      <c r="L160" s="27" t="s">
        <v>80</v>
      </c>
      <c r="M160" s="27" t="s">
        <v>1614</v>
      </c>
      <c r="N160" s="27"/>
      <c r="O160" s="27" t="s">
        <v>1615</v>
      </c>
      <c r="P160" s="27" t="s">
        <v>1616</v>
      </c>
      <c r="Q160" s="27" t="s">
        <v>430</v>
      </c>
      <c r="R160" s="27" t="s">
        <v>3787</v>
      </c>
      <c r="S160" s="27" t="s">
        <v>1058</v>
      </c>
      <c r="T160" s="27" t="s">
        <v>74</v>
      </c>
    </row>
    <row r="161" spans="1:20" s="4" customFormat="1" ht="43.5" customHeight="1" x14ac:dyDescent="0.3">
      <c r="A161" s="27">
        <v>160</v>
      </c>
      <c r="B161" s="27" t="s">
        <v>91</v>
      </c>
      <c r="C161" s="27" t="s">
        <v>5219</v>
      </c>
      <c r="D161" s="201" t="str">
        <f t="shared" si="4"/>
        <v xml:space="preserve">G/TBT/N/EU/256 </v>
      </c>
      <c r="E161" s="201" t="str">
        <f t="shared" si="5"/>
        <v xml:space="preserve"> </v>
      </c>
      <c r="F161" s="27" t="s">
        <v>26</v>
      </c>
      <c r="G161" s="27" t="s">
        <v>793</v>
      </c>
      <c r="H161" s="27" t="s">
        <v>1</v>
      </c>
      <c r="I161" s="60">
        <v>2014</v>
      </c>
      <c r="J161" s="27" t="s">
        <v>90</v>
      </c>
      <c r="K161" s="27" t="s">
        <v>1617</v>
      </c>
      <c r="L161" s="27" t="s">
        <v>80</v>
      </c>
      <c r="M161" s="27" t="s">
        <v>1618</v>
      </c>
      <c r="N161" s="27"/>
      <c r="O161" s="27" t="s">
        <v>5515</v>
      </c>
      <c r="P161" s="27" t="s">
        <v>1619</v>
      </c>
      <c r="Q161" s="27" t="s">
        <v>1620</v>
      </c>
      <c r="R161" s="27" t="s">
        <v>38</v>
      </c>
      <c r="S161" s="27" t="s">
        <v>1058</v>
      </c>
      <c r="T161" s="27" t="s">
        <v>74</v>
      </c>
    </row>
    <row r="162" spans="1:20" s="4" customFormat="1" ht="43.5" customHeight="1" x14ac:dyDescent="0.3">
      <c r="A162" s="27">
        <v>161</v>
      </c>
      <c r="B162" s="27" t="s">
        <v>91</v>
      </c>
      <c r="C162" s="27" t="s">
        <v>5220</v>
      </c>
      <c r="D162" s="201" t="str">
        <f t="shared" si="4"/>
        <v xml:space="preserve">G/TBT/N/FRA/155 </v>
      </c>
      <c r="E162" s="201" t="str">
        <f t="shared" si="5"/>
        <v xml:space="preserve"> </v>
      </c>
      <c r="F162" s="27" t="s">
        <v>108</v>
      </c>
      <c r="G162" s="27" t="s">
        <v>793</v>
      </c>
      <c r="H162" s="27" t="s">
        <v>1</v>
      </c>
      <c r="I162" s="60">
        <v>2014</v>
      </c>
      <c r="J162" s="27" t="s">
        <v>90</v>
      </c>
      <c r="K162" s="27" t="s">
        <v>1621</v>
      </c>
      <c r="L162" s="27" t="s">
        <v>80</v>
      </c>
      <c r="M162" s="27" t="s">
        <v>1622</v>
      </c>
      <c r="N162" s="27"/>
      <c r="O162" s="27" t="s">
        <v>1623</v>
      </c>
      <c r="P162" s="27" t="s">
        <v>1624</v>
      </c>
      <c r="Q162" s="27" t="s">
        <v>24</v>
      </c>
      <c r="R162" s="27" t="s">
        <v>6613</v>
      </c>
      <c r="S162" s="27" t="s">
        <v>1058</v>
      </c>
      <c r="T162" s="27" t="s">
        <v>74</v>
      </c>
    </row>
    <row r="163" spans="1:20" s="4" customFormat="1" ht="43.5" customHeight="1" x14ac:dyDescent="0.3">
      <c r="A163" s="27">
        <v>162</v>
      </c>
      <c r="B163" s="27" t="s">
        <v>91</v>
      </c>
      <c r="C163" s="27" t="s">
        <v>5221</v>
      </c>
      <c r="D163" s="201" t="str">
        <f t="shared" si="4"/>
        <v xml:space="preserve">G/TBT/N/FRA/156 </v>
      </c>
      <c r="E163" s="201" t="str">
        <f t="shared" si="5"/>
        <v xml:space="preserve"> </v>
      </c>
      <c r="F163" s="27" t="s">
        <v>108</v>
      </c>
      <c r="G163" s="27" t="s">
        <v>793</v>
      </c>
      <c r="H163" s="27" t="s">
        <v>1</v>
      </c>
      <c r="I163" s="60">
        <v>2014</v>
      </c>
      <c r="J163" s="27" t="s">
        <v>90</v>
      </c>
      <c r="K163" s="27" t="s">
        <v>1625</v>
      </c>
      <c r="L163" s="27" t="s">
        <v>80</v>
      </c>
      <c r="M163" s="27" t="s">
        <v>1626</v>
      </c>
      <c r="N163" s="27"/>
      <c r="O163" s="27" t="s">
        <v>1627</v>
      </c>
      <c r="P163" s="27" t="s">
        <v>1628</v>
      </c>
      <c r="Q163" s="27" t="s">
        <v>22</v>
      </c>
      <c r="R163" s="27" t="s">
        <v>21</v>
      </c>
      <c r="S163" s="27" t="s">
        <v>1058</v>
      </c>
      <c r="T163" s="27" t="s">
        <v>74</v>
      </c>
    </row>
    <row r="164" spans="1:20" s="4" customFormat="1" ht="43.5" customHeight="1" x14ac:dyDescent="0.3">
      <c r="A164" s="27">
        <v>163</v>
      </c>
      <c r="B164" s="27" t="s">
        <v>91</v>
      </c>
      <c r="C164" s="27" t="s">
        <v>5222</v>
      </c>
      <c r="D164" s="201" t="str">
        <f t="shared" si="4"/>
        <v xml:space="preserve">G/TBT/N/FRA/158 </v>
      </c>
      <c r="E164" s="201" t="str">
        <f t="shared" si="5"/>
        <v xml:space="preserve"> </v>
      </c>
      <c r="F164" s="27" t="s">
        <v>108</v>
      </c>
      <c r="G164" s="27" t="s">
        <v>793</v>
      </c>
      <c r="H164" s="27" t="s">
        <v>1</v>
      </c>
      <c r="I164" s="60">
        <v>2014</v>
      </c>
      <c r="J164" s="27" t="s">
        <v>90</v>
      </c>
      <c r="K164" s="27" t="s">
        <v>1629</v>
      </c>
      <c r="L164" s="27" t="s">
        <v>80</v>
      </c>
      <c r="M164" s="27" t="s">
        <v>1630</v>
      </c>
      <c r="N164" s="27"/>
      <c r="O164" s="27" t="s">
        <v>1631</v>
      </c>
      <c r="P164" s="27" t="s">
        <v>1632</v>
      </c>
      <c r="Q164" s="27" t="s">
        <v>50</v>
      </c>
      <c r="R164" s="27" t="s">
        <v>75</v>
      </c>
      <c r="S164" s="27" t="s">
        <v>1058</v>
      </c>
      <c r="T164" s="27" t="s">
        <v>95</v>
      </c>
    </row>
    <row r="165" spans="1:20" s="4" customFormat="1" ht="43.5" customHeight="1" x14ac:dyDescent="0.3">
      <c r="A165" s="27">
        <v>164</v>
      </c>
      <c r="B165" s="27" t="s">
        <v>91</v>
      </c>
      <c r="C165" s="27" t="s">
        <v>5223</v>
      </c>
      <c r="D165" s="201" t="str">
        <f t="shared" si="4"/>
        <v xml:space="preserve">G/TBT/N/GEO/79 </v>
      </c>
      <c r="E165" s="201" t="str">
        <f t="shared" si="5"/>
        <v xml:space="preserve"> </v>
      </c>
      <c r="F165" s="27" t="s">
        <v>105</v>
      </c>
      <c r="G165" s="27" t="s">
        <v>296</v>
      </c>
      <c r="H165" s="27"/>
      <c r="I165" s="60">
        <v>2014</v>
      </c>
      <c r="J165" s="27" t="s">
        <v>102</v>
      </c>
      <c r="K165" s="27" t="s">
        <v>1633</v>
      </c>
      <c r="L165" s="27" t="s">
        <v>101</v>
      </c>
      <c r="M165" s="27" t="s">
        <v>1634</v>
      </c>
      <c r="N165" s="27" t="s">
        <v>1635</v>
      </c>
      <c r="O165" s="27" t="s">
        <v>1636</v>
      </c>
      <c r="P165" s="27" t="s">
        <v>1637</v>
      </c>
      <c r="Q165" s="27" t="s">
        <v>22</v>
      </c>
      <c r="R165" s="27" t="s">
        <v>1376</v>
      </c>
      <c r="S165" s="27" t="s">
        <v>1058</v>
      </c>
      <c r="T165" s="27" t="s">
        <v>74</v>
      </c>
    </row>
    <row r="166" spans="1:20" s="4" customFormat="1" ht="43.5" customHeight="1" x14ac:dyDescent="0.3">
      <c r="A166" s="27">
        <v>165</v>
      </c>
      <c r="B166" s="27" t="s">
        <v>91</v>
      </c>
      <c r="C166" s="27" t="s">
        <v>5487</v>
      </c>
      <c r="D166" s="201" t="str">
        <f t="shared" si="4"/>
        <v xml:space="preserve">G/TBT/N/GEO/85 </v>
      </c>
      <c r="E166" s="201" t="str">
        <f t="shared" si="5"/>
        <v xml:space="preserve"> </v>
      </c>
      <c r="F166" s="27" t="s">
        <v>105</v>
      </c>
      <c r="G166" s="27" t="s">
        <v>296</v>
      </c>
      <c r="H166" s="27"/>
      <c r="I166" s="60">
        <v>2014</v>
      </c>
      <c r="J166" s="27" t="s">
        <v>102</v>
      </c>
      <c r="K166" s="27" t="s">
        <v>1638</v>
      </c>
      <c r="L166" s="27" t="s">
        <v>101</v>
      </c>
      <c r="M166" s="27" t="s">
        <v>0</v>
      </c>
      <c r="N166" s="27" t="s">
        <v>1639</v>
      </c>
      <c r="O166" s="27" t="s">
        <v>1644</v>
      </c>
      <c r="P166" s="27" t="s">
        <v>1640</v>
      </c>
      <c r="Q166" s="27" t="s">
        <v>22</v>
      </c>
      <c r="R166" s="27" t="s">
        <v>1376</v>
      </c>
      <c r="S166" s="27" t="s">
        <v>1058</v>
      </c>
      <c r="T166" s="27" t="s">
        <v>74</v>
      </c>
    </row>
    <row r="167" spans="1:20" s="4" customFormat="1" ht="43.5" customHeight="1" x14ac:dyDescent="0.3">
      <c r="A167" s="27">
        <v>166</v>
      </c>
      <c r="B167" s="27" t="s">
        <v>91</v>
      </c>
      <c r="C167" s="27" t="s">
        <v>5488</v>
      </c>
      <c r="D167" s="201" t="str">
        <f t="shared" si="4"/>
        <v xml:space="preserve">G/TBT/N/GEO/86 </v>
      </c>
      <c r="E167" s="201" t="str">
        <f t="shared" si="5"/>
        <v xml:space="preserve"> </v>
      </c>
      <c r="F167" s="27" t="s">
        <v>105</v>
      </c>
      <c r="G167" s="27" t="s">
        <v>296</v>
      </c>
      <c r="H167" s="27"/>
      <c r="I167" s="60">
        <v>2014</v>
      </c>
      <c r="J167" s="27" t="s">
        <v>102</v>
      </c>
      <c r="K167" s="27" t="s">
        <v>1641</v>
      </c>
      <c r="L167" s="27" t="s">
        <v>101</v>
      </c>
      <c r="M167" s="27" t="s">
        <v>1642</v>
      </c>
      <c r="N167" s="27" t="s">
        <v>1643</v>
      </c>
      <c r="O167" s="27" t="s">
        <v>1644</v>
      </c>
      <c r="P167" s="27" t="s">
        <v>1645</v>
      </c>
      <c r="Q167" s="27" t="s">
        <v>22</v>
      </c>
      <c r="R167" s="27" t="s">
        <v>13</v>
      </c>
      <c r="S167" s="27" t="s">
        <v>1058</v>
      </c>
      <c r="T167" s="27" t="s">
        <v>421</v>
      </c>
    </row>
    <row r="168" spans="1:20" s="4" customFormat="1" ht="43.5" customHeight="1" x14ac:dyDescent="0.3">
      <c r="A168" s="27">
        <v>167</v>
      </c>
      <c r="B168" s="27" t="s">
        <v>91</v>
      </c>
      <c r="C168" s="27" t="s">
        <v>5489</v>
      </c>
      <c r="D168" s="201" t="str">
        <f t="shared" si="4"/>
        <v xml:space="preserve">G/TBT/N/GEO/87 </v>
      </c>
      <c r="E168" s="201" t="str">
        <f t="shared" si="5"/>
        <v xml:space="preserve"> </v>
      </c>
      <c r="F168" s="27" t="s">
        <v>105</v>
      </c>
      <c r="G168" s="27" t="s">
        <v>296</v>
      </c>
      <c r="H168" s="27"/>
      <c r="I168" s="60">
        <v>2014</v>
      </c>
      <c r="J168" s="27" t="s">
        <v>102</v>
      </c>
      <c r="K168" s="27" t="s">
        <v>1646</v>
      </c>
      <c r="L168" s="27" t="s">
        <v>101</v>
      </c>
      <c r="M168" s="27" t="s">
        <v>1647</v>
      </c>
      <c r="N168" s="27" t="s">
        <v>1648</v>
      </c>
      <c r="O168" s="27" t="s">
        <v>1644</v>
      </c>
      <c r="P168" s="27" t="s">
        <v>1649</v>
      </c>
      <c r="Q168" s="27" t="s">
        <v>22</v>
      </c>
      <c r="R168" s="27" t="s">
        <v>13</v>
      </c>
      <c r="S168" s="27" t="s">
        <v>1058</v>
      </c>
      <c r="T168" s="27" t="s">
        <v>421</v>
      </c>
    </row>
    <row r="169" spans="1:20" s="4" customFormat="1" ht="43.5" customHeight="1" x14ac:dyDescent="0.3">
      <c r="A169" s="27">
        <v>168</v>
      </c>
      <c r="B169" s="27" t="s">
        <v>91</v>
      </c>
      <c r="C169" s="27" t="s">
        <v>5490</v>
      </c>
      <c r="D169" s="201" t="str">
        <f t="shared" si="4"/>
        <v xml:space="preserve">G/TBT/N/GEO/88 </v>
      </c>
      <c r="E169" s="201" t="str">
        <f t="shared" si="5"/>
        <v xml:space="preserve"> </v>
      </c>
      <c r="F169" s="27" t="s">
        <v>105</v>
      </c>
      <c r="G169" s="27" t="s">
        <v>296</v>
      </c>
      <c r="H169" s="27"/>
      <c r="I169" s="60">
        <v>2014</v>
      </c>
      <c r="J169" s="27" t="s">
        <v>102</v>
      </c>
      <c r="K169" s="27" t="s">
        <v>1650</v>
      </c>
      <c r="L169" s="27" t="s">
        <v>101</v>
      </c>
      <c r="M169" s="27" t="s">
        <v>1651</v>
      </c>
      <c r="N169" s="27" t="s">
        <v>395</v>
      </c>
      <c r="O169" s="27" t="s">
        <v>407</v>
      </c>
      <c r="P169" s="27" t="s">
        <v>1652</v>
      </c>
      <c r="Q169" s="27" t="s">
        <v>22</v>
      </c>
      <c r="R169" s="27" t="s">
        <v>457</v>
      </c>
      <c r="S169" s="27" t="s">
        <v>1058</v>
      </c>
      <c r="T169" s="27" t="s">
        <v>74</v>
      </c>
    </row>
    <row r="170" spans="1:20" s="4" customFormat="1" ht="43.5" customHeight="1" x14ac:dyDescent="0.3">
      <c r="A170" s="27">
        <v>169</v>
      </c>
      <c r="B170" s="27" t="s">
        <v>91</v>
      </c>
      <c r="C170" s="27" t="s">
        <v>1653</v>
      </c>
      <c r="D170" s="201" t="str">
        <f t="shared" si="4"/>
        <v>G/TBT/N/GHA/1/Rev.1</v>
      </c>
      <c r="E170" s="201" t="str">
        <f t="shared" si="5"/>
        <v xml:space="preserve"> </v>
      </c>
      <c r="F170" s="27" t="s">
        <v>1654</v>
      </c>
      <c r="G170" s="27" t="s">
        <v>791</v>
      </c>
      <c r="H170" s="27" t="s">
        <v>5</v>
      </c>
      <c r="I170" s="60">
        <v>2014</v>
      </c>
      <c r="J170" s="27" t="s">
        <v>97</v>
      </c>
      <c r="K170" s="27" t="s">
        <v>1655</v>
      </c>
      <c r="L170" s="27" t="s">
        <v>1108</v>
      </c>
      <c r="M170" s="27" t="s">
        <v>1656</v>
      </c>
      <c r="N170" s="27"/>
      <c r="O170" s="27" t="s">
        <v>1657</v>
      </c>
      <c r="P170" s="27" t="s">
        <v>1658</v>
      </c>
      <c r="Q170" s="27" t="s">
        <v>22</v>
      </c>
      <c r="R170" s="27" t="s">
        <v>21</v>
      </c>
      <c r="S170" s="27" t="s">
        <v>1108</v>
      </c>
      <c r="T170" s="27" t="s">
        <v>74</v>
      </c>
    </row>
    <row r="171" spans="1:20" s="4" customFormat="1" ht="43.5" customHeight="1" x14ac:dyDescent="0.3">
      <c r="A171" s="27">
        <v>170</v>
      </c>
      <c r="B171" s="27" t="s">
        <v>91</v>
      </c>
      <c r="C171" s="27" t="s">
        <v>1659</v>
      </c>
      <c r="D171" s="201" t="str">
        <f t="shared" si="4"/>
        <v>G/TBT/N/GHA/3/Rev.1</v>
      </c>
      <c r="E171" s="201" t="str">
        <f t="shared" si="5"/>
        <v xml:space="preserve"> </v>
      </c>
      <c r="F171" s="27" t="s">
        <v>1654</v>
      </c>
      <c r="G171" s="27" t="s">
        <v>791</v>
      </c>
      <c r="H171" s="27" t="s">
        <v>5</v>
      </c>
      <c r="I171" s="60">
        <v>2014</v>
      </c>
      <c r="J171" s="27" t="s">
        <v>97</v>
      </c>
      <c r="K171" s="27" t="s">
        <v>1660</v>
      </c>
      <c r="L171" s="27" t="s">
        <v>1108</v>
      </c>
      <c r="M171" s="27" t="s">
        <v>1661</v>
      </c>
      <c r="N171" s="27"/>
      <c r="O171" s="27" t="s">
        <v>1662</v>
      </c>
      <c r="P171" s="27" t="s">
        <v>1663</v>
      </c>
      <c r="Q171" s="27" t="s">
        <v>22</v>
      </c>
      <c r="R171" s="27" t="s">
        <v>21</v>
      </c>
      <c r="S171" s="27" t="s">
        <v>1108</v>
      </c>
      <c r="T171" s="27" t="s">
        <v>3338</v>
      </c>
    </row>
    <row r="172" spans="1:20" s="4" customFormat="1" ht="43.5" customHeight="1" x14ac:dyDescent="0.3">
      <c r="A172" s="27">
        <v>171</v>
      </c>
      <c r="B172" s="27" t="s">
        <v>91</v>
      </c>
      <c r="C172" s="27" t="s">
        <v>5491</v>
      </c>
      <c r="D172" s="201" t="str">
        <f t="shared" si="4"/>
        <v xml:space="preserve">G/TBT/N/GHA/9 </v>
      </c>
      <c r="E172" s="201" t="str">
        <f t="shared" si="5"/>
        <v xml:space="preserve"> </v>
      </c>
      <c r="F172" s="27" t="s">
        <v>1654</v>
      </c>
      <c r="G172" s="27" t="s">
        <v>791</v>
      </c>
      <c r="H172" s="27" t="s">
        <v>5</v>
      </c>
      <c r="I172" s="60">
        <v>2014</v>
      </c>
      <c r="J172" s="27" t="s">
        <v>90</v>
      </c>
      <c r="K172" s="27" t="s">
        <v>1664</v>
      </c>
      <c r="L172" s="27" t="s">
        <v>80</v>
      </c>
      <c r="M172" s="27" t="s">
        <v>1665</v>
      </c>
      <c r="N172" s="27" t="s">
        <v>1666</v>
      </c>
      <c r="O172" s="27" t="s">
        <v>1667</v>
      </c>
      <c r="P172" s="27" t="s">
        <v>1668</v>
      </c>
      <c r="Q172" s="27" t="s">
        <v>22</v>
      </c>
      <c r="R172" s="27" t="s">
        <v>1376</v>
      </c>
      <c r="S172" s="27" t="s">
        <v>1058</v>
      </c>
      <c r="T172" s="27" t="s">
        <v>74</v>
      </c>
    </row>
    <row r="173" spans="1:20" s="4" customFormat="1" ht="43.5" customHeight="1" x14ac:dyDescent="0.3">
      <c r="A173" s="27">
        <v>172</v>
      </c>
      <c r="B173" s="27" t="s">
        <v>91</v>
      </c>
      <c r="C173" s="27" t="s">
        <v>5224</v>
      </c>
      <c r="D173" s="201" t="str">
        <f t="shared" si="4"/>
        <v xml:space="preserve">G/TBT/N/HKG/45 </v>
      </c>
      <c r="E173" s="201" t="str">
        <f t="shared" si="5"/>
        <v xml:space="preserve"> </v>
      </c>
      <c r="F173" s="27" t="s">
        <v>12</v>
      </c>
      <c r="G173" s="27" t="s">
        <v>792</v>
      </c>
      <c r="H173" s="27" t="s">
        <v>5</v>
      </c>
      <c r="I173" s="60">
        <v>2014</v>
      </c>
      <c r="J173" s="27" t="s">
        <v>97</v>
      </c>
      <c r="K173" s="27" t="s">
        <v>1669</v>
      </c>
      <c r="L173" s="27" t="s">
        <v>1108</v>
      </c>
      <c r="M173" s="27" t="s">
        <v>1670</v>
      </c>
      <c r="N173" s="27" t="s">
        <v>1671</v>
      </c>
      <c r="O173" s="27" t="s">
        <v>1672</v>
      </c>
      <c r="P173" s="27" t="s">
        <v>5516</v>
      </c>
      <c r="Q173" s="27" t="s">
        <v>1673</v>
      </c>
      <c r="R173" s="27" t="s">
        <v>1674</v>
      </c>
      <c r="S173" s="27" t="s">
        <v>1108</v>
      </c>
      <c r="T173" s="27" t="s">
        <v>74</v>
      </c>
    </row>
    <row r="174" spans="1:20" s="4" customFormat="1" ht="43.5" customHeight="1" x14ac:dyDescent="0.3">
      <c r="A174" s="27">
        <v>173</v>
      </c>
      <c r="B174" s="27" t="s">
        <v>91</v>
      </c>
      <c r="C174" s="27" t="s">
        <v>5492</v>
      </c>
      <c r="D174" s="201" t="str">
        <f t="shared" si="4"/>
        <v xml:space="preserve">G/TBT/N/HKG/46 </v>
      </c>
      <c r="E174" s="201" t="str">
        <f t="shared" si="5"/>
        <v xml:space="preserve"> </v>
      </c>
      <c r="F174" s="27" t="s">
        <v>12</v>
      </c>
      <c r="G174" s="27" t="s">
        <v>792</v>
      </c>
      <c r="H174" s="27" t="s">
        <v>5</v>
      </c>
      <c r="I174" s="60">
        <v>2014</v>
      </c>
      <c r="J174" s="27" t="s">
        <v>97</v>
      </c>
      <c r="K174" s="27" t="s">
        <v>1675</v>
      </c>
      <c r="L174" s="27" t="s">
        <v>1108</v>
      </c>
      <c r="M174" s="27" t="s">
        <v>1676</v>
      </c>
      <c r="N174" s="27" t="s">
        <v>1677</v>
      </c>
      <c r="O174" s="27" t="s">
        <v>5225</v>
      </c>
      <c r="P174" s="27" t="s">
        <v>1678</v>
      </c>
      <c r="Q174" s="27" t="s">
        <v>1679</v>
      </c>
      <c r="R174" s="27" t="s">
        <v>75</v>
      </c>
      <c r="S174" s="27" t="s">
        <v>1108</v>
      </c>
      <c r="T174" s="27" t="s">
        <v>74</v>
      </c>
    </row>
    <row r="175" spans="1:20" s="4" customFormat="1" ht="43.5" customHeight="1" x14ac:dyDescent="0.3">
      <c r="A175" s="27">
        <v>174</v>
      </c>
      <c r="B175" s="27" t="s">
        <v>91</v>
      </c>
      <c r="C175" s="27" t="s">
        <v>5510</v>
      </c>
      <c r="D175" s="201" t="str">
        <f t="shared" si="4"/>
        <v xml:space="preserve">G/TBT/N/HTI/1 </v>
      </c>
      <c r="E175" s="201" t="str">
        <f t="shared" si="5"/>
        <v xml:space="preserve"> </v>
      </c>
      <c r="F175" s="27" t="s">
        <v>1680</v>
      </c>
      <c r="G175" s="27" t="s">
        <v>1101</v>
      </c>
      <c r="H175" s="27" t="s">
        <v>4826</v>
      </c>
      <c r="I175" s="60">
        <v>2014</v>
      </c>
      <c r="J175" s="27" t="s">
        <v>90</v>
      </c>
      <c r="K175" s="27" t="s">
        <v>1681</v>
      </c>
      <c r="L175" s="27" t="s">
        <v>80</v>
      </c>
      <c r="M175" s="27" t="s">
        <v>1682</v>
      </c>
      <c r="N175" s="27"/>
      <c r="O175" s="27" t="s">
        <v>1683</v>
      </c>
      <c r="P175" s="27" t="s">
        <v>1684</v>
      </c>
      <c r="Q175" s="27" t="s">
        <v>1620</v>
      </c>
      <c r="R175" s="27" t="s">
        <v>38</v>
      </c>
      <c r="S175" s="27" t="s">
        <v>1058</v>
      </c>
      <c r="T175" s="27" t="s">
        <v>10</v>
      </c>
    </row>
    <row r="176" spans="1:20" s="4" customFormat="1" ht="43.5" customHeight="1" x14ac:dyDescent="0.3">
      <c r="A176" s="27">
        <v>175</v>
      </c>
      <c r="B176" s="27" t="s">
        <v>91</v>
      </c>
      <c r="C176" s="27" t="s">
        <v>5493</v>
      </c>
      <c r="D176" s="201" t="str">
        <f t="shared" si="4"/>
        <v xml:space="preserve">G/TBT/N/HUN/30 </v>
      </c>
      <c r="E176" s="201" t="str">
        <f t="shared" si="5"/>
        <v xml:space="preserve"> </v>
      </c>
      <c r="F176" s="27" t="s">
        <v>1685</v>
      </c>
      <c r="G176" s="27" t="s">
        <v>793</v>
      </c>
      <c r="H176" s="27" t="s">
        <v>1</v>
      </c>
      <c r="I176" s="60">
        <v>2014</v>
      </c>
      <c r="J176" s="27" t="s">
        <v>90</v>
      </c>
      <c r="K176" s="27" t="s">
        <v>5540</v>
      </c>
      <c r="L176" s="27" t="s">
        <v>80</v>
      </c>
      <c r="M176" s="27" t="s">
        <v>110</v>
      </c>
      <c r="N176" s="27"/>
      <c r="O176" s="27" t="s">
        <v>1686</v>
      </c>
      <c r="P176" s="27" t="s">
        <v>1687</v>
      </c>
      <c r="Q176" s="27" t="s">
        <v>1688</v>
      </c>
      <c r="R176" s="27" t="s">
        <v>30</v>
      </c>
      <c r="S176" s="27" t="s">
        <v>1058</v>
      </c>
      <c r="T176" s="27" t="s">
        <v>10</v>
      </c>
    </row>
    <row r="177" spans="1:20" s="4" customFormat="1" ht="43.5" customHeight="1" x14ac:dyDescent="0.3">
      <c r="A177" s="27">
        <v>176</v>
      </c>
      <c r="B177" s="27" t="s">
        <v>91</v>
      </c>
      <c r="C177" s="27" t="s">
        <v>5226</v>
      </c>
      <c r="D177" s="201" t="str">
        <f t="shared" si="4"/>
        <v xml:space="preserve">G/TBT/N/IDN/85 </v>
      </c>
      <c r="E177" s="201" t="str">
        <f t="shared" si="5"/>
        <v xml:space="preserve"> </v>
      </c>
      <c r="F177" s="27" t="s">
        <v>293</v>
      </c>
      <c r="G177" s="27" t="s">
        <v>792</v>
      </c>
      <c r="H177" s="27" t="s">
        <v>5</v>
      </c>
      <c r="I177" s="60">
        <v>2014</v>
      </c>
      <c r="J177" s="27" t="s">
        <v>99</v>
      </c>
      <c r="K177" s="27" t="s">
        <v>1689</v>
      </c>
      <c r="L177" s="27" t="s">
        <v>1066</v>
      </c>
      <c r="M177" s="27" t="s">
        <v>1690</v>
      </c>
      <c r="N177" s="27"/>
      <c r="O177" s="27" t="s">
        <v>5227</v>
      </c>
      <c r="P177" s="27" t="s">
        <v>1691</v>
      </c>
      <c r="Q177" s="27" t="s">
        <v>22</v>
      </c>
      <c r="R177" s="27" t="s">
        <v>1376</v>
      </c>
      <c r="S177" s="27" t="s">
        <v>3334</v>
      </c>
      <c r="T177" s="27" t="s">
        <v>1214</v>
      </c>
    </row>
    <row r="178" spans="1:20" s="4" customFormat="1" ht="43.5" customHeight="1" x14ac:dyDescent="0.3">
      <c r="A178" s="27">
        <v>177</v>
      </c>
      <c r="B178" s="27" t="s">
        <v>91</v>
      </c>
      <c r="C178" s="27" t="s">
        <v>5228</v>
      </c>
      <c r="D178" s="201" t="str">
        <f t="shared" si="4"/>
        <v xml:space="preserve">G/TBT/N/ISR/792 </v>
      </c>
      <c r="E178" s="201" t="str">
        <f t="shared" si="5"/>
        <v xml:space="preserve"> </v>
      </c>
      <c r="F178" s="27" t="s">
        <v>59</v>
      </c>
      <c r="G178" s="27" t="s">
        <v>1692</v>
      </c>
      <c r="H178" s="27" t="s">
        <v>5</v>
      </c>
      <c r="I178" s="60">
        <v>2014</v>
      </c>
      <c r="J178" s="27" t="s">
        <v>90</v>
      </c>
      <c r="K178" s="27" t="s">
        <v>1693</v>
      </c>
      <c r="L178" s="27" t="s">
        <v>80</v>
      </c>
      <c r="M178" s="27" t="s">
        <v>1694</v>
      </c>
      <c r="N178" s="27"/>
      <c r="O178" s="27" t="s">
        <v>1695</v>
      </c>
      <c r="P178" s="27" t="s">
        <v>1078</v>
      </c>
      <c r="Q178" s="27" t="s">
        <v>24</v>
      </c>
      <c r="R178" s="27" t="s">
        <v>75</v>
      </c>
      <c r="S178" s="27" t="s">
        <v>1058</v>
      </c>
      <c r="T178" s="27" t="s">
        <v>74</v>
      </c>
    </row>
    <row r="179" spans="1:20" s="4" customFormat="1" ht="43.5" customHeight="1" x14ac:dyDescent="0.3">
      <c r="A179" s="27">
        <v>178</v>
      </c>
      <c r="B179" s="27" t="s">
        <v>91</v>
      </c>
      <c r="C179" s="27" t="s">
        <v>5229</v>
      </c>
      <c r="D179" s="201" t="str">
        <f t="shared" si="4"/>
        <v xml:space="preserve">G/TBT/N/ISR/808 </v>
      </c>
      <c r="E179" s="201" t="str">
        <f t="shared" si="5"/>
        <v xml:space="preserve"> </v>
      </c>
      <c r="F179" s="27" t="s">
        <v>59</v>
      </c>
      <c r="G179" s="27" t="s">
        <v>1692</v>
      </c>
      <c r="H179" s="27" t="s">
        <v>5</v>
      </c>
      <c r="I179" s="60">
        <v>2014</v>
      </c>
      <c r="J179" s="27" t="s">
        <v>90</v>
      </c>
      <c r="K179" s="27" t="s">
        <v>1696</v>
      </c>
      <c r="L179" s="27" t="s">
        <v>80</v>
      </c>
      <c r="M179" s="27" t="s">
        <v>1697</v>
      </c>
      <c r="N179" s="27" t="s">
        <v>1698</v>
      </c>
      <c r="O179" s="27" t="s">
        <v>1699</v>
      </c>
      <c r="P179" s="27" t="s">
        <v>1078</v>
      </c>
      <c r="Q179" s="27" t="s">
        <v>24</v>
      </c>
      <c r="R179" s="27" t="s">
        <v>75</v>
      </c>
      <c r="S179" s="27" t="s">
        <v>1058</v>
      </c>
      <c r="T179" s="27" t="s">
        <v>74</v>
      </c>
    </row>
    <row r="180" spans="1:20" s="4" customFormat="1" ht="43.5" customHeight="1" x14ac:dyDescent="0.3">
      <c r="A180" s="27">
        <v>179</v>
      </c>
      <c r="B180" s="27" t="s">
        <v>91</v>
      </c>
      <c r="C180" s="27" t="s">
        <v>5230</v>
      </c>
      <c r="D180" s="201" t="str">
        <f t="shared" si="4"/>
        <v xml:space="preserve">G/TBT/N/JPN/463 </v>
      </c>
      <c r="E180" s="201" t="str">
        <f t="shared" si="5"/>
        <v xml:space="preserve"> </v>
      </c>
      <c r="F180" s="27" t="s">
        <v>2</v>
      </c>
      <c r="G180" s="27" t="s">
        <v>792</v>
      </c>
      <c r="H180" s="27" t="s">
        <v>1</v>
      </c>
      <c r="I180" s="60">
        <v>2014</v>
      </c>
      <c r="J180" s="27" t="s">
        <v>90</v>
      </c>
      <c r="K180" s="27" t="s">
        <v>1700</v>
      </c>
      <c r="L180" s="27" t="s">
        <v>80</v>
      </c>
      <c r="M180" s="27" t="s">
        <v>1701</v>
      </c>
      <c r="N180" s="27" t="s">
        <v>1698</v>
      </c>
      <c r="O180" s="27" t="s">
        <v>5231</v>
      </c>
      <c r="P180" s="27" t="s">
        <v>1702</v>
      </c>
      <c r="Q180" s="27" t="s">
        <v>88</v>
      </c>
      <c r="R180" s="27" t="s">
        <v>47</v>
      </c>
      <c r="S180" s="27" t="s">
        <v>1058</v>
      </c>
      <c r="T180" s="27" t="s">
        <v>421</v>
      </c>
    </row>
    <row r="181" spans="1:20" s="4" customFormat="1" ht="43.5" customHeight="1" x14ac:dyDescent="0.3">
      <c r="A181" s="27">
        <v>180</v>
      </c>
      <c r="B181" s="27" t="s">
        <v>91</v>
      </c>
      <c r="C181" s="27" t="s">
        <v>5232</v>
      </c>
      <c r="D181" s="201" t="str">
        <f t="shared" si="4"/>
        <v xml:space="preserve">G/TBT/N/JPN/466 </v>
      </c>
      <c r="E181" s="201" t="str">
        <f t="shared" si="5"/>
        <v xml:space="preserve"> </v>
      </c>
      <c r="F181" s="27" t="s">
        <v>2</v>
      </c>
      <c r="G181" s="27" t="s">
        <v>792</v>
      </c>
      <c r="H181" s="27" t="s">
        <v>1</v>
      </c>
      <c r="I181" s="60">
        <v>2014</v>
      </c>
      <c r="J181" s="27" t="s">
        <v>90</v>
      </c>
      <c r="K181" s="27" t="s">
        <v>5541</v>
      </c>
      <c r="L181" s="27" t="s">
        <v>80</v>
      </c>
      <c r="M181" s="27" t="s">
        <v>1703</v>
      </c>
      <c r="N181" s="27" t="s">
        <v>1704</v>
      </c>
      <c r="O181" s="27" t="s">
        <v>1705</v>
      </c>
      <c r="P181" s="27" t="s">
        <v>1706</v>
      </c>
      <c r="Q181" s="27" t="s">
        <v>431</v>
      </c>
      <c r="R181" s="27" t="s">
        <v>75</v>
      </c>
      <c r="S181" s="27" t="s">
        <v>1058</v>
      </c>
      <c r="T181" s="27" t="s">
        <v>74</v>
      </c>
    </row>
    <row r="182" spans="1:20" s="4" customFormat="1" ht="43.5" customHeight="1" x14ac:dyDescent="0.3">
      <c r="A182" s="27">
        <v>181</v>
      </c>
      <c r="B182" s="27" t="s">
        <v>91</v>
      </c>
      <c r="C182" s="27" t="s">
        <v>5233</v>
      </c>
      <c r="D182" s="201" t="str">
        <f t="shared" si="4"/>
        <v xml:space="preserve">G/TBT/N/JPN/471 </v>
      </c>
      <c r="E182" s="201" t="str">
        <f t="shared" si="5"/>
        <v xml:space="preserve"> </v>
      </c>
      <c r="F182" s="27" t="s">
        <v>2</v>
      </c>
      <c r="G182" s="27" t="s">
        <v>792</v>
      </c>
      <c r="H182" s="27" t="s">
        <v>1</v>
      </c>
      <c r="I182" s="60">
        <v>2014</v>
      </c>
      <c r="J182" s="27" t="s">
        <v>421</v>
      </c>
      <c r="K182" s="27" t="s">
        <v>1707</v>
      </c>
      <c r="L182" s="27" t="s">
        <v>421</v>
      </c>
      <c r="M182" s="27" t="s">
        <v>1708</v>
      </c>
      <c r="N182" s="27" t="s">
        <v>1709</v>
      </c>
      <c r="O182" s="27" t="s">
        <v>1710</v>
      </c>
      <c r="P182" s="27" t="s">
        <v>5542</v>
      </c>
      <c r="Q182" s="27" t="s">
        <v>3344</v>
      </c>
      <c r="R182" s="27" t="s">
        <v>6615</v>
      </c>
      <c r="S182" s="27" t="s">
        <v>421</v>
      </c>
      <c r="T182" s="27" t="s">
        <v>138</v>
      </c>
    </row>
    <row r="183" spans="1:20" s="4" customFormat="1" ht="43.5" customHeight="1" x14ac:dyDescent="0.3">
      <c r="A183" s="27">
        <v>182</v>
      </c>
      <c r="B183" s="27" t="s">
        <v>91</v>
      </c>
      <c r="C183" s="27" t="s">
        <v>5234</v>
      </c>
      <c r="D183" s="201" t="str">
        <f t="shared" si="4"/>
        <v xml:space="preserve">G/TBT/N/JPN/472 </v>
      </c>
      <c r="E183" s="201" t="str">
        <f t="shared" si="5"/>
        <v xml:space="preserve"> </v>
      </c>
      <c r="F183" s="27" t="s">
        <v>2</v>
      </c>
      <c r="G183" s="27" t="s">
        <v>792</v>
      </c>
      <c r="H183" s="27" t="s">
        <v>1</v>
      </c>
      <c r="I183" s="60">
        <v>2014</v>
      </c>
      <c r="J183" s="27" t="s">
        <v>90</v>
      </c>
      <c r="K183" s="27" t="s">
        <v>1711</v>
      </c>
      <c r="L183" s="27" t="s">
        <v>80</v>
      </c>
      <c r="M183" s="27" t="s">
        <v>1712</v>
      </c>
      <c r="N183" s="27" t="s">
        <v>1713</v>
      </c>
      <c r="O183" s="27" t="s">
        <v>1118</v>
      </c>
      <c r="P183" s="27" t="s">
        <v>1714</v>
      </c>
      <c r="Q183" s="27" t="s">
        <v>418</v>
      </c>
      <c r="R183" s="27" t="s">
        <v>5235</v>
      </c>
      <c r="S183" s="27" t="s">
        <v>1058</v>
      </c>
      <c r="T183" s="27" t="s">
        <v>138</v>
      </c>
    </row>
    <row r="184" spans="1:20" s="4" customFormat="1" ht="43.5" customHeight="1" x14ac:dyDescent="0.3">
      <c r="A184" s="27">
        <v>183</v>
      </c>
      <c r="B184" s="27" t="s">
        <v>91</v>
      </c>
      <c r="C184" s="27" t="s">
        <v>5236</v>
      </c>
      <c r="D184" s="201" t="str">
        <f t="shared" si="4"/>
        <v xml:space="preserve">G/TBT/N/JPN/475 </v>
      </c>
      <c r="E184" s="201" t="str">
        <f t="shared" si="5"/>
        <v xml:space="preserve"> </v>
      </c>
      <c r="F184" s="27" t="s">
        <v>2</v>
      </c>
      <c r="G184" s="27" t="s">
        <v>792</v>
      </c>
      <c r="H184" s="27" t="s">
        <v>1</v>
      </c>
      <c r="I184" s="60">
        <v>2014</v>
      </c>
      <c r="J184" s="27" t="s">
        <v>90</v>
      </c>
      <c r="K184" s="27" t="s">
        <v>1715</v>
      </c>
      <c r="L184" s="27" t="s">
        <v>80</v>
      </c>
      <c r="M184" s="27" t="s">
        <v>1716</v>
      </c>
      <c r="N184" s="27"/>
      <c r="O184" s="27" t="s">
        <v>1717</v>
      </c>
      <c r="P184" s="27" t="s">
        <v>1718</v>
      </c>
      <c r="Q184" s="27" t="s">
        <v>431</v>
      </c>
      <c r="R184" s="27" t="s">
        <v>6614</v>
      </c>
      <c r="S184" s="27" t="s">
        <v>1058</v>
      </c>
      <c r="T184" s="27" t="s">
        <v>74</v>
      </c>
    </row>
    <row r="185" spans="1:20" s="4" customFormat="1" ht="43.5" customHeight="1" x14ac:dyDescent="0.3">
      <c r="A185" s="27">
        <v>184</v>
      </c>
      <c r="B185" s="27" t="s">
        <v>91</v>
      </c>
      <c r="C185" s="27" t="s">
        <v>5237</v>
      </c>
      <c r="D185" s="201" t="str">
        <f t="shared" si="4"/>
        <v xml:space="preserve">G/TBT/N/KEN/401 </v>
      </c>
      <c r="E185" s="201" t="str">
        <f t="shared" si="5"/>
        <v xml:space="preserve"> </v>
      </c>
      <c r="F185" s="27" t="s">
        <v>87</v>
      </c>
      <c r="G185" s="27" t="s">
        <v>791</v>
      </c>
      <c r="H185" s="27" t="s">
        <v>5</v>
      </c>
      <c r="I185" s="60">
        <v>2014</v>
      </c>
      <c r="J185" s="27" t="s">
        <v>90</v>
      </c>
      <c r="K185" s="27" t="s">
        <v>1719</v>
      </c>
      <c r="L185" s="27" t="s">
        <v>80</v>
      </c>
      <c r="M185" s="27" t="s">
        <v>1720</v>
      </c>
      <c r="N185" s="27" t="s">
        <v>1721</v>
      </c>
      <c r="O185" s="27" t="s">
        <v>1722</v>
      </c>
      <c r="P185" s="27" t="s">
        <v>1723</v>
      </c>
      <c r="Q185" s="27" t="s">
        <v>1724</v>
      </c>
      <c r="R185" s="27" t="s">
        <v>75</v>
      </c>
      <c r="S185" s="27" t="s">
        <v>1058</v>
      </c>
      <c r="T185" s="27" t="s">
        <v>74</v>
      </c>
    </row>
    <row r="186" spans="1:20" s="4" customFormat="1" ht="43.5" customHeight="1" x14ac:dyDescent="0.3">
      <c r="A186" s="27">
        <v>185</v>
      </c>
      <c r="B186" s="27" t="s">
        <v>91</v>
      </c>
      <c r="C186" s="27" t="s">
        <v>5238</v>
      </c>
      <c r="D186" s="201" t="str">
        <f t="shared" si="4"/>
        <v xml:space="preserve">G/TBT/N/KEN/402 </v>
      </c>
      <c r="E186" s="201" t="str">
        <f t="shared" si="5"/>
        <v xml:space="preserve"> </v>
      </c>
      <c r="F186" s="27" t="s">
        <v>87</v>
      </c>
      <c r="G186" s="27" t="s">
        <v>791</v>
      </c>
      <c r="H186" s="27" t="s">
        <v>5</v>
      </c>
      <c r="I186" s="60">
        <v>2014</v>
      </c>
      <c r="J186" s="27" t="s">
        <v>90</v>
      </c>
      <c r="K186" s="27" t="s">
        <v>1725</v>
      </c>
      <c r="L186" s="27" t="s">
        <v>80</v>
      </c>
      <c r="M186" s="27" t="s">
        <v>1726</v>
      </c>
      <c r="N186" s="27" t="s">
        <v>1727</v>
      </c>
      <c r="O186" s="27" t="s">
        <v>1722</v>
      </c>
      <c r="P186" s="27" t="s">
        <v>1723</v>
      </c>
      <c r="Q186" s="27" t="s">
        <v>1724</v>
      </c>
      <c r="R186" s="27" t="s">
        <v>75</v>
      </c>
      <c r="S186" s="27" t="s">
        <v>1058</v>
      </c>
      <c r="T186" s="27" t="s">
        <v>74</v>
      </c>
    </row>
    <row r="187" spans="1:20" s="4" customFormat="1" ht="43.5" customHeight="1" x14ac:dyDescent="0.3">
      <c r="A187" s="27">
        <v>186</v>
      </c>
      <c r="B187" s="27" t="s">
        <v>91</v>
      </c>
      <c r="C187" s="27" t="s">
        <v>5239</v>
      </c>
      <c r="D187" s="201" t="str">
        <f t="shared" si="4"/>
        <v xml:space="preserve">G/TBT/N/KEN/408 </v>
      </c>
      <c r="E187" s="201" t="str">
        <f t="shared" si="5"/>
        <v xml:space="preserve"> </v>
      </c>
      <c r="F187" s="27" t="s">
        <v>87</v>
      </c>
      <c r="G187" s="27" t="s">
        <v>791</v>
      </c>
      <c r="H187" s="27" t="s">
        <v>5</v>
      </c>
      <c r="I187" s="60">
        <v>2014</v>
      </c>
      <c r="J187" s="27" t="s">
        <v>90</v>
      </c>
      <c r="K187" s="27" t="s">
        <v>1728</v>
      </c>
      <c r="L187" s="27" t="s">
        <v>80</v>
      </c>
      <c r="M187" s="27" t="s">
        <v>1729</v>
      </c>
      <c r="N187" s="27" t="s">
        <v>1730</v>
      </c>
      <c r="O187" s="27" t="s">
        <v>5494</v>
      </c>
      <c r="P187" s="27" t="s">
        <v>1731</v>
      </c>
      <c r="Q187" s="27" t="s">
        <v>22</v>
      </c>
      <c r="R187" s="27" t="s">
        <v>21</v>
      </c>
      <c r="S187" s="27" t="s">
        <v>1058</v>
      </c>
      <c r="T187" s="27" t="s">
        <v>10</v>
      </c>
    </row>
    <row r="188" spans="1:20" s="4" customFormat="1" ht="43.5" customHeight="1" x14ac:dyDescent="0.3">
      <c r="A188" s="27">
        <v>187</v>
      </c>
      <c r="B188" s="27" t="s">
        <v>91</v>
      </c>
      <c r="C188" s="27" t="s">
        <v>5240</v>
      </c>
      <c r="D188" s="201" t="str">
        <f t="shared" si="4"/>
        <v xml:space="preserve">G/TBT/N/KEN/409 </v>
      </c>
      <c r="E188" s="201" t="str">
        <f t="shared" si="5"/>
        <v xml:space="preserve"> </v>
      </c>
      <c r="F188" s="27" t="s">
        <v>87</v>
      </c>
      <c r="G188" s="27" t="s">
        <v>791</v>
      </c>
      <c r="H188" s="27" t="s">
        <v>5</v>
      </c>
      <c r="I188" s="60">
        <v>2014</v>
      </c>
      <c r="J188" s="27" t="s">
        <v>90</v>
      </c>
      <c r="K188" s="27" t="s">
        <v>1732</v>
      </c>
      <c r="L188" s="27" t="s">
        <v>80</v>
      </c>
      <c r="M188" s="27" t="s">
        <v>1733</v>
      </c>
      <c r="N188" s="27" t="s">
        <v>1734</v>
      </c>
      <c r="O188" s="27" t="s">
        <v>1735</v>
      </c>
      <c r="P188" s="27" t="s">
        <v>1736</v>
      </c>
      <c r="Q188" s="27" t="s">
        <v>22</v>
      </c>
      <c r="R188" s="27" t="s">
        <v>21</v>
      </c>
      <c r="S188" s="27" t="s">
        <v>1058</v>
      </c>
      <c r="T188" s="27" t="s">
        <v>10</v>
      </c>
    </row>
    <row r="189" spans="1:20" s="4" customFormat="1" ht="43.5" customHeight="1" x14ac:dyDescent="0.3">
      <c r="A189" s="27">
        <v>188</v>
      </c>
      <c r="B189" s="27" t="s">
        <v>91</v>
      </c>
      <c r="C189" s="27" t="s">
        <v>5241</v>
      </c>
      <c r="D189" s="201" t="str">
        <f t="shared" si="4"/>
        <v xml:space="preserve">G/TBT/N/KEN/411 </v>
      </c>
      <c r="E189" s="201" t="str">
        <f t="shared" si="5"/>
        <v xml:space="preserve"> </v>
      </c>
      <c r="F189" s="27" t="s">
        <v>87</v>
      </c>
      <c r="G189" s="27" t="s">
        <v>791</v>
      </c>
      <c r="H189" s="27" t="s">
        <v>5</v>
      </c>
      <c r="I189" s="60">
        <v>2014</v>
      </c>
      <c r="J189" s="27" t="s">
        <v>90</v>
      </c>
      <c r="K189" s="27" t="s">
        <v>1737</v>
      </c>
      <c r="L189" s="27" t="s">
        <v>80</v>
      </c>
      <c r="M189" s="27" t="s">
        <v>5517</v>
      </c>
      <c r="N189" s="27" t="s">
        <v>1738</v>
      </c>
      <c r="O189" s="27" t="s">
        <v>1739</v>
      </c>
      <c r="P189" s="27" t="s">
        <v>1740</v>
      </c>
      <c r="Q189" s="27" t="s">
        <v>1741</v>
      </c>
      <c r="R189" s="27" t="s">
        <v>21</v>
      </c>
      <c r="S189" s="27" t="s">
        <v>1058</v>
      </c>
      <c r="T189" s="27" t="s">
        <v>19</v>
      </c>
    </row>
    <row r="190" spans="1:20" s="4" customFormat="1" ht="43.5" customHeight="1" x14ac:dyDescent="0.3">
      <c r="A190" s="27">
        <v>189</v>
      </c>
      <c r="B190" s="27" t="s">
        <v>91</v>
      </c>
      <c r="C190" s="27" t="s">
        <v>5242</v>
      </c>
      <c r="D190" s="201" t="str">
        <f t="shared" si="4"/>
        <v xml:space="preserve">G/TBT/N/KEN/412 </v>
      </c>
      <c r="E190" s="201" t="str">
        <f t="shared" si="5"/>
        <v xml:space="preserve"> </v>
      </c>
      <c r="F190" s="27" t="s">
        <v>87</v>
      </c>
      <c r="G190" s="27" t="s">
        <v>791</v>
      </c>
      <c r="H190" s="27" t="s">
        <v>5</v>
      </c>
      <c r="I190" s="60">
        <v>2014</v>
      </c>
      <c r="J190" s="27" t="s">
        <v>90</v>
      </c>
      <c r="K190" s="27" t="s">
        <v>1742</v>
      </c>
      <c r="L190" s="27" t="s">
        <v>80</v>
      </c>
      <c r="M190" s="27" t="s">
        <v>1743</v>
      </c>
      <c r="N190" s="27" t="s">
        <v>1744</v>
      </c>
      <c r="O190" s="27" t="s">
        <v>1745</v>
      </c>
      <c r="P190" s="27" t="s">
        <v>1746</v>
      </c>
      <c r="Q190" s="27" t="s">
        <v>66</v>
      </c>
      <c r="R190" s="27" t="s">
        <v>1747</v>
      </c>
      <c r="S190" s="27" t="s">
        <v>1058</v>
      </c>
      <c r="T190" s="27" t="s">
        <v>74</v>
      </c>
    </row>
    <row r="191" spans="1:20" s="4" customFormat="1" ht="43.5" customHeight="1" x14ac:dyDescent="0.3">
      <c r="A191" s="27">
        <v>190</v>
      </c>
      <c r="B191" s="27" t="s">
        <v>91</v>
      </c>
      <c r="C191" s="27" t="s">
        <v>5243</v>
      </c>
      <c r="D191" s="201" t="str">
        <f t="shared" si="4"/>
        <v xml:space="preserve">G/TBT/N/KEN/416 </v>
      </c>
      <c r="E191" s="201" t="str">
        <f t="shared" si="5"/>
        <v xml:space="preserve"> </v>
      </c>
      <c r="F191" s="27" t="s">
        <v>87</v>
      </c>
      <c r="G191" s="27" t="s">
        <v>791</v>
      </c>
      <c r="H191" s="27" t="s">
        <v>5</v>
      </c>
      <c r="I191" s="60">
        <v>2014</v>
      </c>
      <c r="J191" s="27" t="s">
        <v>90</v>
      </c>
      <c r="K191" s="27" t="s">
        <v>1748</v>
      </c>
      <c r="L191" s="27" t="s">
        <v>80</v>
      </c>
      <c r="M191" s="27" t="s">
        <v>1749</v>
      </c>
      <c r="N191" s="27" t="s">
        <v>1750</v>
      </c>
      <c r="O191" s="27" t="s">
        <v>1751</v>
      </c>
      <c r="P191" s="27" t="s">
        <v>388</v>
      </c>
      <c r="Q191" s="27" t="s">
        <v>24</v>
      </c>
      <c r="R191" s="27" t="s">
        <v>21</v>
      </c>
      <c r="S191" s="27" t="s">
        <v>1058</v>
      </c>
      <c r="T191" s="27" t="s">
        <v>19</v>
      </c>
    </row>
    <row r="192" spans="1:20" s="4" customFormat="1" ht="43.5" customHeight="1" x14ac:dyDescent="0.3">
      <c r="A192" s="27">
        <v>191</v>
      </c>
      <c r="B192" s="27" t="s">
        <v>91</v>
      </c>
      <c r="C192" s="27" t="s">
        <v>5244</v>
      </c>
      <c r="D192" s="201" t="str">
        <f t="shared" si="4"/>
        <v xml:space="preserve">G/TBT/N/KEN/419 </v>
      </c>
      <c r="E192" s="201" t="str">
        <f t="shared" si="5"/>
        <v xml:space="preserve"> </v>
      </c>
      <c r="F192" s="27" t="s">
        <v>87</v>
      </c>
      <c r="G192" s="27" t="s">
        <v>791</v>
      </c>
      <c r="H192" s="27" t="s">
        <v>5</v>
      </c>
      <c r="I192" s="60">
        <v>2014</v>
      </c>
      <c r="J192" s="27" t="s">
        <v>90</v>
      </c>
      <c r="K192" s="27" t="s">
        <v>1752</v>
      </c>
      <c r="L192" s="27" t="s">
        <v>80</v>
      </c>
      <c r="M192" s="27" t="s">
        <v>1753</v>
      </c>
      <c r="N192" s="27" t="s">
        <v>1754</v>
      </c>
      <c r="O192" s="27" t="s">
        <v>1751</v>
      </c>
      <c r="P192" s="27" t="s">
        <v>1755</v>
      </c>
      <c r="Q192" s="27" t="s">
        <v>19</v>
      </c>
      <c r="R192" s="27" t="s">
        <v>75</v>
      </c>
      <c r="S192" s="27" t="s">
        <v>1058</v>
      </c>
      <c r="T192" s="27" t="s">
        <v>74</v>
      </c>
    </row>
    <row r="193" spans="1:20" s="4" customFormat="1" ht="43.5" customHeight="1" x14ac:dyDescent="0.3">
      <c r="A193" s="27">
        <v>192</v>
      </c>
      <c r="B193" s="27" t="s">
        <v>91</v>
      </c>
      <c r="C193" s="27" t="s">
        <v>5245</v>
      </c>
      <c r="D193" s="201" t="str">
        <f t="shared" si="4"/>
        <v xml:space="preserve">G/TBT/N/KEN/427 </v>
      </c>
      <c r="E193" s="201" t="str">
        <f t="shared" si="5"/>
        <v xml:space="preserve"> </v>
      </c>
      <c r="F193" s="27" t="s">
        <v>87</v>
      </c>
      <c r="G193" s="27" t="s">
        <v>791</v>
      </c>
      <c r="H193" s="27" t="s">
        <v>5</v>
      </c>
      <c r="I193" s="60">
        <v>2014</v>
      </c>
      <c r="J193" s="27" t="s">
        <v>90</v>
      </c>
      <c r="K193" s="27" t="s">
        <v>1756</v>
      </c>
      <c r="L193" s="27" t="s">
        <v>80</v>
      </c>
      <c r="M193" s="27" t="s">
        <v>1757</v>
      </c>
      <c r="N193" s="27" t="s">
        <v>1758</v>
      </c>
      <c r="O193" s="27" t="s">
        <v>5246</v>
      </c>
      <c r="P193" s="27" t="s">
        <v>1759</v>
      </c>
      <c r="Q193" s="27" t="s">
        <v>88</v>
      </c>
      <c r="R193" s="27" t="s">
        <v>47</v>
      </c>
      <c r="S193" s="27" t="s">
        <v>1058</v>
      </c>
      <c r="T193" s="27" t="s">
        <v>421</v>
      </c>
    </row>
    <row r="194" spans="1:20" s="4" customFormat="1" ht="43.5" customHeight="1" x14ac:dyDescent="0.3">
      <c r="A194" s="27">
        <v>193</v>
      </c>
      <c r="B194" s="27" t="s">
        <v>91</v>
      </c>
      <c r="C194" s="27" t="s">
        <v>5247</v>
      </c>
      <c r="D194" s="201" t="str">
        <f t="shared" ref="D194:D257" si="6">IF(C194="","",IF(IFERROR(FIND(";",C194,1), 0) &gt; 0, HYPERLINK(CONCATENATE("
https://docs.wto.org/dol2fe/Pages/SS/DoSearch.aspx?DataSource=Cat&amp;query=@Symbol=
",SUBSTITUTE(MID(C194,1,FIND(";",C194,1) - 1),"/","%2F"),"&amp;"), MID(C194,1,FIND(";",C194,1) - 1)), HYPERLINK(CONCATENATE("
https://docs.wto.org/dol2fe/Pages/SS/DoSearch.aspx?DataSource=Cat&amp;query=@Symbol=
",C194),C194)))</f>
        <v xml:space="preserve">G/TBT/N/KEN/436 </v>
      </c>
      <c r="E194" s="201" t="str">
        <f t="shared" si="5"/>
        <v xml:space="preserve"> </v>
      </c>
      <c r="F194" s="27" t="s">
        <v>87</v>
      </c>
      <c r="G194" s="27" t="s">
        <v>791</v>
      </c>
      <c r="H194" s="27" t="s">
        <v>5</v>
      </c>
      <c r="I194" s="60">
        <v>2014</v>
      </c>
      <c r="J194" s="27" t="s">
        <v>90</v>
      </c>
      <c r="K194" s="27" t="s">
        <v>1760</v>
      </c>
      <c r="L194" s="27" t="s">
        <v>80</v>
      </c>
      <c r="M194" s="27" t="s">
        <v>5518</v>
      </c>
      <c r="N194" s="27" t="s">
        <v>1761</v>
      </c>
      <c r="O194" s="27" t="s">
        <v>1762</v>
      </c>
      <c r="P194" s="27" t="s">
        <v>1763</v>
      </c>
      <c r="Q194" s="27" t="s">
        <v>22</v>
      </c>
      <c r="R194" s="27" t="s">
        <v>30</v>
      </c>
      <c r="S194" s="27" t="s">
        <v>1058</v>
      </c>
      <c r="T194" s="27" t="s">
        <v>10</v>
      </c>
    </row>
    <row r="195" spans="1:20" s="4" customFormat="1" ht="43.5" customHeight="1" x14ac:dyDescent="0.3">
      <c r="A195" s="27">
        <v>194</v>
      </c>
      <c r="B195" s="27" t="s">
        <v>91</v>
      </c>
      <c r="C195" s="27" t="s">
        <v>5248</v>
      </c>
      <c r="D195" s="201" t="str">
        <f t="shared" si="6"/>
        <v xml:space="preserve">G/TBT/N/KOR/465 </v>
      </c>
      <c r="E195" s="201" t="str">
        <f t="shared" ref="E195:E258" si="7">IF(IFERROR(FIND(";",C195,1), 0) &gt; 0, HYPERLINK(CONCATENATE("https://docs.wto.org/dol2fe/Pages/SS/DoSearch.aspx?DataSource=Cat&amp;query=@Symbol=",SUBSTITUTE(TRIM((MID(C195,FIND(";",C195,1)+1,100))),"/","%2F"),"&amp;"), TRIM((MID(C195,FIND(";",C195,1)+1,100)))), " ")</f>
        <v xml:space="preserve"> </v>
      </c>
      <c r="F195" s="27" t="s">
        <v>9</v>
      </c>
      <c r="G195" s="27" t="s">
        <v>792</v>
      </c>
      <c r="H195" s="27" t="s">
        <v>5</v>
      </c>
      <c r="I195" s="60">
        <v>2014</v>
      </c>
      <c r="J195" s="27" t="s">
        <v>99</v>
      </c>
      <c r="K195" s="27" t="s">
        <v>1764</v>
      </c>
      <c r="L195" s="27" t="s">
        <v>1066</v>
      </c>
      <c r="M195" s="27" t="s">
        <v>1765</v>
      </c>
      <c r="N195" s="27"/>
      <c r="O195" s="27" t="s">
        <v>111</v>
      </c>
      <c r="P195" s="27" t="s">
        <v>1766</v>
      </c>
      <c r="Q195" s="27" t="s">
        <v>829</v>
      </c>
      <c r="R195" s="27" t="s">
        <v>47</v>
      </c>
      <c r="S195" s="27" t="s">
        <v>3334</v>
      </c>
      <c r="T195" s="27" t="s">
        <v>1767</v>
      </c>
    </row>
    <row r="196" spans="1:20" s="4" customFormat="1" ht="43.5" customHeight="1" x14ac:dyDescent="0.3">
      <c r="A196" s="27">
        <v>195</v>
      </c>
      <c r="B196" s="27" t="s">
        <v>91</v>
      </c>
      <c r="C196" s="27" t="s">
        <v>5249</v>
      </c>
      <c r="D196" s="201" t="str">
        <f t="shared" si="6"/>
        <v xml:space="preserve">G/TBT/N/KOR/467 </v>
      </c>
      <c r="E196" s="201" t="str">
        <f t="shared" si="7"/>
        <v xml:space="preserve"> </v>
      </c>
      <c r="F196" s="27" t="s">
        <v>9</v>
      </c>
      <c r="G196" s="27" t="s">
        <v>792</v>
      </c>
      <c r="H196" s="27" t="s">
        <v>5</v>
      </c>
      <c r="I196" s="60">
        <v>2014</v>
      </c>
      <c r="J196" s="27" t="s">
        <v>90</v>
      </c>
      <c r="K196" s="27" t="s">
        <v>390</v>
      </c>
      <c r="L196" s="27" t="s">
        <v>80</v>
      </c>
      <c r="M196" s="27" t="s">
        <v>1768</v>
      </c>
      <c r="N196" s="27"/>
      <c r="O196" s="27" t="s">
        <v>1769</v>
      </c>
      <c r="P196" s="27" t="s">
        <v>1770</v>
      </c>
      <c r="Q196" s="27" t="s">
        <v>391</v>
      </c>
      <c r="R196" s="27" t="s">
        <v>13</v>
      </c>
      <c r="S196" s="27" t="s">
        <v>1058</v>
      </c>
      <c r="T196" s="27" t="s">
        <v>74</v>
      </c>
    </row>
    <row r="197" spans="1:20" s="4" customFormat="1" ht="43.5" customHeight="1" x14ac:dyDescent="0.3">
      <c r="A197" s="27">
        <v>196</v>
      </c>
      <c r="B197" s="27" t="s">
        <v>91</v>
      </c>
      <c r="C197" s="27" t="s">
        <v>5250</v>
      </c>
      <c r="D197" s="201" t="str">
        <f t="shared" si="6"/>
        <v xml:space="preserve">G/TBT/N/KOR/478 </v>
      </c>
      <c r="E197" s="201" t="str">
        <f t="shared" si="7"/>
        <v xml:space="preserve"> </v>
      </c>
      <c r="F197" s="27" t="s">
        <v>9</v>
      </c>
      <c r="G197" s="27" t="s">
        <v>792</v>
      </c>
      <c r="H197" s="27" t="s">
        <v>5</v>
      </c>
      <c r="I197" s="60">
        <v>2014</v>
      </c>
      <c r="J197" s="27" t="s">
        <v>99</v>
      </c>
      <c r="K197" s="27" t="s">
        <v>1771</v>
      </c>
      <c r="L197" s="27" t="s">
        <v>1066</v>
      </c>
      <c r="M197" s="27" t="s">
        <v>1772</v>
      </c>
      <c r="N197" s="27"/>
      <c r="O197" s="27" t="s">
        <v>1206</v>
      </c>
      <c r="P197" s="27" t="s">
        <v>1773</v>
      </c>
      <c r="Q197" s="27" t="s">
        <v>11</v>
      </c>
      <c r="R197" s="27" t="s">
        <v>30</v>
      </c>
      <c r="S197" s="27" t="s">
        <v>3334</v>
      </c>
      <c r="T197" s="27" t="s">
        <v>10</v>
      </c>
    </row>
    <row r="198" spans="1:20" s="4" customFormat="1" ht="43.5" customHeight="1" x14ac:dyDescent="0.3">
      <c r="A198" s="27">
        <v>197</v>
      </c>
      <c r="B198" s="27" t="s">
        <v>91</v>
      </c>
      <c r="C198" s="27" t="s">
        <v>5251</v>
      </c>
      <c r="D198" s="201" t="str">
        <f t="shared" si="6"/>
        <v xml:space="preserve">G/TBT/N/KOR/509 </v>
      </c>
      <c r="E198" s="201" t="str">
        <f t="shared" si="7"/>
        <v xml:space="preserve"> </v>
      </c>
      <c r="F198" s="27" t="s">
        <v>9</v>
      </c>
      <c r="G198" s="27" t="s">
        <v>792</v>
      </c>
      <c r="H198" s="27" t="s">
        <v>5</v>
      </c>
      <c r="I198" s="60">
        <v>2014</v>
      </c>
      <c r="J198" s="27" t="s">
        <v>99</v>
      </c>
      <c r="K198" s="27" t="s">
        <v>5543</v>
      </c>
      <c r="L198" s="27" t="s">
        <v>1066</v>
      </c>
      <c r="M198" s="27" t="s">
        <v>1774</v>
      </c>
      <c r="N198" s="27"/>
      <c r="O198" s="27" t="s">
        <v>1775</v>
      </c>
      <c r="P198" s="27" t="s">
        <v>1776</v>
      </c>
      <c r="Q198" s="27" t="s">
        <v>1777</v>
      </c>
      <c r="R198" s="27" t="s">
        <v>4223</v>
      </c>
      <c r="S198" s="27" t="s">
        <v>3334</v>
      </c>
      <c r="T198" s="27" t="s">
        <v>74</v>
      </c>
    </row>
    <row r="199" spans="1:20" s="4" customFormat="1" ht="43.5" customHeight="1" x14ac:dyDescent="0.3">
      <c r="A199" s="27">
        <v>198</v>
      </c>
      <c r="B199" s="27" t="s">
        <v>91</v>
      </c>
      <c r="C199" s="27" t="s">
        <v>5252</v>
      </c>
      <c r="D199" s="201" t="str">
        <f t="shared" si="6"/>
        <v xml:space="preserve">G/TBT/N/KOR/524 </v>
      </c>
      <c r="E199" s="201" t="str">
        <f t="shared" si="7"/>
        <v xml:space="preserve"> </v>
      </c>
      <c r="F199" s="27" t="s">
        <v>9</v>
      </c>
      <c r="G199" s="27" t="s">
        <v>792</v>
      </c>
      <c r="H199" s="27" t="s">
        <v>5</v>
      </c>
      <c r="I199" s="60">
        <v>2014</v>
      </c>
      <c r="J199" s="27" t="s">
        <v>90</v>
      </c>
      <c r="K199" s="27" t="s">
        <v>1778</v>
      </c>
      <c r="L199" s="27" t="s">
        <v>80</v>
      </c>
      <c r="M199" s="27" t="s">
        <v>1779</v>
      </c>
      <c r="N199" s="27"/>
      <c r="O199" s="27" t="s">
        <v>1584</v>
      </c>
      <c r="P199" s="27" t="s">
        <v>1780</v>
      </c>
      <c r="Q199" s="27" t="s">
        <v>1781</v>
      </c>
      <c r="R199" s="27" t="s">
        <v>3432</v>
      </c>
      <c r="S199" s="27" t="s">
        <v>1058</v>
      </c>
      <c r="T199" s="27" t="s">
        <v>74</v>
      </c>
    </row>
    <row r="200" spans="1:20" s="4" customFormat="1" ht="43.5" customHeight="1" x14ac:dyDescent="0.3">
      <c r="A200" s="27">
        <v>199</v>
      </c>
      <c r="B200" s="27" t="s">
        <v>91</v>
      </c>
      <c r="C200" s="27" t="s">
        <v>5253</v>
      </c>
      <c r="D200" s="201" t="str">
        <f t="shared" si="6"/>
        <v xml:space="preserve">G/TBT/N/KWT/230 </v>
      </c>
      <c r="E200" s="201" t="str">
        <f t="shared" si="7"/>
        <v xml:space="preserve"> </v>
      </c>
      <c r="F200" s="27" t="s">
        <v>1782</v>
      </c>
      <c r="G200" s="27" t="s">
        <v>1692</v>
      </c>
      <c r="H200" s="27" t="s">
        <v>5</v>
      </c>
      <c r="I200" s="60">
        <v>2014</v>
      </c>
      <c r="J200" s="27" t="s">
        <v>90</v>
      </c>
      <c r="K200" s="27" t="s">
        <v>1783</v>
      </c>
      <c r="L200" s="27" t="s">
        <v>80</v>
      </c>
      <c r="M200" s="27" t="s">
        <v>1784</v>
      </c>
      <c r="N200" s="27" t="s">
        <v>1062</v>
      </c>
      <c r="O200" s="27" t="s">
        <v>5254</v>
      </c>
      <c r="P200" s="27" t="s">
        <v>1785</v>
      </c>
      <c r="Q200" s="27" t="s">
        <v>14</v>
      </c>
      <c r="R200" s="27" t="s">
        <v>44</v>
      </c>
      <c r="S200" s="27" t="s">
        <v>1058</v>
      </c>
      <c r="T200" s="27" t="s">
        <v>42</v>
      </c>
    </row>
    <row r="201" spans="1:20" s="4" customFormat="1" ht="43.5" customHeight="1" x14ac:dyDescent="0.3">
      <c r="A201" s="27">
        <v>200</v>
      </c>
      <c r="B201" s="27" t="s">
        <v>91</v>
      </c>
      <c r="C201" s="27" t="s">
        <v>5255</v>
      </c>
      <c r="D201" s="201" t="str">
        <f t="shared" si="6"/>
        <v xml:space="preserve">G/TBT/N/KWT/231 </v>
      </c>
      <c r="E201" s="201" t="str">
        <f t="shared" si="7"/>
        <v xml:space="preserve"> </v>
      </c>
      <c r="F201" s="27" t="s">
        <v>1782</v>
      </c>
      <c r="G201" s="27" t="s">
        <v>1692</v>
      </c>
      <c r="H201" s="27" t="s">
        <v>5</v>
      </c>
      <c r="I201" s="60">
        <v>2014</v>
      </c>
      <c r="J201" s="27" t="s">
        <v>90</v>
      </c>
      <c r="K201" s="27" t="s">
        <v>1786</v>
      </c>
      <c r="L201" s="27" t="s">
        <v>80</v>
      </c>
      <c r="M201" s="27" t="s">
        <v>1787</v>
      </c>
      <c r="N201" s="27" t="s">
        <v>1788</v>
      </c>
      <c r="O201" s="27" t="s">
        <v>5254</v>
      </c>
      <c r="P201" s="27" t="s">
        <v>1789</v>
      </c>
      <c r="Q201" s="27" t="s">
        <v>14</v>
      </c>
      <c r="R201" s="27" t="s">
        <v>44</v>
      </c>
      <c r="S201" s="27" t="s">
        <v>1058</v>
      </c>
      <c r="T201" s="27" t="s">
        <v>42</v>
      </c>
    </row>
    <row r="202" spans="1:20" s="4" customFormat="1" ht="43.5" customHeight="1" x14ac:dyDescent="0.3">
      <c r="A202" s="27">
        <v>201</v>
      </c>
      <c r="B202" s="27" t="s">
        <v>91</v>
      </c>
      <c r="C202" s="27" t="s">
        <v>5256</v>
      </c>
      <c r="D202" s="201" t="str">
        <f t="shared" si="6"/>
        <v xml:space="preserve">G/TBT/N/KWT/237 </v>
      </c>
      <c r="E202" s="201" t="str">
        <f t="shared" si="7"/>
        <v xml:space="preserve"> </v>
      </c>
      <c r="F202" s="27" t="s">
        <v>1782</v>
      </c>
      <c r="G202" s="27" t="s">
        <v>1692</v>
      </c>
      <c r="H202" s="27" t="s">
        <v>5</v>
      </c>
      <c r="I202" s="60">
        <v>2014</v>
      </c>
      <c r="J202" s="27" t="s">
        <v>90</v>
      </c>
      <c r="K202" s="27" t="s">
        <v>1790</v>
      </c>
      <c r="L202" s="27" t="s">
        <v>80</v>
      </c>
      <c r="M202" s="27" t="s">
        <v>1774</v>
      </c>
      <c r="N202" s="27" t="s">
        <v>1791</v>
      </c>
      <c r="O202" s="27" t="s">
        <v>1792</v>
      </c>
      <c r="P202" s="27" t="s">
        <v>1793</v>
      </c>
      <c r="Q202" s="27" t="s">
        <v>436</v>
      </c>
      <c r="R202" s="27" t="s">
        <v>75</v>
      </c>
      <c r="S202" s="27" t="s">
        <v>1058</v>
      </c>
      <c r="T202" s="27" t="s">
        <v>74</v>
      </c>
    </row>
    <row r="203" spans="1:20" s="4" customFormat="1" ht="43.5" customHeight="1" x14ac:dyDescent="0.3">
      <c r="A203" s="27">
        <v>202</v>
      </c>
      <c r="B203" s="27" t="s">
        <v>91</v>
      </c>
      <c r="C203" s="27" t="s">
        <v>5257</v>
      </c>
      <c r="D203" s="201" t="str">
        <f t="shared" si="6"/>
        <v xml:space="preserve">G/TBT/N/KWT/251 </v>
      </c>
      <c r="E203" s="201" t="str">
        <f t="shared" si="7"/>
        <v xml:space="preserve"> </v>
      </c>
      <c r="F203" s="27" t="s">
        <v>1782</v>
      </c>
      <c r="G203" s="27" t="s">
        <v>1692</v>
      </c>
      <c r="H203" s="27" t="s">
        <v>5</v>
      </c>
      <c r="I203" s="60">
        <v>2014</v>
      </c>
      <c r="J203" s="27" t="s">
        <v>90</v>
      </c>
      <c r="K203" s="27" t="s">
        <v>1794</v>
      </c>
      <c r="L203" s="27" t="s">
        <v>80</v>
      </c>
      <c r="M203" s="27" t="s">
        <v>1795</v>
      </c>
      <c r="N203" s="27" t="s">
        <v>1796</v>
      </c>
      <c r="O203" s="27" t="s">
        <v>5258</v>
      </c>
      <c r="P203" s="27" t="s">
        <v>1797</v>
      </c>
      <c r="Q203" s="27" t="s">
        <v>14</v>
      </c>
      <c r="R203" s="27" t="s">
        <v>44</v>
      </c>
      <c r="S203" s="27" t="s">
        <v>1058</v>
      </c>
      <c r="T203" s="27" t="s">
        <v>42</v>
      </c>
    </row>
    <row r="204" spans="1:20" s="4" customFormat="1" ht="43.5" customHeight="1" x14ac:dyDescent="0.3">
      <c r="A204" s="27">
        <v>203</v>
      </c>
      <c r="B204" s="27" t="s">
        <v>91</v>
      </c>
      <c r="C204" s="27" t="s">
        <v>5259</v>
      </c>
      <c r="D204" s="201" t="str">
        <f t="shared" si="6"/>
        <v xml:space="preserve">G/TBT/N/LAO/1 </v>
      </c>
      <c r="E204" s="201" t="str">
        <f t="shared" si="7"/>
        <v xml:space="preserve"> </v>
      </c>
      <c r="F204" s="27" t="s">
        <v>2594</v>
      </c>
      <c r="G204" s="27" t="s">
        <v>792</v>
      </c>
      <c r="H204" s="27" t="s">
        <v>4826</v>
      </c>
      <c r="I204" s="60">
        <v>2014</v>
      </c>
      <c r="J204" s="27" t="s">
        <v>90</v>
      </c>
      <c r="K204" s="27" t="s">
        <v>1798</v>
      </c>
      <c r="L204" s="27" t="s">
        <v>80</v>
      </c>
      <c r="M204" s="27" t="s">
        <v>1799</v>
      </c>
      <c r="N204" s="27"/>
      <c r="O204" s="27" t="s">
        <v>1169</v>
      </c>
      <c r="P204" s="27" t="s">
        <v>1800</v>
      </c>
      <c r="Q204" s="27" t="s">
        <v>22</v>
      </c>
      <c r="R204" s="27" t="s">
        <v>21</v>
      </c>
      <c r="S204" s="27" t="s">
        <v>1058</v>
      </c>
      <c r="T204" s="27" t="s">
        <v>1214</v>
      </c>
    </row>
    <row r="205" spans="1:20" s="4" customFormat="1" ht="43.5" customHeight="1" x14ac:dyDescent="0.3">
      <c r="A205" s="27">
        <v>204</v>
      </c>
      <c r="B205" s="27" t="s">
        <v>91</v>
      </c>
      <c r="C205" s="27" t="s">
        <v>5260</v>
      </c>
      <c r="D205" s="201" t="str">
        <f t="shared" si="6"/>
        <v xml:space="preserve">G/TBT/N/MDA/21 </v>
      </c>
      <c r="E205" s="201" t="str">
        <f t="shared" si="7"/>
        <v xml:space="preserve"> </v>
      </c>
      <c r="F205" s="27" t="s">
        <v>1801</v>
      </c>
      <c r="G205" s="27" t="s">
        <v>296</v>
      </c>
      <c r="H205" s="27"/>
      <c r="I205" s="60">
        <v>2014</v>
      </c>
      <c r="J205" s="27" t="s">
        <v>90</v>
      </c>
      <c r="K205" s="27" t="s">
        <v>1802</v>
      </c>
      <c r="L205" s="27" t="s">
        <v>80</v>
      </c>
      <c r="M205" s="27" t="s">
        <v>1690</v>
      </c>
      <c r="N205" s="27"/>
      <c r="O205" s="27" t="s">
        <v>1803</v>
      </c>
      <c r="P205" s="27" t="s">
        <v>1804</v>
      </c>
      <c r="Q205" s="27" t="s">
        <v>79</v>
      </c>
      <c r="R205" s="27" t="s">
        <v>13</v>
      </c>
      <c r="S205" s="27" t="s">
        <v>1058</v>
      </c>
      <c r="T205" s="27" t="s">
        <v>1214</v>
      </c>
    </row>
    <row r="206" spans="1:20" s="4" customFormat="1" ht="43.5" customHeight="1" x14ac:dyDescent="0.3">
      <c r="A206" s="27">
        <v>205</v>
      </c>
      <c r="B206" s="27" t="s">
        <v>91</v>
      </c>
      <c r="C206" s="27" t="s">
        <v>5261</v>
      </c>
      <c r="D206" s="201" t="str">
        <f t="shared" si="6"/>
        <v xml:space="preserve">G/TBT/N/MEX/266 </v>
      </c>
      <c r="E206" s="201" t="str">
        <f t="shared" si="7"/>
        <v xml:space="preserve"> </v>
      </c>
      <c r="F206" s="27" t="s">
        <v>58</v>
      </c>
      <c r="G206" s="27" t="s">
        <v>3</v>
      </c>
      <c r="H206" s="27" t="s">
        <v>5</v>
      </c>
      <c r="I206" s="60">
        <v>2014</v>
      </c>
      <c r="J206" s="27" t="s">
        <v>99</v>
      </c>
      <c r="K206" s="27" t="s">
        <v>1805</v>
      </c>
      <c r="L206" s="27" t="s">
        <v>1066</v>
      </c>
      <c r="M206" s="27" t="s">
        <v>1806</v>
      </c>
      <c r="N206" s="27" t="s">
        <v>1807</v>
      </c>
      <c r="O206" s="27" t="s">
        <v>1808</v>
      </c>
      <c r="P206" s="27" t="s">
        <v>1809</v>
      </c>
      <c r="Q206" s="27" t="s">
        <v>114</v>
      </c>
      <c r="R206" s="27" t="s">
        <v>75</v>
      </c>
      <c r="S206" s="27" t="s">
        <v>3334</v>
      </c>
      <c r="T206" s="27" t="s">
        <v>74</v>
      </c>
    </row>
    <row r="207" spans="1:20" s="4" customFormat="1" ht="43.5" customHeight="1" x14ac:dyDescent="0.3">
      <c r="A207" s="27">
        <v>206</v>
      </c>
      <c r="B207" s="27" t="s">
        <v>91</v>
      </c>
      <c r="C207" s="27" t="s">
        <v>5262</v>
      </c>
      <c r="D207" s="201" t="str">
        <f t="shared" si="6"/>
        <v xml:space="preserve">G/TBT/N/MEX/267 </v>
      </c>
      <c r="E207" s="201" t="str">
        <f t="shared" si="7"/>
        <v xml:space="preserve"> </v>
      </c>
      <c r="F207" s="27" t="s">
        <v>58</v>
      </c>
      <c r="G207" s="27" t="s">
        <v>3</v>
      </c>
      <c r="H207" s="27" t="s">
        <v>5</v>
      </c>
      <c r="I207" s="60">
        <v>2014</v>
      </c>
      <c r="J207" s="27" t="s">
        <v>99</v>
      </c>
      <c r="K207" s="27" t="s">
        <v>5519</v>
      </c>
      <c r="L207" s="27" t="s">
        <v>1066</v>
      </c>
      <c r="M207" s="27" t="s">
        <v>1810</v>
      </c>
      <c r="N207" s="27" t="s">
        <v>1807</v>
      </c>
      <c r="O207" s="27" t="s">
        <v>1811</v>
      </c>
      <c r="P207" s="27" t="s">
        <v>1809</v>
      </c>
      <c r="Q207" s="27" t="s">
        <v>19</v>
      </c>
      <c r="R207" s="27" t="s">
        <v>75</v>
      </c>
      <c r="S207" s="27" t="s">
        <v>3334</v>
      </c>
      <c r="T207" s="27" t="s">
        <v>74</v>
      </c>
    </row>
    <row r="208" spans="1:20" s="4" customFormat="1" ht="43.5" customHeight="1" x14ac:dyDescent="0.3">
      <c r="A208" s="27">
        <v>207</v>
      </c>
      <c r="B208" s="27" t="s">
        <v>91</v>
      </c>
      <c r="C208" s="27" t="s">
        <v>5263</v>
      </c>
      <c r="D208" s="201" t="str">
        <f t="shared" si="6"/>
        <v xml:space="preserve">G/TBT/N/MEX/270 </v>
      </c>
      <c r="E208" s="201" t="str">
        <f t="shared" si="7"/>
        <v xml:space="preserve"> </v>
      </c>
      <c r="F208" s="27" t="s">
        <v>58</v>
      </c>
      <c r="G208" s="27" t="s">
        <v>3</v>
      </c>
      <c r="H208" s="27" t="s">
        <v>5</v>
      </c>
      <c r="I208" s="60">
        <v>2014</v>
      </c>
      <c r="J208" s="27" t="s">
        <v>90</v>
      </c>
      <c r="K208" s="27" t="s">
        <v>1812</v>
      </c>
      <c r="L208" s="27" t="s">
        <v>80</v>
      </c>
      <c r="M208" s="27" t="s">
        <v>1813</v>
      </c>
      <c r="N208" s="27" t="s">
        <v>1814</v>
      </c>
      <c r="O208" s="27" t="s">
        <v>1815</v>
      </c>
      <c r="P208" s="27" t="s">
        <v>5544</v>
      </c>
      <c r="Q208" s="27" t="s">
        <v>1816</v>
      </c>
      <c r="R208" s="27" t="s">
        <v>3432</v>
      </c>
      <c r="S208" s="27" t="s">
        <v>1089</v>
      </c>
      <c r="T208" s="27" t="s">
        <v>74</v>
      </c>
    </row>
    <row r="209" spans="1:20" s="4" customFormat="1" ht="43.5" customHeight="1" x14ac:dyDescent="0.3">
      <c r="A209" s="27">
        <v>208</v>
      </c>
      <c r="B209" s="27" t="s">
        <v>91</v>
      </c>
      <c r="C209" s="27" t="s">
        <v>5264</v>
      </c>
      <c r="D209" s="201" t="str">
        <f t="shared" si="6"/>
        <v xml:space="preserve">G/TBT/N/MEX/273 </v>
      </c>
      <c r="E209" s="201" t="str">
        <f t="shared" si="7"/>
        <v xml:space="preserve"> </v>
      </c>
      <c r="F209" s="27" t="s">
        <v>58</v>
      </c>
      <c r="G209" s="27" t="s">
        <v>3</v>
      </c>
      <c r="H209" s="27" t="s">
        <v>5</v>
      </c>
      <c r="I209" s="60">
        <v>2014</v>
      </c>
      <c r="J209" s="27" t="s">
        <v>97</v>
      </c>
      <c r="K209" s="27" t="s">
        <v>1817</v>
      </c>
      <c r="L209" s="27" t="s">
        <v>1108</v>
      </c>
      <c r="M209" s="27" t="s">
        <v>1818</v>
      </c>
      <c r="N209" s="27" t="s">
        <v>1819</v>
      </c>
      <c r="O209" s="27" t="s">
        <v>1225</v>
      </c>
      <c r="P209" s="27" t="s">
        <v>1820</v>
      </c>
      <c r="Q209" s="27" t="s">
        <v>100</v>
      </c>
      <c r="R209" s="27" t="s">
        <v>75</v>
      </c>
      <c r="S209" s="27" t="s">
        <v>1108</v>
      </c>
      <c r="T209" s="27" t="s">
        <v>74</v>
      </c>
    </row>
    <row r="210" spans="1:20" s="4" customFormat="1" ht="43.5" customHeight="1" x14ac:dyDescent="0.3">
      <c r="A210" s="27">
        <v>209</v>
      </c>
      <c r="B210" s="27" t="s">
        <v>91</v>
      </c>
      <c r="C210" s="27" t="s">
        <v>5265</v>
      </c>
      <c r="D210" s="201" t="str">
        <f t="shared" si="6"/>
        <v xml:space="preserve">G/TBT/N/MEX/274 </v>
      </c>
      <c r="E210" s="201" t="str">
        <f t="shared" si="7"/>
        <v xml:space="preserve"> </v>
      </c>
      <c r="F210" s="27" t="s">
        <v>58</v>
      </c>
      <c r="G210" s="27" t="s">
        <v>3</v>
      </c>
      <c r="H210" s="27" t="s">
        <v>5</v>
      </c>
      <c r="I210" s="60">
        <v>2014</v>
      </c>
      <c r="J210" s="27" t="s">
        <v>90</v>
      </c>
      <c r="K210" s="27" t="s">
        <v>1821</v>
      </c>
      <c r="L210" s="27" t="s">
        <v>80</v>
      </c>
      <c r="M210" s="27" t="s">
        <v>1822</v>
      </c>
      <c r="N210" s="27" t="s">
        <v>1823</v>
      </c>
      <c r="O210" s="27" t="s">
        <v>1824</v>
      </c>
      <c r="P210" s="27" t="s">
        <v>1825</v>
      </c>
      <c r="Q210" s="27" t="s">
        <v>141</v>
      </c>
      <c r="R210" s="27" t="s">
        <v>4</v>
      </c>
      <c r="S210" s="27" t="s">
        <v>1089</v>
      </c>
      <c r="T210" s="27" t="s">
        <v>421</v>
      </c>
    </row>
    <row r="211" spans="1:20" s="4" customFormat="1" ht="43.5" customHeight="1" x14ac:dyDescent="0.3">
      <c r="A211" s="27">
        <v>210</v>
      </c>
      <c r="B211" s="27" t="s">
        <v>91</v>
      </c>
      <c r="C211" s="27" t="s">
        <v>5266</v>
      </c>
      <c r="D211" s="201" t="str">
        <f t="shared" si="6"/>
        <v xml:space="preserve">G/TBT/N/MEX/275 </v>
      </c>
      <c r="E211" s="201" t="str">
        <f t="shared" si="7"/>
        <v xml:space="preserve"> </v>
      </c>
      <c r="F211" s="27" t="s">
        <v>58</v>
      </c>
      <c r="G211" s="27" t="s">
        <v>3</v>
      </c>
      <c r="H211" s="27" t="s">
        <v>5</v>
      </c>
      <c r="I211" s="60">
        <v>2014</v>
      </c>
      <c r="J211" s="27" t="s">
        <v>90</v>
      </c>
      <c r="K211" s="27" t="s">
        <v>1826</v>
      </c>
      <c r="L211" s="27" t="s">
        <v>80</v>
      </c>
      <c r="M211" s="27" t="s">
        <v>1827</v>
      </c>
      <c r="N211" s="27" t="s">
        <v>1076</v>
      </c>
      <c r="O211" s="27" t="s">
        <v>1824</v>
      </c>
      <c r="P211" s="27" t="s">
        <v>1828</v>
      </c>
      <c r="Q211" s="27" t="s">
        <v>439</v>
      </c>
      <c r="R211" s="27" t="s">
        <v>21</v>
      </c>
      <c r="S211" s="27" t="s">
        <v>1089</v>
      </c>
      <c r="T211" s="27" t="s">
        <v>74</v>
      </c>
    </row>
    <row r="212" spans="1:20" s="4" customFormat="1" ht="43.5" customHeight="1" x14ac:dyDescent="0.3">
      <c r="A212" s="27">
        <v>211</v>
      </c>
      <c r="B212" s="27" t="s">
        <v>91</v>
      </c>
      <c r="C212" s="27" t="s">
        <v>5267</v>
      </c>
      <c r="D212" s="201" t="str">
        <f t="shared" si="6"/>
        <v xml:space="preserve">G/TBT/N/MEX/276 </v>
      </c>
      <c r="E212" s="201" t="str">
        <f t="shared" si="7"/>
        <v xml:space="preserve"> </v>
      </c>
      <c r="F212" s="27" t="s">
        <v>58</v>
      </c>
      <c r="G212" s="27" t="s">
        <v>3</v>
      </c>
      <c r="H212" s="27" t="s">
        <v>5</v>
      </c>
      <c r="I212" s="60">
        <v>2014</v>
      </c>
      <c r="J212" s="27" t="s">
        <v>90</v>
      </c>
      <c r="K212" s="27" t="s">
        <v>1829</v>
      </c>
      <c r="L212" s="27" t="s">
        <v>80</v>
      </c>
      <c r="M212" s="27" t="s">
        <v>286</v>
      </c>
      <c r="N212" s="27" t="s">
        <v>1830</v>
      </c>
      <c r="O212" s="27" t="s">
        <v>1831</v>
      </c>
      <c r="P212" s="27" t="s">
        <v>1832</v>
      </c>
      <c r="Q212" s="27" t="s">
        <v>88</v>
      </c>
      <c r="R212" s="27" t="s">
        <v>47</v>
      </c>
      <c r="S212" s="27" t="s">
        <v>1058</v>
      </c>
      <c r="T212" s="27" t="s">
        <v>42</v>
      </c>
    </row>
    <row r="213" spans="1:20" s="4" customFormat="1" ht="43.5" customHeight="1" x14ac:dyDescent="0.3">
      <c r="A213" s="27">
        <v>212</v>
      </c>
      <c r="B213" s="27" t="s">
        <v>91</v>
      </c>
      <c r="C213" s="27" t="s">
        <v>5268</v>
      </c>
      <c r="D213" s="201" t="str">
        <f t="shared" si="6"/>
        <v xml:space="preserve">G/TBT/N/MEX/277 </v>
      </c>
      <c r="E213" s="201" t="str">
        <f t="shared" si="7"/>
        <v xml:space="preserve"> </v>
      </c>
      <c r="F213" s="27" t="s">
        <v>58</v>
      </c>
      <c r="G213" s="27" t="s">
        <v>3</v>
      </c>
      <c r="H213" s="27" t="s">
        <v>5</v>
      </c>
      <c r="I213" s="60">
        <v>2014</v>
      </c>
      <c r="J213" s="27" t="s">
        <v>90</v>
      </c>
      <c r="K213" s="27" t="s">
        <v>1833</v>
      </c>
      <c r="L213" s="27" t="s">
        <v>80</v>
      </c>
      <c r="M213" s="27" t="s">
        <v>1834</v>
      </c>
      <c r="N213" s="27" t="s">
        <v>1835</v>
      </c>
      <c r="O213" s="27" t="s">
        <v>1815</v>
      </c>
      <c r="P213" s="27" t="s">
        <v>1809</v>
      </c>
      <c r="Q213" s="27" t="s">
        <v>19</v>
      </c>
      <c r="R213" s="27" t="s">
        <v>75</v>
      </c>
      <c r="S213" s="27" t="s">
        <v>1058</v>
      </c>
      <c r="T213" s="27" t="s">
        <v>74</v>
      </c>
    </row>
    <row r="214" spans="1:20" s="4" customFormat="1" ht="43.5" customHeight="1" x14ac:dyDescent="0.3">
      <c r="A214" s="27">
        <v>213</v>
      </c>
      <c r="B214" s="27" t="s">
        <v>91</v>
      </c>
      <c r="C214" s="27" t="s">
        <v>5269</v>
      </c>
      <c r="D214" s="201" t="str">
        <f t="shared" si="6"/>
        <v xml:space="preserve">G/TBT/N/MUS/4 </v>
      </c>
      <c r="E214" s="201" t="str">
        <f t="shared" si="7"/>
        <v xml:space="preserve"> </v>
      </c>
      <c r="F214" s="27" t="s">
        <v>1836</v>
      </c>
      <c r="G214" s="27" t="s">
        <v>791</v>
      </c>
      <c r="H214" s="27" t="s">
        <v>5</v>
      </c>
      <c r="I214" s="60">
        <v>2014</v>
      </c>
      <c r="J214" s="27" t="s">
        <v>90</v>
      </c>
      <c r="K214" s="27" t="s">
        <v>1837</v>
      </c>
      <c r="L214" s="27" t="s">
        <v>80</v>
      </c>
      <c r="M214" s="27" t="s">
        <v>1838</v>
      </c>
      <c r="N214" s="27"/>
      <c r="O214" s="27" t="s">
        <v>5270</v>
      </c>
      <c r="P214" s="27" t="s">
        <v>1809</v>
      </c>
      <c r="Q214" s="27" t="s">
        <v>19</v>
      </c>
      <c r="R214" s="27" t="s">
        <v>75</v>
      </c>
      <c r="S214" s="27" t="s">
        <v>1058</v>
      </c>
      <c r="T214" s="27" t="s">
        <v>74</v>
      </c>
    </row>
    <row r="215" spans="1:20" s="4" customFormat="1" ht="43.5" customHeight="1" x14ac:dyDescent="0.3">
      <c r="A215" s="27">
        <v>214</v>
      </c>
      <c r="B215" s="27" t="s">
        <v>91</v>
      </c>
      <c r="C215" s="27" t="s">
        <v>5271</v>
      </c>
      <c r="D215" s="201" t="str">
        <f t="shared" si="6"/>
        <v xml:space="preserve">G/TBT/N/NIC/133 </v>
      </c>
      <c r="E215" s="201" t="str">
        <f t="shared" si="7"/>
        <v xml:space="preserve"> </v>
      </c>
      <c r="F215" s="27" t="s">
        <v>85</v>
      </c>
      <c r="G215" s="27" t="s">
        <v>1101</v>
      </c>
      <c r="H215" s="27" t="s">
        <v>5</v>
      </c>
      <c r="I215" s="60">
        <v>2014</v>
      </c>
      <c r="J215" s="27" t="s">
        <v>90</v>
      </c>
      <c r="K215" s="27" t="s">
        <v>1839</v>
      </c>
      <c r="L215" s="27" t="s">
        <v>80</v>
      </c>
      <c r="M215" s="27" t="s">
        <v>1840</v>
      </c>
      <c r="N215" s="27" t="s">
        <v>1841</v>
      </c>
      <c r="O215" s="27" t="s">
        <v>1842</v>
      </c>
      <c r="P215" s="27" t="s">
        <v>1843</v>
      </c>
      <c r="Q215" s="27" t="s">
        <v>57</v>
      </c>
      <c r="R215" s="27" t="s">
        <v>75</v>
      </c>
      <c r="S215" s="27" t="s">
        <v>1058</v>
      </c>
      <c r="T215" s="27" t="s">
        <v>42</v>
      </c>
    </row>
    <row r="216" spans="1:20" s="4" customFormat="1" ht="43.5" customHeight="1" x14ac:dyDescent="0.3">
      <c r="A216" s="27">
        <v>215</v>
      </c>
      <c r="B216" s="27" t="s">
        <v>91</v>
      </c>
      <c r="C216" s="27" t="s">
        <v>5272</v>
      </c>
      <c r="D216" s="201" t="str">
        <f t="shared" si="6"/>
        <v xml:space="preserve">G/TBT/N/NIC/134 </v>
      </c>
      <c r="E216" s="201" t="str">
        <f t="shared" si="7"/>
        <v xml:space="preserve"> </v>
      </c>
      <c r="F216" s="27" t="s">
        <v>85</v>
      </c>
      <c r="G216" s="27" t="s">
        <v>1101</v>
      </c>
      <c r="H216" s="27" t="s">
        <v>5</v>
      </c>
      <c r="I216" s="60">
        <v>2014</v>
      </c>
      <c r="J216" s="27" t="s">
        <v>90</v>
      </c>
      <c r="K216" s="27" t="s">
        <v>1844</v>
      </c>
      <c r="L216" s="27" t="s">
        <v>80</v>
      </c>
      <c r="M216" s="27" t="s">
        <v>1845</v>
      </c>
      <c r="N216" s="27" t="s">
        <v>1846</v>
      </c>
      <c r="O216" s="27" t="s">
        <v>1847</v>
      </c>
      <c r="P216" s="27" t="s">
        <v>1848</v>
      </c>
      <c r="Q216" s="27" t="s">
        <v>15</v>
      </c>
      <c r="R216" s="27" t="s">
        <v>21</v>
      </c>
      <c r="S216" s="27" t="s">
        <v>1058</v>
      </c>
      <c r="T216" s="27" t="s">
        <v>42</v>
      </c>
    </row>
    <row r="217" spans="1:20" s="4" customFormat="1" ht="43.5" customHeight="1" x14ac:dyDescent="0.3">
      <c r="A217" s="27">
        <v>216</v>
      </c>
      <c r="B217" s="27" t="s">
        <v>91</v>
      </c>
      <c r="C217" s="27" t="s">
        <v>5273</v>
      </c>
      <c r="D217" s="201" t="str">
        <f t="shared" si="6"/>
        <v xml:space="preserve">G/TBT/N/NIC/139 </v>
      </c>
      <c r="E217" s="201" t="str">
        <f t="shared" si="7"/>
        <v xml:space="preserve"> </v>
      </c>
      <c r="F217" s="27" t="s">
        <v>85</v>
      </c>
      <c r="G217" s="27" t="s">
        <v>1101</v>
      </c>
      <c r="H217" s="27" t="s">
        <v>5</v>
      </c>
      <c r="I217" s="60">
        <v>2014</v>
      </c>
      <c r="J217" s="27" t="s">
        <v>90</v>
      </c>
      <c r="K217" s="27" t="s">
        <v>1849</v>
      </c>
      <c r="L217" s="27" t="s">
        <v>80</v>
      </c>
      <c r="M217" s="27" t="s">
        <v>1850</v>
      </c>
      <c r="N217" s="27" t="s">
        <v>1851</v>
      </c>
      <c r="O217" s="27" t="s">
        <v>1852</v>
      </c>
      <c r="P217" s="27" t="s">
        <v>1853</v>
      </c>
      <c r="Q217" s="27" t="s">
        <v>1854</v>
      </c>
      <c r="R217" s="27" t="s">
        <v>41</v>
      </c>
      <c r="S217" s="27" t="s">
        <v>1058</v>
      </c>
      <c r="T217" s="27" t="s">
        <v>297</v>
      </c>
    </row>
    <row r="218" spans="1:20" s="4" customFormat="1" ht="43.5" customHeight="1" x14ac:dyDescent="0.3">
      <c r="A218" s="27">
        <v>217</v>
      </c>
      <c r="B218" s="27" t="s">
        <v>91</v>
      </c>
      <c r="C218" s="27" t="s">
        <v>5274</v>
      </c>
      <c r="D218" s="201" t="str">
        <f t="shared" si="6"/>
        <v xml:space="preserve">G/TBT/N/NIC/143 </v>
      </c>
      <c r="E218" s="201" t="str">
        <f t="shared" si="7"/>
        <v xml:space="preserve"> </v>
      </c>
      <c r="F218" s="27" t="s">
        <v>85</v>
      </c>
      <c r="G218" s="27" t="s">
        <v>1101</v>
      </c>
      <c r="H218" s="27" t="s">
        <v>5</v>
      </c>
      <c r="I218" s="60">
        <v>2014</v>
      </c>
      <c r="J218" s="27" t="s">
        <v>90</v>
      </c>
      <c r="K218" s="27" t="s">
        <v>1855</v>
      </c>
      <c r="L218" s="27" t="s">
        <v>80</v>
      </c>
      <c r="M218" s="27" t="s">
        <v>1856</v>
      </c>
      <c r="N218" s="27" t="s">
        <v>1857</v>
      </c>
      <c r="O218" s="27" t="s">
        <v>1858</v>
      </c>
      <c r="P218" s="27" t="s">
        <v>1859</v>
      </c>
      <c r="Q218" s="27" t="s">
        <v>272</v>
      </c>
      <c r="R218" s="27" t="s">
        <v>40</v>
      </c>
      <c r="S218" s="27" t="s">
        <v>1058</v>
      </c>
      <c r="T218" s="27" t="s">
        <v>42</v>
      </c>
    </row>
    <row r="219" spans="1:20" s="4" customFormat="1" ht="43.5" customHeight="1" x14ac:dyDescent="0.3">
      <c r="A219" s="27">
        <v>218</v>
      </c>
      <c r="B219" s="27" t="s">
        <v>91</v>
      </c>
      <c r="C219" s="27" t="s">
        <v>5275</v>
      </c>
      <c r="D219" s="201" t="str">
        <f t="shared" si="6"/>
        <v xml:space="preserve">G/TBT/N/OMN/192 </v>
      </c>
      <c r="E219" s="201" t="str">
        <f t="shared" si="7"/>
        <v xml:space="preserve"> </v>
      </c>
      <c r="F219" s="27" t="s">
        <v>1860</v>
      </c>
      <c r="G219" s="27" t="s">
        <v>1692</v>
      </c>
      <c r="H219" s="27" t="s">
        <v>5</v>
      </c>
      <c r="I219" s="60">
        <v>2014</v>
      </c>
      <c r="J219" s="27" t="s">
        <v>90</v>
      </c>
      <c r="K219" s="27" t="s">
        <v>1861</v>
      </c>
      <c r="L219" s="27" t="s">
        <v>80</v>
      </c>
      <c r="M219" s="27" t="s">
        <v>1862</v>
      </c>
      <c r="N219" s="27" t="s">
        <v>1082</v>
      </c>
      <c r="O219" s="27" t="s">
        <v>1792</v>
      </c>
      <c r="P219" s="27" t="s">
        <v>1863</v>
      </c>
      <c r="Q219" s="27" t="s">
        <v>14</v>
      </c>
      <c r="R219" s="27" t="s">
        <v>44</v>
      </c>
      <c r="S219" s="27" t="s">
        <v>1058</v>
      </c>
      <c r="T219" s="27" t="s">
        <v>1864</v>
      </c>
    </row>
    <row r="220" spans="1:20" s="4" customFormat="1" ht="43.5" customHeight="1" x14ac:dyDescent="0.3">
      <c r="A220" s="27">
        <v>219</v>
      </c>
      <c r="B220" s="27" t="s">
        <v>91</v>
      </c>
      <c r="C220" s="27" t="s">
        <v>5276</v>
      </c>
      <c r="D220" s="201" t="str">
        <f t="shared" si="6"/>
        <v xml:space="preserve">G/TBT/N/PAN/45 </v>
      </c>
      <c r="E220" s="201" t="str">
        <f t="shared" si="7"/>
        <v xml:space="preserve"> </v>
      </c>
      <c r="F220" s="27" t="s">
        <v>298</v>
      </c>
      <c r="G220" s="27" t="s">
        <v>1101</v>
      </c>
      <c r="H220" s="27" t="s">
        <v>5</v>
      </c>
      <c r="I220" s="60">
        <v>2014</v>
      </c>
      <c r="J220" s="27" t="s">
        <v>90</v>
      </c>
      <c r="K220" s="27" t="s">
        <v>1865</v>
      </c>
      <c r="L220" s="27" t="s">
        <v>80</v>
      </c>
      <c r="M220" s="27" t="s">
        <v>1866</v>
      </c>
      <c r="N220" s="27" t="s">
        <v>1867</v>
      </c>
      <c r="O220" s="27" t="s">
        <v>1868</v>
      </c>
      <c r="P220" s="27" t="s">
        <v>1869</v>
      </c>
      <c r="Q220" s="27" t="s">
        <v>22</v>
      </c>
      <c r="R220" s="27" t="s">
        <v>21</v>
      </c>
      <c r="S220" s="27" t="s">
        <v>1058</v>
      </c>
      <c r="T220" s="27" t="s">
        <v>19</v>
      </c>
    </row>
    <row r="221" spans="1:20" s="4" customFormat="1" ht="43.5" customHeight="1" x14ac:dyDescent="0.3">
      <c r="A221" s="27">
        <v>220</v>
      </c>
      <c r="B221" s="27" t="s">
        <v>91</v>
      </c>
      <c r="C221" s="27" t="s">
        <v>5277</v>
      </c>
      <c r="D221" s="201" t="str">
        <f t="shared" si="6"/>
        <v xml:space="preserve">G/TBT/N/PAN/47 </v>
      </c>
      <c r="E221" s="201" t="str">
        <f t="shared" si="7"/>
        <v xml:space="preserve"> </v>
      </c>
      <c r="F221" s="27" t="s">
        <v>298</v>
      </c>
      <c r="G221" s="27" t="s">
        <v>1101</v>
      </c>
      <c r="H221" s="27" t="s">
        <v>5</v>
      </c>
      <c r="I221" s="60">
        <v>2014</v>
      </c>
      <c r="J221" s="27" t="s">
        <v>90</v>
      </c>
      <c r="K221" s="27" t="s">
        <v>1870</v>
      </c>
      <c r="L221" s="27" t="s">
        <v>80</v>
      </c>
      <c r="M221" s="27" t="s">
        <v>1871</v>
      </c>
      <c r="N221" s="27" t="s">
        <v>1851</v>
      </c>
      <c r="O221" s="27" t="s">
        <v>1872</v>
      </c>
      <c r="P221" s="27" t="s">
        <v>5545</v>
      </c>
      <c r="Q221" s="27" t="s">
        <v>104</v>
      </c>
      <c r="R221" s="27" t="s">
        <v>3345</v>
      </c>
      <c r="S221" s="27" t="s">
        <v>1058</v>
      </c>
      <c r="T221" s="27" t="s">
        <v>421</v>
      </c>
    </row>
    <row r="222" spans="1:20" s="4" customFormat="1" ht="43.5" customHeight="1" x14ac:dyDescent="0.3">
      <c r="A222" s="27">
        <v>221</v>
      </c>
      <c r="B222" s="27" t="s">
        <v>91</v>
      </c>
      <c r="C222" s="27" t="s">
        <v>5278</v>
      </c>
      <c r="D222" s="201" t="str">
        <f t="shared" si="6"/>
        <v xml:space="preserve">G/TBT/N/PAN/49 </v>
      </c>
      <c r="E222" s="201" t="str">
        <f t="shared" si="7"/>
        <v xml:space="preserve"> </v>
      </c>
      <c r="F222" s="27" t="s">
        <v>298</v>
      </c>
      <c r="G222" s="27" t="s">
        <v>1101</v>
      </c>
      <c r="H222" s="27" t="s">
        <v>5</v>
      </c>
      <c r="I222" s="60">
        <v>2014</v>
      </c>
      <c r="J222" s="27" t="s">
        <v>90</v>
      </c>
      <c r="K222" s="27" t="s">
        <v>1873</v>
      </c>
      <c r="L222" s="27" t="s">
        <v>80</v>
      </c>
      <c r="M222" s="27" t="s">
        <v>1874</v>
      </c>
      <c r="N222" s="27" t="s">
        <v>1875</v>
      </c>
      <c r="O222" s="27" t="s">
        <v>1872</v>
      </c>
      <c r="P222" s="27" t="s">
        <v>1876</v>
      </c>
      <c r="Q222" s="27" t="s">
        <v>66</v>
      </c>
      <c r="R222" s="27" t="s">
        <v>55</v>
      </c>
      <c r="S222" s="27" t="s">
        <v>1058</v>
      </c>
      <c r="T222" s="27" t="s">
        <v>421</v>
      </c>
    </row>
    <row r="223" spans="1:20" s="4" customFormat="1" ht="43.5" customHeight="1" x14ac:dyDescent="0.3">
      <c r="A223" s="27">
        <v>222</v>
      </c>
      <c r="B223" s="27" t="s">
        <v>91</v>
      </c>
      <c r="C223" s="27" t="s">
        <v>5279</v>
      </c>
      <c r="D223" s="201" t="str">
        <f t="shared" si="6"/>
        <v xml:space="preserve">G/TBT/N/PHL/181 </v>
      </c>
      <c r="E223" s="201" t="str">
        <f t="shared" si="7"/>
        <v xml:space="preserve"> </v>
      </c>
      <c r="F223" s="27" t="s">
        <v>295</v>
      </c>
      <c r="G223" s="27" t="s">
        <v>792</v>
      </c>
      <c r="H223" s="27" t="s">
        <v>5</v>
      </c>
      <c r="I223" s="60">
        <v>2014</v>
      </c>
      <c r="J223" s="27" t="s">
        <v>90</v>
      </c>
      <c r="K223" s="27" t="s">
        <v>1877</v>
      </c>
      <c r="L223" s="27" t="s">
        <v>80</v>
      </c>
      <c r="M223" s="27" t="s">
        <v>1878</v>
      </c>
      <c r="N223" s="27"/>
      <c r="O223" s="27" t="s">
        <v>1879</v>
      </c>
      <c r="P223" s="27" t="s">
        <v>1880</v>
      </c>
      <c r="Q223" s="27" t="s">
        <v>66</v>
      </c>
      <c r="R223" s="27" t="s">
        <v>38</v>
      </c>
      <c r="S223" s="27" t="s">
        <v>1058</v>
      </c>
      <c r="T223" s="27" t="s">
        <v>95</v>
      </c>
    </row>
    <row r="224" spans="1:20" s="4" customFormat="1" ht="43.5" customHeight="1" x14ac:dyDescent="0.3">
      <c r="A224" s="27">
        <v>223</v>
      </c>
      <c r="B224" s="27" t="s">
        <v>91</v>
      </c>
      <c r="C224" s="27" t="s">
        <v>5280</v>
      </c>
      <c r="D224" s="201" t="str">
        <f t="shared" si="6"/>
        <v xml:space="preserve">G/TBT/N/PHL/185 </v>
      </c>
      <c r="E224" s="201" t="str">
        <f t="shared" si="7"/>
        <v xml:space="preserve"> </v>
      </c>
      <c r="F224" s="27" t="s">
        <v>295</v>
      </c>
      <c r="G224" s="27" t="s">
        <v>792</v>
      </c>
      <c r="H224" s="27" t="s">
        <v>5</v>
      </c>
      <c r="I224" s="60">
        <v>2014</v>
      </c>
      <c r="J224" s="27" t="s">
        <v>90</v>
      </c>
      <c r="K224" s="27" t="s">
        <v>1881</v>
      </c>
      <c r="L224" s="27" t="s">
        <v>80</v>
      </c>
      <c r="M224" s="27" t="s">
        <v>1882</v>
      </c>
      <c r="N224" s="27"/>
      <c r="O224" s="27" t="s">
        <v>1883</v>
      </c>
      <c r="P224" s="27" t="s">
        <v>1884</v>
      </c>
      <c r="Q224" s="27" t="s">
        <v>14</v>
      </c>
      <c r="R224" s="27" t="s">
        <v>44</v>
      </c>
      <c r="S224" s="27" t="s">
        <v>1058</v>
      </c>
      <c r="T224" s="27" t="s">
        <v>42</v>
      </c>
    </row>
    <row r="225" spans="1:20" s="4" customFormat="1" ht="43.5" customHeight="1" x14ac:dyDescent="0.3">
      <c r="A225" s="27">
        <v>224</v>
      </c>
      <c r="B225" s="27" t="s">
        <v>91</v>
      </c>
      <c r="C225" s="27" t="s">
        <v>5281</v>
      </c>
      <c r="D225" s="201" t="str">
        <f t="shared" si="6"/>
        <v xml:space="preserve">G/TBT/N/QAT/364 </v>
      </c>
      <c r="E225" s="201" t="str">
        <f t="shared" si="7"/>
        <v xml:space="preserve"> </v>
      </c>
      <c r="F225" s="27" t="s">
        <v>303</v>
      </c>
      <c r="G225" s="27" t="s">
        <v>1692</v>
      </c>
      <c r="H225" s="27" t="s">
        <v>5</v>
      </c>
      <c r="I225" s="60">
        <v>2014</v>
      </c>
      <c r="J225" s="27" t="s">
        <v>90</v>
      </c>
      <c r="K225" s="27" t="s">
        <v>1885</v>
      </c>
      <c r="L225" s="27" t="s">
        <v>80</v>
      </c>
      <c r="M225" s="27" t="s">
        <v>1886</v>
      </c>
      <c r="N225" s="27" t="s">
        <v>1791</v>
      </c>
      <c r="O225" s="27" t="s">
        <v>1887</v>
      </c>
      <c r="P225" s="27" t="s">
        <v>1888</v>
      </c>
      <c r="Q225" s="27" t="s">
        <v>24</v>
      </c>
      <c r="R225" s="27" t="s">
        <v>75</v>
      </c>
      <c r="S225" s="27" t="s">
        <v>1058</v>
      </c>
      <c r="T225" s="27" t="s">
        <v>74</v>
      </c>
    </row>
    <row r="226" spans="1:20" s="4" customFormat="1" ht="43.5" customHeight="1" x14ac:dyDescent="0.3">
      <c r="A226" s="27">
        <v>225</v>
      </c>
      <c r="B226" s="27" t="s">
        <v>91</v>
      </c>
      <c r="C226" s="27" t="s">
        <v>5282</v>
      </c>
      <c r="D226" s="201" t="str">
        <f t="shared" si="6"/>
        <v xml:space="preserve">G/TBT/N/QAT/369 </v>
      </c>
      <c r="E226" s="201" t="str">
        <f t="shared" si="7"/>
        <v xml:space="preserve"> </v>
      </c>
      <c r="F226" s="27" t="s">
        <v>303</v>
      </c>
      <c r="G226" s="27" t="s">
        <v>1692</v>
      </c>
      <c r="H226" s="27" t="s">
        <v>5</v>
      </c>
      <c r="I226" s="60">
        <v>2014</v>
      </c>
      <c r="J226" s="27" t="s">
        <v>90</v>
      </c>
      <c r="K226" s="27" t="s">
        <v>1889</v>
      </c>
      <c r="L226" s="27" t="s">
        <v>80</v>
      </c>
      <c r="M226" s="27" t="s">
        <v>1890</v>
      </c>
      <c r="N226" s="27" t="s">
        <v>1796</v>
      </c>
      <c r="O226" s="27" t="s">
        <v>1891</v>
      </c>
      <c r="P226" s="27" t="s">
        <v>1892</v>
      </c>
      <c r="Q226" s="27" t="s">
        <v>14</v>
      </c>
      <c r="R226" s="27" t="s">
        <v>44</v>
      </c>
      <c r="S226" s="27" t="s">
        <v>1058</v>
      </c>
      <c r="T226" s="27" t="s">
        <v>42</v>
      </c>
    </row>
    <row r="227" spans="1:20" s="4" customFormat="1" ht="43.5" customHeight="1" x14ac:dyDescent="0.3">
      <c r="A227" s="27">
        <v>226</v>
      </c>
      <c r="B227" s="27" t="s">
        <v>91</v>
      </c>
      <c r="C227" s="27" t="s">
        <v>5283</v>
      </c>
      <c r="D227" s="201" t="str">
        <f t="shared" si="6"/>
        <v xml:space="preserve">G/TBT/N/RUS/33 </v>
      </c>
      <c r="E227" s="201" t="str">
        <f t="shared" si="7"/>
        <v xml:space="preserve"> </v>
      </c>
      <c r="F227" s="27" t="s">
        <v>287</v>
      </c>
      <c r="G227" s="27" t="s">
        <v>296</v>
      </c>
      <c r="H227" s="27"/>
      <c r="I227" s="60">
        <v>2014</v>
      </c>
      <c r="J227" s="27" t="s">
        <v>99</v>
      </c>
      <c r="K227" s="27" t="s">
        <v>1893</v>
      </c>
      <c r="L227" s="27" t="s">
        <v>1066</v>
      </c>
      <c r="M227" s="27" t="s">
        <v>1894</v>
      </c>
      <c r="N227" s="27"/>
      <c r="O227" s="27" t="s">
        <v>1895</v>
      </c>
      <c r="P227" s="27" t="s">
        <v>1896</v>
      </c>
      <c r="Q227" s="27" t="s">
        <v>24</v>
      </c>
      <c r="R227" s="27" t="s">
        <v>75</v>
      </c>
      <c r="S227" s="27" t="s">
        <v>3334</v>
      </c>
      <c r="T227" s="27" t="s">
        <v>74</v>
      </c>
    </row>
    <row r="228" spans="1:20" s="4" customFormat="1" ht="43.5" customHeight="1" x14ac:dyDescent="0.3">
      <c r="A228" s="27">
        <v>227</v>
      </c>
      <c r="B228" s="27" t="s">
        <v>91</v>
      </c>
      <c r="C228" s="27" t="s">
        <v>5284</v>
      </c>
      <c r="D228" s="201" t="str">
        <f t="shared" si="6"/>
        <v xml:space="preserve">G/TBT/N/RUS/34 </v>
      </c>
      <c r="E228" s="201" t="str">
        <f t="shared" si="7"/>
        <v xml:space="preserve"> </v>
      </c>
      <c r="F228" s="27" t="s">
        <v>287</v>
      </c>
      <c r="G228" s="27" t="s">
        <v>296</v>
      </c>
      <c r="H228" s="27"/>
      <c r="I228" s="60">
        <v>2014</v>
      </c>
      <c r="J228" s="27" t="s">
        <v>99</v>
      </c>
      <c r="K228" s="27" t="s">
        <v>1897</v>
      </c>
      <c r="L228" s="27" t="s">
        <v>1066</v>
      </c>
      <c r="M228" s="27" t="s">
        <v>1898</v>
      </c>
      <c r="N228" s="27"/>
      <c r="O228" s="27" t="s">
        <v>1895</v>
      </c>
      <c r="P228" s="27" t="s">
        <v>5285</v>
      </c>
      <c r="Q228" s="27" t="s">
        <v>22</v>
      </c>
      <c r="R228" s="27" t="s">
        <v>21</v>
      </c>
      <c r="S228" s="27" t="s">
        <v>3334</v>
      </c>
      <c r="T228" s="27" t="s">
        <v>74</v>
      </c>
    </row>
    <row r="229" spans="1:20" s="4" customFormat="1" ht="43.5" customHeight="1" x14ac:dyDescent="0.3">
      <c r="A229" s="27">
        <v>228</v>
      </c>
      <c r="B229" s="27" t="s">
        <v>91</v>
      </c>
      <c r="C229" s="27" t="s">
        <v>5286</v>
      </c>
      <c r="D229" s="201" t="str">
        <f t="shared" si="6"/>
        <v xml:space="preserve">G/TBT/N/RUS/35 </v>
      </c>
      <c r="E229" s="201" t="str">
        <f t="shared" si="7"/>
        <v xml:space="preserve"> </v>
      </c>
      <c r="F229" s="27" t="s">
        <v>287</v>
      </c>
      <c r="G229" s="27" t="s">
        <v>296</v>
      </c>
      <c r="H229" s="27"/>
      <c r="I229" s="60">
        <v>2014</v>
      </c>
      <c r="J229" s="27" t="s">
        <v>99</v>
      </c>
      <c r="K229" s="27" t="s">
        <v>1899</v>
      </c>
      <c r="L229" s="27" t="s">
        <v>1066</v>
      </c>
      <c r="M229" s="27" t="s">
        <v>1900</v>
      </c>
      <c r="N229" s="27"/>
      <c r="O229" s="27" t="s">
        <v>1895</v>
      </c>
      <c r="P229" s="27" t="s">
        <v>1901</v>
      </c>
      <c r="Q229" s="27" t="s">
        <v>1602</v>
      </c>
      <c r="R229" s="27" t="s">
        <v>30</v>
      </c>
      <c r="S229" s="27" t="s">
        <v>3334</v>
      </c>
      <c r="T229" s="27" t="s">
        <v>74</v>
      </c>
    </row>
    <row r="230" spans="1:20" s="4" customFormat="1" ht="43.5" customHeight="1" x14ac:dyDescent="0.3">
      <c r="A230" s="27">
        <v>229</v>
      </c>
      <c r="B230" s="27" t="s">
        <v>91</v>
      </c>
      <c r="C230" s="27" t="s">
        <v>5287</v>
      </c>
      <c r="D230" s="201" t="str">
        <f t="shared" si="6"/>
        <v xml:space="preserve">G/TBT/N/RUS/40 </v>
      </c>
      <c r="E230" s="201" t="str">
        <f t="shared" si="7"/>
        <v xml:space="preserve"> </v>
      </c>
      <c r="F230" s="27" t="s">
        <v>287</v>
      </c>
      <c r="G230" s="27" t="s">
        <v>296</v>
      </c>
      <c r="H230" s="27"/>
      <c r="I230" s="60">
        <v>2014</v>
      </c>
      <c r="J230" s="27" t="s">
        <v>97</v>
      </c>
      <c r="K230" s="27" t="s">
        <v>1902</v>
      </c>
      <c r="L230" s="27" t="s">
        <v>1108</v>
      </c>
      <c r="M230" s="27" t="s">
        <v>1903</v>
      </c>
      <c r="N230" s="27"/>
      <c r="O230" s="27" t="s">
        <v>5288</v>
      </c>
      <c r="P230" s="27" t="s">
        <v>1904</v>
      </c>
      <c r="Q230" s="27" t="s">
        <v>22</v>
      </c>
      <c r="R230" s="27" t="s">
        <v>21</v>
      </c>
      <c r="S230" s="27" t="s">
        <v>1108</v>
      </c>
      <c r="T230" s="27" t="s">
        <v>74</v>
      </c>
    </row>
    <row r="231" spans="1:20" s="4" customFormat="1" ht="43.5" customHeight="1" x14ac:dyDescent="0.3">
      <c r="A231" s="27">
        <v>230</v>
      </c>
      <c r="B231" s="27" t="s">
        <v>91</v>
      </c>
      <c r="C231" s="27" t="s">
        <v>5289</v>
      </c>
      <c r="D231" s="201" t="str">
        <f t="shared" si="6"/>
        <v xml:space="preserve">G/TBT/N/RUS/41 </v>
      </c>
      <c r="E231" s="201" t="str">
        <f t="shared" si="7"/>
        <v xml:space="preserve"> </v>
      </c>
      <c r="F231" s="27" t="s">
        <v>287</v>
      </c>
      <c r="G231" s="27" t="s">
        <v>296</v>
      </c>
      <c r="H231" s="27"/>
      <c r="I231" s="60">
        <v>2014</v>
      </c>
      <c r="J231" s="27" t="s">
        <v>99</v>
      </c>
      <c r="K231" s="27" t="s">
        <v>1905</v>
      </c>
      <c r="L231" s="27" t="s">
        <v>1066</v>
      </c>
      <c r="M231" s="27" t="s">
        <v>1906</v>
      </c>
      <c r="N231" s="27"/>
      <c r="O231" s="27" t="s">
        <v>5288</v>
      </c>
      <c r="P231" s="27" t="s">
        <v>1907</v>
      </c>
      <c r="Q231" s="27" t="s">
        <v>22</v>
      </c>
      <c r="R231" s="27" t="s">
        <v>21</v>
      </c>
      <c r="S231" s="27" t="s">
        <v>3334</v>
      </c>
      <c r="T231" s="27" t="s">
        <v>42</v>
      </c>
    </row>
    <row r="232" spans="1:20" s="4" customFormat="1" ht="43.5" customHeight="1" x14ac:dyDescent="0.3">
      <c r="A232" s="27">
        <v>231</v>
      </c>
      <c r="B232" s="27" t="s">
        <v>91</v>
      </c>
      <c r="C232" s="27" t="s">
        <v>5290</v>
      </c>
      <c r="D232" s="201" t="str">
        <f t="shared" si="6"/>
        <v xml:space="preserve">G/TBT/N/RWA/9 </v>
      </c>
      <c r="E232" s="201" t="str">
        <f t="shared" si="7"/>
        <v xml:space="preserve"> </v>
      </c>
      <c r="F232" s="27" t="s">
        <v>1908</v>
      </c>
      <c r="G232" s="27" t="s">
        <v>791</v>
      </c>
      <c r="H232" s="27" t="s">
        <v>4826</v>
      </c>
      <c r="I232" s="60">
        <v>2014</v>
      </c>
      <c r="J232" s="27" t="s">
        <v>99</v>
      </c>
      <c r="K232" s="27" t="s">
        <v>1909</v>
      </c>
      <c r="L232" s="27" t="s">
        <v>1066</v>
      </c>
      <c r="M232" s="27" t="s">
        <v>1910</v>
      </c>
      <c r="N232" s="27"/>
      <c r="O232" s="27" t="s">
        <v>1911</v>
      </c>
      <c r="P232" s="27" t="s">
        <v>1912</v>
      </c>
      <c r="Q232" s="27" t="s">
        <v>22</v>
      </c>
      <c r="R232" s="27" t="s">
        <v>281</v>
      </c>
      <c r="S232" s="27" t="s">
        <v>3334</v>
      </c>
      <c r="T232" s="27" t="s">
        <v>42</v>
      </c>
    </row>
    <row r="233" spans="1:20" s="4" customFormat="1" ht="43.5" customHeight="1" x14ac:dyDescent="0.3">
      <c r="A233" s="27">
        <v>232</v>
      </c>
      <c r="B233" s="27" t="s">
        <v>91</v>
      </c>
      <c r="C233" s="27" t="s">
        <v>5291</v>
      </c>
      <c r="D233" s="201" t="str">
        <f t="shared" si="6"/>
        <v xml:space="preserve">G/TBT/N/RWA/10 </v>
      </c>
      <c r="E233" s="201" t="str">
        <f t="shared" si="7"/>
        <v xml:space="preserve"> </v>
      </c>
      <c r="F233" s="27" t="s">
        <v>1908</v>
      </c>
      <c r="G233" s="27" t="s">
        <v>791</v>
      </c>
      <c r="H233" s="27" t="s">
        <v>4826</v>
      </c>
      <c r="I233" s="60">
        <v>2014</v>
      </c>
      <c r="J233" s="27" t="s">
        <v>99</v>
      </c>
      <c r="K233" s="27" t="s">
        <v>1913</v>
      </c>
      <c r="L233" s="27" t="s">
        <v>1066</v>
      </c>
      <c r="M233" s="27" t="s">
        <v>1914</v>
      </c>
      <c r="N233" s="27" t="s">
        <v>1915</v>
      </c>
      <c r="O233" s="27" t="s">
        <v>1911</v>
      </c>
      <c r="P233" s="27" t="s">
        <v>1912</v>
      </c>
      <c r="Q233" s="27" t="s">
        <v>22</v>
      </c>
      <c r="R233" s="27" t="s">
        <v>1916</v>
      </c>
      <c r="S233" s="27" t="s">
        <v>3334</v>
      </c>
      <c r="T233" s="27" t="s">
        <v>42</v>
      </c>
    </row>
    <row r="234" spans="1:20" s="4" customFormat="1" ht="43.5" customHeight="1" x14ac:dyDescent="0.3">
      <c r="A234" s="27">
        <v>233</v>
      </c>
      <c r="B234" s="27" t="s">
        <v>91</v>
      </c>
      <c r="C234" s="27" t="s">
        <v>5292</v>
      </c>
      <c r="D234" s="201" t="str">
        <f t="shared" si="6"/>
        <v xml:space="preserve">G/TBT/N/RWA/11 </v>
      </c>
      <c r="E234" s="201" t="str">
        <f t="shared" si="7"/>
        <v xml:space="preserve"> </v>
      </c>
      <c r="F234" s="27" t="s">
        <v>1908</v>
      </c>
      <c r="G234" s="27" t="s">
        <v>791</v>
      </c>
      <c r="H234" s="27" t="s">
        <v>4826</v>
      </c>
      <c r="I234" s="60">
        <v>2014</v>
      </c>
      <c r="J234" s="27" t="s">
        <v>99</v>
      </c>
      <c r="K234" s="27" t="s">
        <v>1917</v>
      </c>
      <c r="L234" s="27" t="s">
        <v>1066</v>
      </c>
      <c r="M234" s="27" t="s">
        <v>1918</v>
      </c>
      <c r="N234" s="27" t="s">
        <v>1919</v>
      </c>
      <c r="O234" s="27" t="s">
        <v>1911</v>
      </c>
      <c r="P234" s="27" t="s">
        <v>1912</v>
      </c>
      <c r="Q234" s="27" t="s">
        <v>22</v>
      </c>
      <c r="R234" s="27" t="s">
        <v>41</v>
      </c>
      <c r="S234" s="27" t="s">
        <v>3334</v>
      </c>
      <c r="T234" s="27" t="s">
        <v>42</v>
      </c>
    </row>
    <row r="235" spans="1:20" s="4" customFormat="1" ht="43.5" customHeight="1" x14ac:dyDescent="0.3">
      <c r="A235" s="27">
        <v>234</v>
      </c>
      <c r="B235" s="27" t="s">
        <v>91</v>
      </c>
      <c r="C235" s="27" t="s">
        <v>5293</v>
      </c>
      <c r="D235" s="201" t="str">
        <f t="shared" si="6"/>
        <v xml:space="preserve">G/TBT/N/RWA/12 </v>
      </c>
      <c r="E235" s="201" t="str">
        <f t="shared" si="7"/>
        <v xml:space="preserve"> </v>
      </c>
      <c r="F235" s="27" t="s">
        <v>1908</v>
      </c>
      <c r="G235" s="27" t="s">
        <v>791</v>
      </c>
      <c r="H235" s="27" t="s">
        <v>4826</v>
      </c>
      <c r="I235" s="60">
        <v>2014</v>
      </c>
      <c r="J235" s="27" t="s">
        <v>99</v>
      </c>
      <c r="K235" s="27" t="s">
        <v>1920</v>
      </c>
      <c r="L235" s="27" t="s">
        <v>1066</v>
      </c>
      <c r="M235" s="27" t="s">
        <v>1921</v>
      </c>
      <c r="N235" s="27" t="s">
        <v>1922</v>
      </c>
      <c r="O235" s="27" t="s">
        <v>1911</v>
      </c>
      <c r="P235" s="27" t="s">
        <v>1912</v>
      </c>
      <c r="Q235" s="27" t="s">
        <v>22</v>
      </c>
      <c r="R235" s="27" t="s">
        <v>281</v>
      </c>
      <c r="S235" s="27" t="s">
        <v>3334</v>
      </c>
      <c r="T235" s="27" t="s">
        <v>42</v>
      </c>
    </row>
    <row r="236" spans="1:20" s="4" customFormat="1" ht="43.5" customHeight="1" x14ac:dyDescent="0.3">
      <c r="A236" s="27">
        <v>235</v>
      </c>
      <c r="B236" s="27" t="s">
        <v>91</v>
      </c>
      <c r="C236" s="27" t="s">
        <v>5294</v>
      </c>
      <c r="D236" s="201" t="str">
        <f t="shared" si="6"/>
        <v xml:space="preserve">G/TBT/N/RWA/13 </v>
      </c>
      <c r="E236" s="201" t="str">
        <f t="shared" si="7"/>
        <v xml:space="preserve"> </v>
      </c>
      <c r="F236" s="27" t="s">
        <v>1908</v>
      </c>
      <c r="G236" s="27" t="s">
        <v>791</v>
      </c>
      <c r="H236" s="27" t="s">
        <v>4826</v>
      </c>
      <c r="I236" s="60">
        <v>2014</v>
      </c>
      <c r="J236" s="27" t="s">
        <v>99</v>
      </c>
      <c r="K236" s="27" t="s">
        <v>1923</v>
      </c>
      <c r="L236" s="27" t="s">
        <v>1066</v>
      </c>
      <c r="M236" s="27" t="s">
        <v>1924</v>
      </c>
      <c r="N236" s="27"/>
      <c r="O236" s="27" t="s">
        <v>1911</v>
      </c>
      <c r="P236" s="27" t="s">
        <v>1912</v>
      </c>
      <c r="Q236" s="27" t="s">
        <v>22</v>
      </c>
      <c r="R236" s="27" t="s">
        <v>30</v>
      </c>
      <c r="S236" s="27" t="s">
        <v>3334</v>
      </c>
      <c r="T236" s="27" t="s">
        <v>10</v>
      </c>
    </row>
    <row r="237" spans="1:20" s="4" customFormat="1" ht="43.5" customHeight="1" x14ac:dyDescent="0.3">
      <c r="A237" s="27">
        <v>236</v>
      </c>
      <c r="B237" s="27" t="s">
        <v>91</v>
      </c>
      <c r="C237" s="27" t="s">
        <v>5295</v>
      </c>
      <c r="D237" s="201" t="str">
        <f t="shared" si="6"/>
        <v xml:space="preserve">G/TBT/N/RWA/14 </v>
      </c>
      <c r="E237" s="201" t="str">
        <f t="shared" si="7"/>
        <v xml:space="preserve"> </v>
      </c>
      <c r="F237" s="27" t="s">
        <v>1908</v>
      </c>
      <c r="G237" s="27" t="s">
        <v>791</v>
      </c>
      <c r="H237" s="27" t="s">
        <v>4826</v>
      </c>
      <c r="I237" s="60">
        <v>2014</v>
      </c>
      <c r="J237" s="27" t="s">
        <v>99</v>
      </c>
      <c r="K237" s="27" t="s">
        <v>1925</v>
      </c>
      <c r="L237" s="27" t="s">
        <v>1066</v>
      </c>
      <c r="M237" s="27" t="s">
        <v>1926</v>
      </c>
      <c r="N237" s="27" t="s">
        <v>288</v>
      </c>
      <c r="O237" s="27" t="s">
        <v>1911</v>
      </c>
      <c r="P237" s="27" t="s">
        <v>1912</v>
      </c>
      <c r="Q237" s="27" t="s">
        <v>22</v>
      </c>
      <c r="R237" s="27" t="s">
        <v>281</v>
      </c>
      <c r="S237" s="27" t="s">
        <v>3334</v>
      </c>
      <c r="T237" s="27" t="s">
        <v>42</v>
      </c>
    </row>
    <row r="238" spans="1:20" s="4" customFormat="1" ht="43.5" customHeight="1" x14ac:dyDescent="0.3">
      <c r="A238" s="27">
        <v>237</v>
      </c>
      <c r="B238" s="27" t="s">
        <v>91</v>
      </c>
      <c r="C238" s="27" t="s">
        <v>5296</v>
      </c>
      <c r="D238" s="201" t="str">
        <f t="shared" si="6"/>
        <v xml:space="preserve">G/TBT/N/RWA/15 </v>
      </c>
      <c r="E238" s="201" t="str">
        <f t="shared" si="7"/>
        <v xml:space="preserve"> </v>
      </c>
      <c r="F238" s="27" t="s">
        <v>1908</v>
      </c>
      <c r="G238" s="27" t="s">
        <v>791</v>
      </c>
      <c r="H238" s="27" t="s">
        <v>4826</v>
      </c>
      <c r="I238" s="60">
        <v>2014</v>
      </c>
      <c r="J238" s="27" t="s">
        <v>99</v>
      </c>
      <c r="K238" s="27" t="s">
        <v>1927</v>
      </c>
      <c r="L238" s="27" t="s">
        <v>1066</v>
      </c>
      <c r="M238" s="27" t="s">
        <v>1926</v>
      </c>
      <c r="N238" s="27" t="s">
        <v>288</v>
      </c>
      <c r="O238" s="27" t="s">
        <v>1911</v>
      </c>
      <c r="P238" s="27" t="s">
        <v>1912</v>
      </c>
      <c r="Q238" s="27" t="s">
        <v>22</v>
      </c>
      <c r="R238" s="27" t="s">
        <v>281</v>
      </c>
      <c r="S238" s="27" t="s">
        <v>3334</v>
      </c>
      <c r="T238" s="27" t="s">
        <v>42</v>
      </c>
    </row>
    <row r="239" spans="1:20" s="4" customFormat="1" ht="43.5" customHeight="1" x14ac:dyDescent="0.3">
      <c r="A239" s="27">
        <v>238</v>
      </c>
      <c r="B239" s="27" t="s">
        <v>91</v>
      </c>
      <c r="C239" s="27" t="s">
        <v>5297</v>
      </c>
      <c r="D239" s="201" t="str">
        <f t="shared" si="6"/>
        <v xml:space="preserve">G/TBT/N/RWA/16 </v>
      </c>
      <c r="E239" s="201" t="str">
        <f t="shared" si="7"/>
        <v xml:space="preserve"> </v>
      </c>
      <c r="F239" s="27" t="s">
        <v>1908</v>
      </c>
      <c r="G239" s="27" t="s">
        <v>791</v>
      </c>
      <c r="H239" s="27" t="s">
        <v>4826</v>
      </c>
      <c r="I239" s="60">
        <v>2014</v>
      </c>
      <c r="J239" s="27" t="s">
        <v>99</v>
      </c>
      <c r="K239" s="27" t="s">
        <v>1928</v>
      </c>
      <c r="L239" s="27" t="s">
        <v>1066</v>
      </c>
      <c r="M239" s="27" t="s">
        <v>1929</v>
      </c>
      <c r="N239" s="27"/>
      <c r="O239" s="27" t="s">
        <v>1911</v>
      </c>
      <c r="P239" s="27" t="s">
        <v>1912</v>
      </c>
      <c r="Q239" s="27" t="s">
        <v>22</v>
      </c>
      <c r="R239" s="27" t="s">
        <v>281</v>
      </c>
      <c r="S239" s="27" t="s">
        <v>3334</v>
      </c>
      <c r="T239" s="27" t="s">
        <v>42</v>
      </c>
    </row>
    <row r="240" spans="1:20" s="4" customFormat="1" ht="43.5" customHeight="1" x14ac:dyDescent="0.3">
      <c r="A240" s="27">
        <v>239</v>
      </c>
      <c r="B240" s="27" t="s">
        <v>91</v>
      </c>
      <c r="C240" s="27" t="s">
        <v>5298</v>
      </c>
      <c r="D240" s="201" t="str">
        <f t="shared" si="6"/>
        <v xml:space="preserve">G/TBT/N/RWA/17 </v>
      </c>
      <c r="E240" s="201" t="str">
        <f t="shared" si="7"/>
        <v xml:space="preserve"> </v>
      </c>
      <c r="F240" s="27" t="s">
        <v>1908</v>
      </c>
      <c r="G240" s="27" t="s">
        <v>791</v>
      </c>
      <c r="H240" s="27" t="s">
        <v>4826</v>
      </c>
      <c r="I240" s="60">
        <v>2014</v>
      </c>
      <c r="J240" s="27" t="s">
        <v>99</v>
      </c>
      <c r="K240" s="27" t="s">
        <v>1930</v>
      </c>
      <c r="L240" s="27" t="s">
        <v>1066</v>
      </c>
      <c r="M240" s="27" t="s">
        <v>1931</v>
      </c>
      <c r="N240" s="27" t="s">
        <v>1932</v>
      </c>
      <c r="O240" s="27" t="s">
        <v>1911</v>
      </c>
      <c r="P240" s="27" t="s">
        <v>1912</v>
      </c>
      <c r="Q240" s="27" t="s">
        <v>22</v>
      </c>
      <c r="R240" s="27" t="s">
        <v>41</v>
      </c>
      <c r="S240" s="27" t="s">
        <v>3334</v>
      </c>
      <c r="T240" s="27" t="s">
        <v>42</v>
      </c>
    </row>
    <row r="241" spans="1:20" s="4" customFormat="1" ht="43.5" customHeight="1" x14ac:dyDescent="0.3">
      <c r="A241" s="27">
        <v>240</v>
      </c>
      <c r="B241" s="27" t="s">
        <v>91</v>
      </c>
      <c r="C241" s="27" t="s">
        <v>5299</v>
      </c>
      <c r="D241" s="201" t="str">
        <f t="shared" si="6"/>
        <v xml:space="preserve">G/TBT/N/RWA/18 </v>
      </c>
      <c r="E241" s="201" t="str">
        <f t="shared" si="7"/>
        <v xml:space="preserve"> </v>
      </c>
      <c r="F241" s="27" t="s">
        <v>1908</v>
      </c>
      <c r="G241" s="27" t="s">
        <v>791</v>
      </c>
      <c r="H241" s="27" t="s">
        <v>4826</v>
      </c>
      <c r="I241" s="60">
        <v>2014</v>
      </c>
      <c r="J241" s="27" t="s">
        <v>99</v>
      </c>
      <c r="K241" s="27" t="s">
        <v>1913</v>
      </c>
      <c r="L241" s="27" t="s">
        <v>1066</v>
      </c>
      <c r="M241" s="27" t="s">
        <v>1914</v>
      </c>
      <c r="N241" s="27" t="s">
        <v>1915</v>
      </c>
      <c r="O241" s="27" t="s">
        <v>1911</v>
      </c>
      <c r="P241" s="27" t="s">
        <v>1912</v>
      </c>
      <c r="Q241" s="27" t="s">
        <v>22</v>
      </c>
      <c r="R241" s="27" t="s">
        <v>41</v>
      </c>
      <c r="S241" s="27" t="s">
        <v>3334</v>
      </c>
      <c r="T241" s="27" t="s">
        <v>42</v>
      </c>
    </row>
    <row r="242" spans="1:20" s="4" customFormat="1" ht="43.5" customHeight="1" x14ac:dyDescent="0.3">
      <c r="A242" s="27">
        <v>241</v>
      </c>
      <c r="B242" s="27" t="s">
        <v>91</v>
      </c>
      <c r="C242" s="27" t="s">
        <v>5300</v>
      </c>
      <c r="D242" s="201" t="str">
        <f t="shared" si="6"/>
        <v xml:space="preserve">G/TBT/N/RWA/19 </v>
      </c>
      <c r="E242" s="201" t="str">
        <f t="shared" si="7"/>
        <v xml:space="preserve"> </v>
      </c>
      <c r="F242" s="27" t="s">
        <v>1908</v>
      </c>
      <c r="G242" s="27" t="s">
        <v>791</v>
      </c>
      <c r="H242" s="27" t="s">
        <v>4826</v>
      </c>
      <c r="I242" s="60">
        <v>2014</v>
      </c>
      <c r="J242" s="27" t="s">
        <v>99</v>
      </c>
      <c r="K242" s="27" t="s">
        <v>1933</v>
      </c>
      <c r="L242" s="27" t="s">
        <v>1066</v>
      </c>
      <c r="M242" s="27" t="s">
        <v>1934</v>
      </c>
      <c r="N242" s="27" t="s">
        <v>1935</v>
      </c>
      <c r="O242" s="27" t="s">
        <v>1911</v>
      </c>
      <c r="P242" s="27" t="s">
        <v>1912</v>
      </c>
      <c r="Q242" s="27" t="s">
        <v>22</v>
      </c>
      <c r="R242" s="27" t="s">
        <v>40</v>
      </c>
      <c r="S242" s="27" t="s">
        <v>3334</v>
      </c>
      <c r="T242" s="27" t="s">
        <v>42</v>
      </c>
    </row>
    <row r="243" spans="1:20" s="4" customFormat="1" ht="43.5" customHeight="1" x14ac:dyDescent="0.3">
      <c r="A243" s="27">
        <v>242</v>
      </c>
      <c r="B243" s="27" t="s">
        <v>91</v>
      </c>
      <c r="C243" s="27" t="s">
        <v>5301</v>
      </c>
      <c r="D243" s="201" t="str">
        <f t="shared" si="6"/>
        <v xml:space="preserve">G/TBT/N/RWA/20 </v>
      </c>
      <c r="E243" s="201" t="str">
        <f t="shared" si="7"/>
        <v xml:space="preserve"> </v>
      </c>
      <c r="F243" s="27" t="s">
        <v>1908</v>
      </c>
      <c r="G243" s="27" t="s">
        <v>791</v>
      </c>
      <c r="H243" s="27" t="s">
        <v>4826</v>
      </c>
      <c r="I243" s="60">
        <v>2014</v>
      </c>
      <c r="J243" s="27" t="s">
        <v>99</v>
      </c>
      <c r="K243" s="27" t="s">
        <v>1936</v>
      </c>
      <c r="L243" s="27" t="s">
        <v>1066</v>
      </c>
      <c r="M243" s="27" t="s">
        <v>1937</v>
      </c>
      <c r="N243" s="27" t="s">
        <v>1938</v>
      </c>
      <c r="O243" s="27" t="s">
        <v>1911</v>
      </c>
      <c r="P243" s="27" t="s">
        <v>1912</v>
      </c>
      <c r="Q243" s="27" t="s">
        <v>272</v>
      </c>
      <c r="R243" s="27" t="s">
        <v>40</v>
      </c>
      <c r="S243" s="27" t="s">
        <v>3334</v>
      </c>
      <c r="T243" s="27" t="s">
        <v>42</v>
      </c>
    </row>
    <row r="244" spans="1:20" s="4" customFormat="1" ht="43.5" customHeight="1" x14ac:dyDescent="0.3">
      <c r="A244" s="27">
        <v>243</v>
      </c>
      <c r="B244" s="27" t="s">
        <v>91</v>
      </c>
      <c r="C244" s="27" t="s">
        <v>5302</v>
      </c>
      <c r="D244" s="201" t="str">
        <f t="shared" si="6"/>
        <v xml:space="preserve">G/TBT/N/RWA/21 </v>
      </c>
      <c r="E244" s="201" t="str">
        <f t="shared" si="7"/>
        <v xml:space="preserve"> </v>
      </c>
      <c r="F244" s="27" t="s">
        <v>1908</v>
      </c>
      <c r="G244" s="27" t="s">
        <v>791</v>
      </c>
      <c r="H244" s="27" t="s">
        <v>4826</v>
      </c>
      <c r="I244" s="60">
        <v>2014</v>
      </c>
      <c r="J244" s="27" t="s">
        <v>99</v>
      </c>
      <c r="K244" s="27" t="s">
        <v>1939</v>
      </c>
      <c r="L244" s="27" t="s">
        <v>1066</v>
      </c>
      <c r="M244" s="27" t="s">
        <v>1940</v>
      </c>
      <c r="N244" s="27" t="s">
        <v>1941</v>
      </c>
      <c r="O244" s="27" t="s">
        <v>1911</v>
      </c>
      <c r="P244" s="27" t="s">
        <v>1912</v>
      </c>
      <c r="Q244" s="27" t="s">
        <v>22</v>
      </c>
      <c r="R244" s="27" t="s">
        <v>41</v>
      </c>
      <c r="S244" s="27" t="s">
        <v>3334</v>
      </c>
      <c r="T244" s="27" t="s">
        <v>42</v>
      </c>
    </row>
    <row r="245" spans="1:20" s="4" customFormat="1" ht="43.5" customHeight="1" x14ac:dyDescent="0.3">
      <c r="A245" s="27">
        <v>244</v>
      </c>
      <c r="B245" s="27" t="s">
        <v>91</v>
      </c>
      <c r="C245" s="27" t="s">
        <v>5303</v>
      </c>
      <c r="D245" s="201" t="str">
        <f t="shared" si="6"/>
        <v xml:space="preserve">G/TBT/N/RWA/22 </v>
      </c>
      <c r="E245" s="201" t="str">
        <f t="shared" si="7"/>
        <v xml:space="preserve"> </v>
      </c>
      <c r="F245" s="27" t="s">
        <v>1908</v>
      </c>
      <c r="G245" s="27" t="s">
        <v>791</v>
      </c>
      <c r="H245" s="27" t="s">
        <v>4826</v>
      </c>
      <c r="I245" s="60">
        <v>2014</v>
      </c>
      <c r="J245" s="27" t="s">
        <v>99</v>
      </c>
      <c r="K245" s="27" t="s">
        <v>1942</v>
      </c>
      <c r="L245" s="27" t="s">
        <v>1066</v>
      </c>
      <c r="M245" s="27" t="s">
        <v>1943</v>
      </c>
      <c r="N245" s="27" t="s">
        <v>1944</v>
      </c>
      <c r="O245" s="27" t="s">
        <v>1911</v>
      </c>
      <c r="P245" s="27" t="s">
        <v>1912</v>
      </c>
      <c r="Q245" s="27" t="s">
        <v>22</v>
      </c>
      <c r="R245" s="27" t="s">
        <v>41</v>
      </c>
      <c r="S245" s="27" t="s">
        <v>3334</v>
      </c>
      <c r="T245" s="27" t="s">
        <v>42</v>
      </c>
    </row>
    <row r="246" spans="1:20" s="4" customFormat="1" ht="43.5" customHeight="1" x14ac:dyDescent="0.3">
      <c r="A246" s="27">
        <v>245</v>
      </c>
      <c r="B246" s="27" t="s">
        <v>91</v>
      </c>
      <c r="C246" s="27" t="s">
        <v>5304</v>
      </c>
      <c r="D246" s="201" t="str">
        <f t="shared" si="6"/>
        <v xml:space="preserve">G/TBT/N/RWA/23 </v>
      </c>
      <c r="E246" s="201" t="str">
        <f t="shared" si="7"/>
        <v xml:space="preserve"> </v>
      </c>
      <c r="F246" s="27" t="s">
        <v>1908</v>
      </c>
      <c r="G246" s="27" t="s">
        <v>791</v>
      </c>
      <c r="H246" s="27" t="s">
        <v>4826</v>
      </c>
      <c r="I246" s="60">
        <v>2014</v>
      </c>
      <c r="J246" s="27" t="s">
        <v>99</v>
      </c>
      <c r="K246" s="27" t="s">
        <v>1945</v>
      </c>
      <c r="L246" s="27" t="s">
        <v>1066</v>
      </c>
      <c r="M246" s="27" t="s">
        <v>5520</v>
      </c>
      <c r="N246" s="27" t="s">
        <v>414</v>
      </c>
      <c r="O246" s="27" t="s">
        <v>1911</v>
      </c>
      <c r="P246" s="27" t="s">
        <v>1912</v>
      </c>
      <c r="Q246" s="27" t="s">
        <v>22</v>
      </c>
      <c r="R246" s="27" t="s">
        <v>30</v>
      </c>
      <c r="S246" s="27" t="s">
        <v>3334</v>
      </c>
      <c r="T246" s="27" t="s">
        <v>1864</v>
      </c>
    </row>
    <row r="247" spans="1:20" s="4" customFormat="1" ht="43.5" customHeight="1" x14ac:dyDescent="0.3">
      <c r="A247" s="27">
        <v>246</v>
      </c>
      <c r="B247" s="27" t="s">
        <v>91</v>
      </c>
      <c r="C247" s="27" t="s">
        <v>5305</v>
      </c>
      <c r="D247" s="201" t="str">
        <f t="shared" si="6"/>
        <v xml:space="preserve">G/TBT/N/RWA/24 </v>
      </c>
      <c r="E247" s="201" t="str">
        <f t="shared" si="7"/>
        <v xml:space="preserve"> </v>
      </c>
      <c r="F247" s="27" t="s">
        <v>1908</v>
      </c>
      <c r="G247" s="27" t="s">
        <v>791</v>
      </c>
      <c r="H247" s="27" t="s">
        <v>4826</v>
      </c>
      <c r="I247" s="60">
        <v>2014</v>
      </c>
      <c r="J247" s="27" t="s">
        <v>99</v>
      </c>
      <c r="K247" s="27" t="s">
        <v>1946</v>
      </c>
      <c r="L247" s="27" t="s">
        <v>1066</v>
      </c>
      <c r="M247" s="27" t="s">
        <v>392</v>
      </c>
      <c r="N247" s="27" t="s">
        <v>1947</v>
      </c>
      <c r="O247" s="27" t="s">
        <v>1911</v>
      </c>
      <c r="P247" s="27" t="s">
        <v>1912</v>
      </c>
      <c r="Q247" s="27" t="s">
        <v>22</v>
      </c>
      <c r="R247" s="27" t="s">
        <v>281</v>
      </c>
      <c r="S247" s="27" t="s">
        <v>3334</v>
      </c>
      <c r="T247" s="27" t="s">
        <v>95</v>
      </c>
    </row>
    <row r="248" spans="1:20" s="4" customFormat="1" ht="43.5" customHeight="1" x14ac:dyDescent="0.3">
      <c r="A248" s="27">
        <v>247</v>
      </c>
      <c r="B248" s="27" t="s">
        <v>91</v>
      </c>
      <c r="C248" s="27" t="s">
        <v>5306</v>
      </c>
      <c r="D248" s="201" t="str">
        <f t="shared" si="6"/>
        <v xml:space="preserve">G/TBT/N/RWA/25 </v>
      </c>
      <c r="E248" s="201" t="str">
        <f t="shared" si="7"/>
        <v xml:space="preserve"> </v>
      </c>
      <c r="F248" s="27" t="s">
        <v>1908</v>
      </c>
      <c r="G248" s="27" t="s">
        <v>791</v>
      </c>
      <c r="H248" s="27" t="s">
        <v>4826</v>
      </c>
      <c r="I248" s="60">
        <v>2014</v>
      </c>
      <c r="J248" s="27" t="s">
        <v>99</v>
      </c>
      <c r="K248" s="27" t="s">
        <v>1913</v>
      </c>
      <c r="L248" s="27" t="s">
        <v>1066</v>
      </c>
      <c r="M248" s="27" t="s">
        <v>1948</v>
      </c>
      <c r="N248" s="27" t="s">
        <v>1949</v>
      </c>
      <c r="O248" s="27" t="s">
        <v>1911</v>
      </c>
      <c r="P248" s="27" t="s">
        <v>1912</v>
      </c>
      <c r="Q248" s="27" t="s">
        <v>22</v>
      </c>
      <c r="R248" s="27" t="s">
        <v>21</v>
      </c>
      <c r="S248" s="27" t="s">
        <v>3334</v>
      </c>
      <c r="T248" s="27" t="s">
        <v>10</v>
      </c>
    </row>
    <row r="249" spans="1:20" s="4" customFormat="1" ht="43.5" customHeight="1" x14ac:dyDescent="0.3">
      <c r="A249" s="27">
        <v>248</v>
      </c>
      <c r="B249" s="27" t="s">
        <v>91</v>
      </c>
      <c r="C249" s="27" t="s">
        <v>5307</v>
      </c>
      <c r="D249" s="201" t="str">
        <f t="shared" si="6"/>
        <v xml:space="preserve">G/TBT/N/RWA/26 </v>
      </c>
      <c r="E249" s="201" t="str">
        <f t="shared" si="7"/>
        <v xml:space="preserve"> </v>
      </c>
      <c r="F249" s="27" t="s">
        <v>1908</v>
      </c>
      <c r="G249" s="27" t="s">
        <v>791</v>
      </c>
      <c r="H249" s="27" t="s">
        <v>4826</v>
      </c>
      <c r="I249" s="60">
        <v>2014</v>
      </c>
      <c r="J249" s="27" t="s">
        <v>99</v>
      </c>
      <c r="K249" s="27" t="s">
        <v>1950</v>
      </c>
      <c r="L249" s="27" t="s">
        <v>1066</v>
      </c>
      <c r="M249" s="27" t="s">
        <v>1951</v>
      </c>
      <c r="N249" s="27" t="s">
        <v>1952</v>
      </c>
      <c r="O249" s="27" t="s">
        <v>1911</v>
      </c>
      <c r="P249" s="27" t="s">
        <v>1912</v>
      </c>
      <c r="Q249" s="27" t="s">
        <v>22</v>
      </c>
      <c r="R249" s="27" t="s">
        <v>281</v>
      </c>
      <c r="S249" s="27" t="s">
        <v>3334</v>
      </c>
      <c r="T249" s="27" t="s">
        <v>74</v>
      </c>
    </row>
    <row r="250" spans="1:20" s="4" customFormat="1" ht="43.5" customHeight="1" x14ac:dyDescent="0.3">
      <c r="A250" s="27">
        <v>249</v>
      </c>
      <c r="B250" s="27" t="s">
        <v>91</v>
      </c>
      <c r="C250" s="27" t="s">
        <v>5308</v>
      </c>
      <c r="D250" s="201" t="str">
        <f t="shared" si="6"/>
        <v xml:space="preserve">G/TBT/N/RWA/27 </v>
      </c>
      <c r="E250" s="201" t="str">
        <f t="shared" si="7"/>
        <v xml:space="preserve"> </v>
      </c>
      <c r="F250" s="27" t="s">
        <v>1908</v>
      </c>
      <c r="G250" s="27" t="s">
        <v>791</v>
      </c>
      <c r="H250" s="27" t="s">
        <v>4826</v>
      </c>
      <c r="I250" s="60">
        <v>2014</v>
      </c>
      <c r="J250" s="27" t="s">
        <v>99</v>
      </c>
      <c r="K250" s="27" t="s">
        <v>1913</v>
      </c>
      <c r="L250" s="27" t="s">
        <v>1066</v>
      </c>
      <c r="M250" s="27" t="s">
        <v>5546</v>
      </c>
      <c r="N250" s="27" t="s">
        <v>94</v>
      </c>
      <c r="O250" s="27" t="s">
        <v>1911</v>
      </c>
      <c r="P250" s="27" t="s">
        <v>1953</v>
      </c>
      <c r="Q250" s="27" t="s">
        <v>3351</v>
      </c>
      <c r="R250" s="27" t="s">
        <v>38</v>
      </c>
      <c r="S250" s="27" t="s">
        <v>3334</v>
      </c>
      <c r="T250" s="27" t="s">
        <v>421</v>
      </c>
    </row>
    <row r="251" spans="1:20" s="4" customFormat="1" ht="43.5" customHeight="1" x14ac:dyDescent="0.3">
      <c r="A251" s="27">
        <v>250</v>
      </c>
      <c r="B251" s="27" t="s">
        <v>91</v>
      </c>
      <c r="C251" s="27" t="s">
        <v>5309</v>
      </c>
      <c r="D251" s="201" t="str">
        <f t="shared" si="6"/>
        <v xml:space="preserve">G/TBT/N/RWA/28 </v>
      </c>
      <c r="E251" s="201" t="str">
        <f t="shared" si="7"/>
        <v xml:space="preserve"> </v>
      </c>
      <c r="F251" s="27" t="s">
        <v>1908</v>
      </c>
      <c r="G251" s="27" t="s">
        <v>791</v>
      </c>
      <c r="H251" s="27" t="s">
        <v>4826</v>
      </c>
      <c r="I251" s="60">
        <v>2014</v>
      </c>
      <c r="J251" s="27" t="s">
        <v>99</v>
      </c>
      <c r="K251" s="27" t="s">
        <v>1954</v>
      </c>
      <c r="L251" s="27" t="s">
        <v>1066</v>
      </c>
      <c r="M251" s="27" t="s">
        <v>1955</v>
      </c>
      <c r="N251" s="27" t="s">
        <v>1956</v>
      </c>
      <c r="O251" s="27" t="s">
        <v>1911</v>
      </c>
      <c r="P251" s="27" t="s">
        <v>1957</v>
      </c>
      <c r="Q251" s="27" t="s">
        <v>104</v>
      </c>
      <c r="R251" s="27" t="s">
        <v>38</v>
      </c>
      <c r="S251" s="27" t="s">
        <v>3334</v>
      </c>
      <c r="T251" s="27" t="s">
        <v>421</v>
      </c>
    </row>
    <row r="252" spans="1:20" s="4" customFormat="1" ht="43.5" customHeight="1" x14ac:dyDescent="0.3">
      <c r="A252" s="27">
        <v>251</v>
      </c>
      <c r="B252" s="27" t="s">
        <v>91</v>
      </c>
      <c r="C252" s="27" t="s">
        <v>5310</v>
      </c>
      <c r="D252" s="201" t="str">
        <f t="shared" si="6"/>
        <v xml:space="preserve">G/TBT/N/RWA/29 </v>
      </c>
      <c r="E252" s="201" t="str">
        <f t="shared" si="7"/>
        <v xml:space="preserve"> </v>
      </c>
      <c r="F252" s="27" t="s">
        <v>1908</v>
      </c>
      <c r="G252" s="27" t="s">
        <v>791</v>
      </c>
      <c r="H252" s="27" t="s">
        <v>4826</v>
      </c>
      <c r="I252" s="60">
        <v>2014</v>
      </c>
      <c r="J252" s="27" t="s">
        <v>99</v>
      </c>
      <c r="K252" s="27" t="s">
        <v>1958</v>
      </c>
      <c r="L252" s="27" t="s">
        <v>1066</v>
      </c>
      <c r="M252" s="27" t="s">
        <v>1959</v>
      </c>
      <c r="N252" s="27" t="s">
        <v>1960</v>
      </c>
      <c r="O252" s="27" t="s">
        <v>1911</v>
      </c>
      <c r="P252" s="27" t="s">
        <v>1961</v>
      </c>
      <c r="Q252" s="27" t="s">
        <v>22</v>
      </c>
      <c r="R252" s="27" t="s">
        <v>21</v>
      </c>
      <c r="S252" s="27" t="s">
        <v>3334</v>
      </c>
      <c r="T252" s="27" t="s">
        <v>74</v>
      </c>
    </row>
    <row r="253" spans="1:20" s="4" customFormat="1" ht="43.5" customHeight="1" x14ac:dyDescent="0.3">
      <c r="A253" s="27">
        <v>252</v>
      </c>
      <c r="B253" s="27" t="s">
        <v>91</v>
      </c>
      <c r="C253" s="27" t="s">
        <v>5311</v>
      </c>
      <c r="D253" s="201" t="str">
        <f t="shared" si="6"/>
        <v xml:space="preserve">G/TBT/N/RWA/30 </v>
      </c>
      <c r="E253" s="201" t="str">
        <f t="shared" si="7"/>
        <v xml:space="preserve"> </v>
      </c>
      <c r="F253" s="27" t="s">
        <v>1908</v>
      </c>
      <c r="G253" s="27" t="s">
        <v>791</v>
      </c>
      <c r="H253" s="27" t="s">
        <v>4826</v>
      </c>
      <c r="I253" s="60">
        <v>2014</v>
      </c>
      <c r="J253" s="27" t="s">
        <v>99</v>
      </c>
      <c r="K253" s="27" t="s">
        <v>1962</v>
      </c>
      <c r="L253" s="27" t="s">
        <v>1066</v>
      </c>
      <c r="M253" s="27" t="s">
        <v>1963</v>
      </c>
      <c r="N253" s="27" t="s">
        <v>1964</v>
      </c>
      <c r="O253" s="27" t="s">
        <v>1911</v>
      </c>
      <c r="P253" s="27" t="s">
        <v>1912</v>
      </c>
      <c r="Q253" s="27" t="s">
        <v>446</v>
      </c>
      <c r="R253" s="27" t="s">
        <v>21</v>
      </c>
      <c r="S253" s="27" t="s">
        <v>3334</v>
      </c>
      <c r="T253" s="27" t="s">
        <v>74</v>
      </c>
    </row>
    <row r="254" spans="1:20" s="4" customFormat="1" ht="43.5" customHeight="1" x14ac:dyDescent="0.3">
      <c r="A254" s="27">
        <v>253</v>
      </c>
      <c r="B254" s="27" t="s">
        <v>91</v>
      </c>
      <c r="C254" s="27" t="s">
        <v>5312</v>
      </c>
      <c r="D254" s="201" t="str">
        <f t="shared" si="6"/>
        <v xml:space="preserve">G/TBT/N/RWA/31 </v>
      </c>
      <c r="E254" s="201" t="str">
        <f t="shared" si="7"/>
        <v xml:space="preserve"> </v>
      </c>
      <c r="F254" s="27" t="s">
        <v>1908</v>
      </c>
      <c r="G254" s="27" t="s">
        <v>791</v>
      </c>
      <c r="H254" s="27" t="s">
        <v>4826</v>
      </c>
      <c r="I254" s="60">
        <v>2014</v>
      </c>
      <c r="J254" s="27" t="s">
        <v>99</v>
      </c>
      <c r="K254" s="27" t="s">
        <v>1965</v>
      </c>
      <c r="L254" s="27" t="s">
        <v>1066</v>
      </c>
      <c r="M254" s="27" t="s">
        <v>1966</v>
      </c>
      <c r="N254" s="27" t="s">
        <v>1967</v>
      </c>
      <c r="O254" s="27" t="s">
        <v>1911</v>
      </c>
      <c r="P254" s="27" t="s">
        <v>1912</v>
      </c>
      <c r="Q254" s="27" t="s">
        <v>22</v>
      </c>
      <c r="R254" s="27" t="s">
        <v>21</v>
      </c>
      <c r="S254" s="27" t="s">
        <v>3334</v>
      </c>
      <c r="T254" s="27" t="s">
        <v>19</v>
      </c>
    </row>
    <row r="255" spans="1:20" s="4" customFormat="1" ht="43.5" customHeight="1" x14ac:dyDescent="0.3">
      <c r="A255" s="27">
        <v>254</v>
      </c>
      <c r="B255" s="27" t="s">
        <v>91</v>
      </c>
      <c r="C255" s="27" t="s">
        <v>5313</v>
      </c>
      <c r="D255" s="201" t="str">
        <f t="shared" si="6"/>
        <v xml:space="preserve">G/TBT/N/RWA/32 </v>
      </c>
      <c r="E255" s="201" t="str">
        <f t="shared" si="7"/>
        <v xml:space="preserve"> </v>
      </c>
      <c r="F255" s="27" t="s">
        <v>1908</v>
      </c>
      <c r="G255" s="27" t="s">
        <v>791</v>
      </c>
      <c r="H255" s="27" t="s">
        <v>4826</v>
      </c>
      <c r="I255" s="60">
        <v>2014</v>
      </c>
      <c r="J255" s="27" t="s">
        <v>99</v>
      </c>
      <c r="K255" s="27" t="s">
        <v>1968</v>
      </c>
      <c r="L255" s="27" t="s">
        <v>1066</v>
      </c>
      <c r="M255" s="27" t="s">
        <v>1969</v>
      </c>
      <c r="N255" s="27" t="s">
        <v>1970</v>
      </c>
      <c r="O255" s="27" t="s">
        <v>1911</v>
      </c>
      <c r="P255" s="27" t="s">
        <v>1912</v>
      </c>
      <c r="Q255" s="27" t="s">
        <v>22</v>
      </c>
      <c r="R255" s="27" t="s">
        <v>21</v>
      </c>
      <c r="S255" s="27" t="s">
        <v>3334</v>
      </c>
      <c r="T255" s="27" t="s">
        <v>74</v>
      </c>
    </row>
    <row r="256" spans="1:20" s="4" customFormat="1" ht="43.5" customHeight="1" x14ac:dyDescent="0.3">
      <c r="A256" s="27">
        <v>255</v>
      </c>
      <c r="B256" s="27" t="s">
        <v>91</v>
      </c>
      <c r="C256" s="27" t="s">
        <v>5314</v>
      </c>
      <c r="D256" s="201" t="str">
        <f t="shared" si="6"/>
        <v xml:space="preserve">G/TBT/N/RWA/33 </v>
      </c>
      <c r="E256" s="201" t="str">
        <f t="shared" si="7"/>
        <v xml:space="preserve"> </v>
      </c>
      <c r="F256" s="27" t="s">
        <v>1908</v>
      </c>
      <c r="G256" s="27" t="s">
        <v>791</v>
      </c>
      <c r="H256" s="27" t="s">
        <v>4826</v>
      </c>
      <c r="I256" s="60">
        <v>2014</v>
      </c>
      <c r="J256" s="27" t="s">
        <v>99</v>
      </c>
      <c r="K256" s="27" t="s">
        <v>1971</v>
      </c>
      <c r="L256" s="27" t="s">
        <v>1066</v>
      </c>
      <c r="M256" s="27" t="s">
        <v>1972</v>
      </c>
      <c r="N256" s="27" t="s">
        <v>1973</v>
      </c>
      <c r="O256" s="27" t="s">
        <v>1911</v>
      </c>
      <c r="P256" s="27" t="s">
        <v>1912</v>
      </c>
      <c r="Q256" s="27" t="s">
        <v>22</v>
      </c>
      <c r="R256" s="27" t="s">
        <v>21</v>
      </c>
      <c r="S256" s="27" t="s">
        <v>3334</v>
      </c>
      <c r="T256" s="27" t="s">
        <v>74</v>
      </c>
    </row>
    <row r="257" spans="1:20" s="4" customFormat="1" ht="43.5" customHeight="1" x14ac:dyDescent="0.3">
      <c r="A257" s="27">
        <v>256</v>
      </c>
      <c r="B257" s="27" t="s">
        <v>91</v>
      </c>
      <c r="C257" s="27" t="s">
        <v>5315</v>
      </c>
      <c r="D257" s="201" t="str">
        <f t="shared" si="6"/>
        <v xml:space="preserve">G/TBT/N/RWA/34 </v>
      </c>
      <c r="E257" s="201" t="str">
        <f t="shared" si="7"/>
        <v xml:space="preserve"> </v>
      </c>
      <c r="F257" s="27" t="s">
        <v>1908</v>
      </c>
      <c r="G257" s="27" t="s">
        <v>791</v>
      </c>
      <c r="H257" s="27" t="s">
        <v>4826</v>
      </c>
      <c r="I257" s="60">
        <v>2014</v>
      </c>
      <c r="J257" s="27" t="s">
        <v>99</v>
      </c>
      <c r="K257" s="27" t="s">
        <v>1974</v>
      </c>
      <c r="L257" s="27" t="s">
        <v>1066</v>
      </c>
      <c r="M257" s="27" t="s">
        <v>1975</v>
      </c>
      <c r="N257" s="27" t="s">
        <v>397</v>
      </c>
      <c r="O257" s="27" t="s">
        <v>1911</v>
      </c>
      <c r="P257" s="27" t="s">
        <v>1912</v>
      </c>
      <c r="Q257" s="27" t="s">
        <v>22</v>
      </c>
      <c r="R257" s="27" t="s">
        <v>21</v>
      </c>
      <c r="S257" s="27" t="s">
        <v>3334</v>
      </c>
      <c r="T257" s="27" t="s">
        <v>74</v>
      </c>
    </row>
    <row r="258" spans="1:20" s="4" customFormat="1" ht="43.5" customHeight="1" x14ac:dyDescent="0.3">
      <c r="A258" s="27">
        <v>257</v>
      </c>
      <c r="B258" s="27" t="s">
        <v>91</v>
      </c>
      <c r="C258" s="27" t="s">
        <v>5316</v>
      </c>
      <c r="D258" s="201" t="str">
        <f t="shared" ref="D258:D321" si="8">IF(C258="","",IF(IFERROR(FIND(";",C258,1), 0) &gt; 0, HYPERLINK(CONCATENATE("
https://docs.wto.org/dol2fe/Pages/SS/DoSearch.aspx?DataSource=Cat&amp;query=@Symbol=
",SUBSTITUTE(MID(C258,1,FIND(";",C258,1) - 1),"/","%2F"),"&amp;"), MID(C258,1,FIND(";",C258,1) - 1)), HYPERLINK(CONCATENATE("
https://docs.wto.org/dol2fe/Pages/SS/DoSearch.aspx?DataSource=Cat&amp;query=@Symbol=
",C258),C258)))</f>
        <v xml:space="preserve">G/TBT/N/RWA/35 </v>
      </c>
      <c r="E258" s="201" t="str">
        <f t="shared" si="7"/>
        <v xml:space="preserve"> </v>
      </c>
      <c r="F258" s="27" t="s">
        <v>1908</v>
      </c>
      <c r="G258" s="27" t="s">
        <v>791</v>
      </c>
      <c r="H258" s="27" t="s">
        <v>4826</v>
      </c>
      <c r="I258" s="60">
        <v>2014</v>
      </c>
      <c r="J258" s="27" t="s">
        <v>99</v>
      </c>
      <c r="K258" s="27" t="s">
        <v>1976</v>
      </c>
      <c r="L258" s="27" t="s">
        <v>1066</v>
      </c>
      <c r="M258" s="27" t="s">
        <v>1977</v>
      </c>
      <c r="N258" s="27" t="s">
        <v>1978</v>
      </c>
      <c r="O258" s="27" t="s">
        <v>1911</v>
      </c>
      <c r="P258" s="27" t="s">
        <v>1912</v>
      </c>
      <c r="Q258" s="27" t="s">
        <v>22</v>
      </c>
      <c r="R258" s="27" t="s">
        <v>21</v>
      </c>
      <c r="S258" s="27" t="s">
        <v>3334</v>
      </c>
      <c r="T258" s="27" t="s">
        <v>74</v>
      </c>
    </row>
    <row r="259" spans="1:20" s="4" customFormat="1" ht="43.5" customHeight="1" x14ac:dyDescent="0.3">
      <c r="A259" s="27">
        <v>258</v>
      </c>
      <c r="B259" s="27" t="s">
        <v>91</v>
      </c>
      <c r="C259" s="27" t="s">
        <v>5317</v>
      </c>
      <c r="D259" s="201" t="str">
        <f t="shared" si="8"/>
        <v xml:space="preserve">G/TBT/N/RWA/36 </v>
      </c>
      <c r="E259" s="201" t="str">
        <f t="shared" ref="E259:E322" si="9">IF(IFERROR(FIND(";",C259,1), 0) &gt; 0, HYPERLINK(CONCATENATE("https://docs.wto.org/dol2fe/Pages/SS/DoSearch.aspx?DataSource=Cat&amp;query=@Symbol=",SUBSTITUTE(TRIM((MID(C259,FIND(";",C259,1)+1,100))),"/","%2F"),"&amp;"), TRIM((MID(C259,FIND(";",C259,1)+1,100)))), " ")</f>
        <v xml:space="preserve"> </v>
      </c>
      <c r="F259" s="27" t="s">
        <v>1908</v>
      </c>
      <c r="G259" s="27" t="s">
        <v>791</v>
      </c>
      <c r="H259" s="27" t="s">
        <v>4826</v>
      </c>
      <c r="I259" s="60">
        <v>2014</v>
      </c>
      <c r="J259" s="27" t="s">
        <v>99</v>
      </c>
      <c r="K259" s="27" t="s">
        <v>1979</v>
      </c>
      <c r="L259" s="27" t="s">
        <v>1066</v>
      </c>
      <c r="M259" s="27" t="s">
        <v>1980</v>
      </c>
      <c r="N259" s="27" t="s">
        <v>1981</v>
      </c>
      <c r="O259" s="27" t="s">
        <v>1911</v>
      </c>
      <c r="P259" s="27" t="s">
        <v>1912</v>
      </c>
      <c r="Q259" s="27" t="s">
        <v>22</v>
      </c>
      <c r="R259" s="27" t="s">
        <v>21</v>
      </c>
      <c r="S259" s="27" t="s">
        <v>3334</v>
      </c>
      <c r="T259" s="27" t="s">
        <v>74</v>
      </c>
    </row>
    <row r="260" spans="1:20" s="4" customFormat="1" ht="43.5" customHeight="1" x14ac:dyDescent="0.3">
      <c r="A260" s="27">
        <v>259</v>
      </c>
      <c r="B260" s="27" t="s">
        <v>91</v>
      </c>
      <c r="C260" s="27" t="s">
        <v>5318</v>
      </c>
      <c r="D260" s="201" t="str">
        <f t="shared" si="8"/>
        <v xml:space="preserve">G/TBT/N/RWA/37 </v>
      </c>
      <c r="E260" s="201" t="str">
        <f t="shared" si="9"/>
        <v xml:space="preserve"> </v>
      </c>
      <c r="F260" s="27" t="s">
        <v>1908</v>
      </c>
      <c r="G260" s="27" t="s">
        <v>791</v>
      </c>
      <c r="H260" s="27" t="s">
        <v>4826</v>
      </c>
      <c r="I260" s="60">
        <v>2014</v>
      </c>
      <c r="J260" s="27" t="s">
        <v>99</v>
      </c>
      <c r="K260" s="27" t="s">
        <v>1982</v>
      </c>
      <c r="L260" s="27" t="s">
        <v>1066</v>
      </c>
      <c r="M260" s="27" t="s">
        <v>1983</v>
      </c>
      <c r="N260" s="27" t="s">
        <v>1984</v>
      </c>
      <c r="O260" s="27" t="s">
        <v>1911</v>
      </c>
      <c r="P260" s="27" t="s">
        <v>1912</v>
      </c>
      <c r="Q260" s="27" t="s">
        <v>22</v>
      </c>
      <c r="R260" s="27" t="s">
        <v>21</v>
      </c>
      <c r="S260" s="27" t="s">
        <v>3334</v>
      </c>
      <c r="T260" s="27" t="s">
        <v>74</v>
      </c>
    </row>
    <row r="261" spans="1:20" s="4" customFormat="1" ht="43.5" customHeight="1" x14ac:dyDescent="0.3">
      <c r="A261" s="27">
        <v>260</v>
      </c>
      <c r="B261" s="27" t="s">
        <v>91</v>
      </c>
      <c r="C261" s="27" t="s">
        <v>1985</v>
      </c>
      <c r="D261" s="201" t="str">
        <f t="shared" si="8"/>
        <v>G/TBT/N/SAU/663/Rev.1</v>
      </c>
      <c r="E261" s="201" t="str">
        <f t="shared" si="9"/>
        <v xml:space="preserve"> </v>
      </c>
      <c r="F261" s="27" t="s">
        <v>682</v>
      </c>
      <c r="G261" s="27" t="s">
        <v>1692</v>
      </c>
      <c r="H261" s="27" t="s">
        <v>5</v>
      </c>
      <c r="I261" s="60">
        <v>2014</v>
      </c>
      <c r="J261" s="27" t="s">
        <v>90</v>
      </c>
      <c r="K261" s="27" t="s">
        <v>1986</v>
      </c>
      <c r="L261" s="27" t="s">
        <v>80</v>
      </c>
      <c r="M261" s="27" t="s">
        <v>1987</v>
      </c>
      <c r="N261" s="27" t="s">
        <v>1988</v>
      </c>
      <c r="O261" s="27" t="s">
        <v>384</v>
      </c>
      <c r="P261" s="27" t="s">
        <v>1989</v>
      </c>
      <c r="Q261" s="27" t="s">
        <v>19</v>
      </c>
      <c r="R261" s="27" t="s">
        <v>75</v>
      </c>
      <c r="S261" s="27" t="s">
        <v>1058</v>
      </c>
      <c r="T261" s="27" t="s">
        <v>74</v>
      </c>
    </row>
    <row r="262" spans="1:20" s="4" customFormat="1" ht="43.5" customHeight="1" x14ac:dyDescent="0.3">
      <c r="A262" s="27">
        <v>261</v>
      </c>
      <c r="B262" s="27" t="s">
        <v>91</v>
      </c>
      <c r="C262" s="27" t="s">
        <v>1990</v>
      </c>
      <c r="D262" s="201" t="str">
        <f t="shared" si="8"/>
        <v>G/TBT/N/SAU/664/Rev.1</v>
      </c>
      <c r="E262" s="201" t="str">
        <f t="shared" si="9"/>
        <v xml:space="preserve"> </v>
      </c>
      <c r="F262" s="27" t="s">
        <v>682</v>
      </c>
      <c r="G262" s="27" t="s">
        <v>1692</v>
      </c>
      <c r="H262" s="27" t="s">
        <v>5</v>
      </c>
      <c r="I262" s="60">
        <v>2014</v>
      </c>
      <c r="J262" s="27" t="s">
        <v>90</v>
      </c>
      <c r="K262" s="27" t="s">
        <v>1991</v>
      </c>
      <c r="L262" s="27" t="s">
        <v>80</v>
      </c>
      <c r="M262" s="27" t="s">
        <v>398</v>
      </c>
      <c r="N262" s="27" t="s">
        <v>280</v>
      </c>
      <c r="O262" s="27" t="s">
        <v>1992</v>
      </c>
      <c r="P262" s="27" t="s">
        <v>1989</v>
      </c>
      <c r="Q262" s="27" t="s">
        <v>19</v>
      </c>
      <c r="R262" s="27" t="s">
        <v>75</v>
      </c>
      <c r="S262" s="27" t="s">
        <v>1058</v>
      </c>
      <c r="T262" s="27" t="s">
        <v>74</v>
      </c>
    </row>
    <row r="263" spans="1:20" s="4" customFormat="1" ht="43.5" customHeight="1" x14ac:dyDescent="0.3">
      <c r="A263" s="27">
        <v>262</v>
      </c>
      <c r="B263" s="27" t="s">
        <v>91</v>
      </c>
      <c r="C263" s="27" t="s">
        <v>5319</v>
      </c>
      <c r="D263" s="201" t="str">
        <f t="shared" si="8"/>
        <v xml:space="preserve">G/TBT/N/SAU/714 </v>
      </c>
      <c r="E263" s="201" t="str">
        <f t="shared" si="9"/>
        <v xml:space="preserve"> </v>
      </c>
      <c r="F263" s="27" t="s">
        <v>682</v>
      </c>
      <c r="G263" s="27" t="s">
        <v>1692</v>
      </c>
      <c r="H263" s="27" t="s">
        <v>5</v>
      </c>
      <c r="I263" s="60">
        <v>2014</v>
      </c>
      <c r="J263" s="27" t="s">
        <v>90</v>
      </c>
      <c r="K263" s="27" t="s">
        <v>1993</v>
      </c>
      <c r="L263" s="27" t="s">
        <v>80</v>
      </c>
      <c r="M263" s="27" t="s">
        <v>1994</v>
      </c>
      <c r="N263" s="27" t="s">
        <v>1995</v>
      </c>
      <c r="O263" s="27" t="s">
        <v>1792</v>
      </c>
      <c r="P263" s="27" t="s">
        <v>1996</v>
      </c>
      <c r="Q263" s="27" t="s">
        <v>19</v>
      </c>
      <c r="R263" s="27" t="s">
        <v>75</v>
      </c>
      <c r="S263" s="27" t="s">
        <v>1058</v>
      </c>
      <c r="T263" s="27" t="s">
        <v>74</v>
      </c>
    </row>
    <row r="264" spans="1:20" s="4" customFormat="1" ht="43.5" customHeight="1" x14ac:dyDescent="0.3">
      <c r="A264" s="27">
        <v>263</v>
      </c>
      <c r="B264" s="27" t="s">
        <v>91</v>
      </c>
      <c r="C264" s="27" t="s">
        <v>5320</v>
      </c>
      <c r="D264" s="201" t="str">
        <f t="shared" si="8"/>
        <v xml:space="preserve">G/TBT/N/SAU/715 </v>
      </c>
      <c r="E264" s="201" t="str">
        <f t="shared" si="9"/>
        <v xml:space="preserve"> </v>
      </c>
      <c r="F264" s="27" t="s">
        <v>682</v>
      </c>
      <c r="G264" s="27" t="s">
        <v>1692</v>
      </c>
      <c r="H264" s="27" t="s">
        <v>5</v>
      </c>
      <c r="I264" s="60">
        <v>2014</v>
      </c>
      <c r="J264" s="27" t="s">
        <v>90</v>
      </c>
      <c r="K264" s="27" t="s">
        <v>1997</v>
      </c>
      <c r="L264" s="27" t="s">
        <v>80</v>
      </c>
      <c r="M264" s="27" t="s">
        <v>1998</v>
      </c>
      <c r="N264" s="27" t="s">
        <v>1999</v>
      </c>
      <c r="O264" s="27" t="s">
        <v>1077</v>
      </c>
      <c r="P264" s="27" t="s">
        <v>1996</v>
      </c>
      <c r="Q264" s="27" t="s">
        <v>19</v>
      </c>
      <c r="R264" s="27" t="s">
        <v>75</v>
      </c>
      <c r="S264" s="27" t="s">
        <v>1058</v>
      </c>
      <c r="T264" s="27" t="s">
        <v>74</v>
      </c>
    </row>
    <row r="265" spans="1:20" s="4" customFormat="1" ht="43.5" customHeight="1" x14ac:dyDescent="0.3">
      <c r="A265" s="27">
        <v>264</v>
      </c>
      <c r="B265" s="27" t="s">
        <v>91</v>
      </c>
      <c r="C265" s="27" t="s">
        <v>5321</v>
      </c>
      <c r="D265" s="201" t="str">
        <f t="shared" si="8"/>
        <v xml:space="preserve">G/TBT/N/SAU/716 </v>
      </c>
      <c r="E265" s="201" t="str">
        <f t="shared" si="9"/>
        <v xml:space="preserve"> </v>
      </c>
      <c r="F265" s="27" t="s">
        <v>682</v>
      </c>
      <c r="G265" s="27" t="s">
        <v>1692</v>
      </c>
      <c r="H265" s="27" t="s">
        <v>5</v>
      </c>
      <c r="I265" s="60">
        <v>2014</v>
      </c>
      <c r="J265" s="27" t="s">
        <v>90</v>
      </c>
      <c r="K265" s="27" t="s">
        <v>2000</v>
      </c>
      <c r="L265" s="27" t="s">
        <v>80</v>
      </c>
      <c r="M265" s="27" t="s">
        <v>2001</v>
      </c>
      <c r="N265" s="27" t="s">
        <v>2002</v>
      </c>
      <c r="O265" s="27" t="s">
        <v>1792</v>
      </c>
      <c r="P265" s="27" t="s">
        <v>1996</v>
      </c>
      <c r="Q265" s="27" t="s">
        <v>19</v>
      </c>
      <c r="R265" s="27" t="s">
        <v>75</v>
      </c>
      <c r="S265" s="27" t="s">
        <v>1058</v>
      </c>
      <c r="T265" s="27" t="s">
        <v>74</v>
      </c>
    </row>
    <row r="266" spans="1:20" s="4" customFormat="1" ht="43.5" customHeight="1" x14ac:dyDescent="0.3">
      <c r="A266" s="27">
        <v>265</v>
      </c>
      <c r="B266" s="27" t="s">
        <v>91</v>
      </c>
      <c r="C266" s="27" t="s">
        <v>5322</v>
      </c>
      <c r="D266" s="201" t="str">
        <f t="shared" si="8"/>
        <v xml:space="preserve">G/TBT/N/SAU/717 </v>
      </c>
      <c r="E266" s="201" t="str">
        <f t="shared" si="9"/>
        <v xml:space="preserve"> </v>
      </c>
      <c r="F266" s="27" t="s">
        <v>682</v>
      </c>
      <c r="G266" s="27" t="s">
        <v>1692</v>
      </c>
      <c r="H266" s="27" t="s">
        <v>5</v>
      </c>
      <c r="I266" s="60">
        <v>2014</v>
      </c>
      <c r="J266" s="27" t="s">
        <v>90</v>
      </c>
      <c r="K266" s="27" t="s">
        <v>2003</v>
      </c>
      <c r="L266" s="27" t="s">
        <v>80</v>
      </c>
      <c r="M266" s="27" t="s">
        <v>2004</v>
      </c>
      <c r="N266" s="27" t="s">
        <v>1796</v>
      </c>
      <c r="O266" s="27" t="s">
        <v>2005</v>
      </c>
      <c r="P266" s="27" t="s">
        <v>2006</v>
      </c>
      <c r="Q266" s="27" t="s">
        <v>14</v>
      </c>
      <c r="R266" s="27" t="s">
        <v>44</v>
      </c>
      <c r="S266" s="27" t="s">
        <v>1058</v>
      </c>
      <c r="T266" s="27" t="s">
        <v>42</v>
      </c>
    </row>
    <row r="267" spans="1:20" s="4" customFormat="1" ht="43.5" customHeight="1" x14ac:dyDescent="0.3">
      <c r="A267" s="27">
        <v>266</v>
      </c>
      <c r="B267" s="27" t="s">
        <v>91</v>
      </c>
      <c r="C267" s="27" t="s">
        <v>5323</v>
      </c>
      <c r="D267" s="201" t="str">
        <f t="shared" si="8"/>
        <v xml:space="preserve">G/TBT/N/SAU/720 </v>
      </c>
      <c r="E267" s="201" t="str">
        <f t="shared" si="9"/>
        <v xml:space="preserve"> </v>
      </c>
      <c r="F267" s="27" t="s">
        <v>682</v>
      </c>
      <c r="G267" s="27" t="s">
        <v>1692</v>
      </c>
      <c r="H267" s="27" t="s">
        <v>5</v>
      </c>
      <c r="I267" s="60">
        <v>2014</v>
      </c>
      <c r="J267" s="27" t="s">
        <v>90</v>
      </c>
      <c r="K267" s="27" t="s">
        <v>2007</v>
      </c>
      <c r="L267" s="27" t="s">
        <v>80</v>
      </c>
      <c r="M267" s="27" t="s">
        <v>2008</v>
      </c>
      <c r="N267" s="27" t="s">
        <v>1995</v>
      </c>
      <c r="O267" s="27" t="s">
        <v>1792</v>
      </c>
      <c r="P267" s="27" t="s">
        <v>1996</v>
      </c>
      <c r="Q267" s="27" t="s">
        <v>19</v>
      </c>
      <c r="R267" s="27" t="s">
        <v>75</v>
      </c>
      <c r="S267" s="27" t="s">
        <v>1058</v>
      </c>
      <c r="T267" s="27" t="s">
        <v>74</v>
      </c>
    </row>
    <row r="268" spans="1:20" s="4" customFormat="1" ht="43.5" customHeight="1" x14ac:dyDescent="0.3">
      <c r="A268" s="27">
        <v>267</v>
      </c>
      <c r="B268" s="27" t="s">
        <v>91</v>
      </c>
      <c r="C268" s="27" t="s">
        <v>5324</v>
      </c>
      <c r="D268" s="201" t="str">
        <f t="shared" si="8"/>
        <v xml:space="preserve">G/TBT/N/SAU/722 </v>
      </c>
      <c r="E268" s="201" t="str">
        <f t="shared" si="9"/>
        <v xml:space="preserve"> </v>
      </c>
      <c r="F268" s="27" t="s">
        <v>682</v>
      </c>
      <c r="G268" s="27" t="s">
        <v>1692</v>
      </c>
      <c r="H268" s="27" t="s">
        <v>5</v>
      </c>
      <c r="I268" s="60">
        <v>2014</v>
      </c>
      <c r="J268" s="27" t="s">
        <v>90</v>
      </c>
      <c r="K268" s="27" t="s">
        <v>2009</v>
      </c>
      <c r="L268" s="27" t="s">
        <v>80</v>
      </c>
      <c r="M268" s="27" t="s">
        <v>2008</v>
      </c>
      <c r="N268" s="27" t="s">
        <v>1995</v>
      </c>
      <c r="O268" s="27" t="s">
        <v>1792</v>
      </c>
      <c r="P268" s="27" t="s">
        <v>1996</v>
      </c>
      <c r="Q268" s="27" t="s">
        <v>19</v>
      </c>
      <c r="R268" s="27" t="s">
        <v>75</v>
      </c>
      <c r="S268" s="27" t="s">
        <v>1058</v>
      </c>
      <c r="T268" s="27" t="s">
        <v>74</v>
      </c>
    </row>
    <row r="269" spans="1:20" s="4" customFormat="1" ht="43.5" customHeight="1" x14ac:dyDescent="0.3">
      <c r="A269" s="27">
        <v>268</v>
      </c>
      <c r="B269" s="27" t="s">
        <v>91</v>
      </c>
      <c r="C269" s="27" t="s">
        <v>5325</v>
      </c>
      <c r="D269" s="201" t="str">
        <f t="shared" si="8"/>
        <v xml:space="preserve">G/TBT/N/SAU/723 </v>
      </c>
      <c r="E269" s="201" t="str">
        <f t="shared" si="9"/>
        <v xml:space="preserve"> </v>
      </c>
      <c r="F269" s="27" t="s">
        <v>682</v>
      </c>
      <c r="G269" s="27" t="s">
        <v>1692</v>
      </c>
      <c r="H269" s="27" t="s">
        <v>5</v>
      </c>
      <c r="I269" s="60">
        <v>2014</v>
      </c>
      <c r="J269" s="27" t="s">
        <v>90</v>
      </c>
      <c r="K269" s="27" t="s">
        <v>2010</v>
      </c>
      <c r="L269" s="27" t="s">
        <v>80</v>
      </c>
      <c r="M269" s="27" t="s">
        <v>2008</v>
      </c>
      <c r="N269" s="27" t="s">
        <v>1995</v>
      </c>
      <c r="O269" s="27" t="s">
        <v>1792</v>
      </c>
      <c r="P269" s="27" t="s">
        <v>1996</v>
      </c>
      <c r="Q269" s="27" t="s">
        <v>19</v>
      </c>
      <c r="R269" s="27" t="s">
        <v>75</v>
      </c>
      <c r="S269" s="27" t="s">
        <v>1058</v>
      </c>
      <c r="T269" s="27" t="s">
        <v>74</v>
      </c>
    </row>
    <row r="270" spans="1:20" s="4" customFormat="1" ht="43.5" customHeight="1" x14ac:dyDescent="0.3">
      <c r="A270" s="27">
        <v>269</v>
      </c>
      <c r="B270" s="27" t="s">
        <v>91</v>
      </c>
      <c r="C270" s="27" t="s">
        <v>5326</v>
      </c>
      <c r="D270" s="201" t="str">
        <f t="shared" si="8"/>
        <v xml:space="preserve">G/TBT/N/SAU/724 </v>
      </c>
      <c r="E270" s="201" t="str">
        <f t="shared" si="9"/>
        <v xml:space="preserve"> </v>
      </c>
      <c r="F270" s="27" t="s">
        <v>682</v>
      </c>
      <c r="G270" s="27" t="s">
        <v>1692</v>
      </c>
      <c r="H270" s="27" t="s">
        <v>5</v>
      </c>
      <c r="I270" s="60">
        <v>2014</v>
      </c>
      <c r="J270" s="27" t="s">
        <v>90</v>
      </c>
      <c r="K270" s="27" t="s">
        <v>2011</v>
      </c>
      <c r="L270" s="27" t="s">
        <v>80</v>
      </c>
      <c r="M270" s="27" t="s">
        <v>2012</v>
      </c>
      <c r="N270" s="27" t="s">
        <v>2013</v>
      </c>
      <c r="O270" s="27" t="s">
        <v>1792</v>
      </c>
      <c r="P270" s="27" t="s">
        <v>1996</v>
      </c>
      <c r="Q270" s="27" t="s">
        <v>19</v>
      </c>
      <c r="R270" s="27" t="s">
        <v>75</v>
      </c>
      <c r="S270" s="27" t="s">
        <v>1058</v>
      </c>
      <c r="T270" s="27" t="s">
        <v>74</v>
      </c>
    </row>
    <row r="271" spans="1:20" s="4" customFormat="1" ht="43.5" customHeight="1" x14ac:dyDescent="0.3">
      <c r="A271" s="27">
        <v>270</v>
      </c>
      <c r="B271" s="27" t="s">
        <v>91</v>
      </c>
      <c r="C271" s="27" t="s">
        <v>5327</v>
      </c>
      <c r="D271" s="201" t="str">
        <f t="shared" si="8"/>
        <v xml:space="preserve">G/TBT/N/SAU/725 </v>
      </c>
      <c r="E271" s="201" t="str">
        <f t="shared" si="9"/>
        <v xml:space="preserve"> </v>
      </c>
      <c r="F271" s="27" t="s">
        <v>682</v>
      </c>
      <c r="G271" s="27" t="s">
        <v>1692</v>
      </c>
      <c r="H271" s="27" t="s">
        <v>5</v>
      </c>
      <c r="I271" s="60">
        <v>2014</v>
      </c>
      <c r="J271" s="27" t="s">
        <v>90</v>
      </c>
      <c r="K271" s="27" t="s">
        <v>2014</v>
      </c>
      <c r="L271" s="27" t="s">
        <v>80</v>
      </c>
      <c r="M271" s="27" t="s">
        <v>2008</v>
      </c>
      <c r="N271" s="27" t="s">
        <v>1995</v>
      </c>
      <c r="O271" s="27" t="s">
        <v>1792</v>
      </c>
      <c r="P271" s="27" t="s">
        <v>1996</v>
      </c>
      <c r="Q271" s="27" t="s">
        <v>19</v>
      </c>
      <c r="R271" s="27" t="s">
        <v>75</v>
      </c>
      <c r="S271" s="27" t="s">
        <v>1058</v>
      </c>
      <c r="T271" s="27" t="s">
        <v>74</v>
      </c>
    </row>
    <row r="272" spans="1:20" s="4" customFormat="1" ht="43.5" customHeight="1" x14ac:dyDescent="0.3">
      <c r="A272" s="27">
        <v>271</v>
      </c>
      <c r="B272" s="27" t="s">
        <v>91</v>
      </c>
      <c r="C272" s="27" t="s">
        <v>5328</v>
      </c>
      <c r="D272" s="201" t="str">
        <f t="shared" si="8"/>
        <v xml:space="preserve">G/TBT/N/SAU/726 </v>
      </c>
      <c r="E272" s="201" t="str">
        <f t="shared" si="9"/>
        <v xml:space="preserve"> </v>
      </c>
      <c r="F272" s="27" t="s">
        <v>682</v>
      </c>
      <c r="G272" s="27" t="s">
        <v>1692</v>
      </c>
      <c r="H272" s="27" t="s">
        <v>5</v>
      </c>
      <c r="I272" s="60">
        <v>2014</v>
      </c>
      <c r="J272" s="27" t="s">
        <v>90</v>
      </c>
      <c r="K272" s="27" t="s">
        <v>2015</v>
      </c>
      <c r="L272" s="27" t="s">
        <v>80</v>
      </c>
      <c r="M272" s="27" t="s">
        <v>2012</v>
      </c>
      <c r="N272" s="27" t="s">
        <v>1995</v>
      </c>
      <c r="O272" s="27" t="s">
        <v>1792</v>
      </c>
      <c r="P272" s="27" t="s">
        <v>1996</v>
      </c>
      <c r="Q272" s="27" t="s">
        <v>19</v>
      </c>
      <c r="R272" s="27" t="s">
        <v>75</v>
      </c>
      <c r="S272" s="27" t="s">
        <v>1058</v>
      </c>
      <c r="T272" s="27" t="s">
        <v>74</v>
      </c>
    </row>
    <row r="273" spans="1:20" s="4" customFormat="1" ht="43.5" customHeight="1" x14ac:dyDescent="0.3">
      <c r="A273" s="27">
        <v>272</v>
      </c>
      <c r="B273" s="27" t="s">
        <v>91</v>
      </c>
      <c r="C273" s="27" t="s">
        <v>5329</v>
      </c>
      <c r="D273" s="201" t="str">
        <f t="shared" si="8"/>
        <v xml:space="preserve">G/TBT/N/SAU/727 </v>
      </c>
      <c r="E273" s="201" t="str">
        <f t="shared" si="9"/>
        <v xml:space="preserve"> </v>
      </c>
      <c r="F273" s="27" t="s">
        <v>682</v>
      </c>
      <c r="G273" s="27" t="s">
        <v>1692</v>
      </c>
      <c r="H273" s="27" t="s">
        <v>5</v>
      </c>
      <c r="I273" s="60">
        <v>2014</v>
      </c>
      <c r="J273" s="27" t="s">
        <v>90</v>
      </c>
      <c r="K273" s="27" t="s">
        <v>2016</v>
      </c>
      <c r="L273" s="27" t="s">
        <v>80</v>
      </c>
      <c r="M273" s="27" t="s">
        <v>2017</v>
      </c>
      <c r="N273" s="27" t="s">
        <v>1995</v>
      </c>
      <c r="O273" s="27" t="s">
        <v>1792</v>
      </c>
      <c r="P273" s="27" t="s">
        <v>1996</v>
      </c>
      <c r="Q273" s="27" t="s">
        <v>19</v>
      </c>
      <c r="R273" s="27" t="s">
        <v>75</v>
      </c>
      <c r="S273" s="27" t="s">
        <v>1058</v>
      </c>
      <c r="T273" s="27" t="s">
        <v>74</v>
      </c>
    </row>
    <row r="274" spans="1:20" s="4" customFormat="1" ht="43.5" customHeight="1" x14ac:dyDescent="0.3">
      <c r="A274" s="27">
        <v>273</v>
      </c>
      <c r="B274" s="27" t="s">
        <v>91</v>
      </c>
      <c r="C274" s="27" t="s">
        <v>5330</v>
      </c>
      <c r="D274" s="201" t="str">
        <f t="shared" si="8"/>
        <v xml:space="preserve">G/TBT/N/SAU/728 </v>
      </c>
      <c r="E274" s="201" t="str">
        <f t="shared" si="9"/>
        <v xml:space="preserve"> </v>
      </c>
      <c r="F274" s="27" t="s">
        <v>682</v>
      </c>
      <c r="G274" s="27" t="s">
        <v>1692</v>
      </c>
      <c r="H274" s="27" t="s">
        <v>5</v>
      </c>
      <c r="I274" s="60">
        <v>2014</v>
      </c>
      <c r="J274" s="27" t="s">
        <v>90</v>
      </c>
      <c r="K274" s="27" t="s">
        <v>2018</v>
      </c>
      <c r="L274" s="27" t="s">
        <v>80</v>
      </c>
      <c r="M274" s="27" t="s">
        <v>2019</v>
      </c>
      <c r="N274" s="27" t="s">
        <v>1995</v>
      </c>
      <c r="O274" s="27" t="s">
        <v>1792</v>
      </c>
      <c r="P274" s="27" t="s">
        <v>1996</v>
      </c>
      <c r="Q274" s="27" t="s">
        <v>19</v>
      </c>
      <c r="R274" s="27" t="s">
        <v>75</v>
      </c>
      <c r="S274" s="27" t="s">
        <v>1058</v>
      </c>
      <c r="T274" s="27" t="s">
        <v>74</v>
      </c>
    </row>
    <row r="275" spans="1:20" s="4" customFormat="1" ht="43.5" customHeight="1" x14ac:dyDescent="0.3">
      <c r="A275" s="27">
        <v>274</v>
      </c>
      <c r="B275" s="27" t="s">
        <v>91</v>
      </c>
      <c r="C275" s="27" t="s">
        <v>5331</v>
      </c>
      <c r="D275" s="201" t="str">
        <f t="shared" si="8"/>
        <v xml:space="preserve">G/TBT/N/SAU/729 </v>
      </c>
      <c r="E275" s="201" t="str">
        <f t="shared" si="9"/>
        <v xml:space="preserve"> </v>
      </c>
      <c r="F275" s="27" t="s">
        <v>682</v>
      </c>
      <c r="G275" s="27" t="s">
        <v>1692</v>
      </c>
      <c r="H275" s="27" t="s">
        <v>5</v>
      </c>
      <c r="I275" s="60">
        <v>2014</v>
      </c>
      <c r="J275" s="27" t="s">
        <v>90</v>
      </c>
      <c r="K275" s="27" t="s">
        <v>2020</v>
      </c>
      <c r="L275" s="27" t="s">
        <v>80</v>
      </c>
      <c r="M275" s="27" t="s">
        <v>2021</v>
      </c>
      <c r="N275" s="27" t="s">
        <v>285</v>
      </c>
      <c r="O275" s="27" t="s">
        <v>1792</v>
      </c>
      <c r="P275" s="27" t="s">
        <v>1996</v>
      </c>
      <c r="Q275" s="27" t="s">
        <v>19</v>
      </c>
      <c r="R275" s="27" t="s">
        <v>75</v>
      </c>
      <c r="S275" s="27" t="s">
        <v>1058</v>
      </c>
      <c r="T275" s="27" t="s">
        <v>74</v>
      </c>
    </row>
    <row r="276" spans="1:20" s="4" customFormat="1" ht="43.5" customHeight="1" x14ac:dyDescent="0.3">
      <c r="A276" s="27">
        <v>275</v>
      </c>
      <c r="B276" s="27" t="s">
        <v>91</v>
      </c>
      <c r="C276" s="27" t="s">
        <v>5332</v>
      </c>
      <c r="D276" s="201" t="str">
        <f t="shared" si="8"/>
        <v xml:space="preserve">G/TBT/N/SAU/730 </v>
      </c>
      <c r="E276" s="201" t="str">
        <f t="shared" si="9"/>
        <v xml:space="preserve"> </v>
      </c>
      <c r="F276" s="27" t="s">
        <v>682</v>
      </c>
      <c r="G276" s="27" t="s">
        <v>1692</v>
      </c>
      <c r="H276" s="27" t="s">
        <v>5</v>
      </c>
      <c r="I276" s="60">
        <v>2014</v>
      </c>
      <c r="J276" s="27" t="s">
        <v>90</v>
      </c>
      <c r="K276" s="27" t="s">
        <v>2022</v>
      </c>
      <c r="L276" s="27" t="s">
        <v>80</v>
      </c>
      <c r="M276" s="27" t="s">
        <v>2023</v>
      </c>
      <c r="N276" s="27" t="s">
        <v>1995</v>
      </c>
      <c r="O276" s="27" t="s">
        <v>1792</v>
      </c>
      <c r="P276" s="27" t="s">
        <v>1996</v>
      </c>
      <c r="Q276" s="27" t="s">
        <v>19</v>
      </c>
      <c r="R276" s="27" t="s">
        <v>75</v>
      </c>
      <c r="S276" s="27" t="s">
        <v>1058</v>
      </c>
      <c r="T276" s="27" t="s">
        <v>74</v>
      </c>
    </row>
    <row r="277" spans="1:20" s="4" customFormat="1" ht="43.5" customHeight="1" x14ac:dyDescent="0.3">
      <c r="A277" s="27">
        <v>276</v>
      </c>
      <c r="B277" s="27" t="s">
        <v>91</v>
      </c>
      <c r="C277" s="27" t="s">
        <v>5333</v>
      </c>
      <c r="D277" s="201" t="str">
        <f t="shared" si="8"/>
        <v xml:space="preserve">G/TBT/N/SAU/731 </v>
      </c>
      <c r="E277" s="201" t="str">
        <f t="shared" si="9"/>
        <v xml:space="preserve"> </v>
      </c>
      <c r="F277" s="27" t="s">
        <v>682</v>
      </c>
      <c r="G277" s="27" t="s">
        <v>1692</v>
      </c>
      <c r="H277" s="27" t="s">
        <v>5</v>
      </c>
      <c r="I277" s="60">
        <v>2014</v>
      </c>
      <c r="J277" s="27" t="s">
        <v>90</v>
      </c>
      <c r="K277" s="27" t="s">
        <v>2024</v>
      </c>
      <c r="L277" s="27" t="s">
        <v>80</v>
      </c>
      <c r="M277" s="27" t="s">
        <v>2025</v>
      </c>
      <c r="N277" s="27" t="s">
        <v>1995</v>
      </c>
      <c r="O277" s="27" t="s">
        <v>1792</v>
      </c>
      <c r="P277" s="27" t="s">
        <v>1996</v>
      </c>
      <c r="Q277" s="27" t="s">
        <v>19</v>
      </c>
      <c r="R277" s="27" t="s">
        <v>75</v>
      </c>
      <c r="S277" s="27" t="s">
        <v>1058</v>
      </c>
      <c r="T277" s="27" t="s">
        <v>74</v>
      </c>
    </row>
    <row r="278" spans="1:20" s="4" customFormat="1" ht="43.5" customHeight="1" x14ac:dyDescent="0.3">
      <c r="A278" s="27">
        <v>277</v>
      </c>
      <c r="B278" s="27" t="s">
        <v>91</v>
      </c>
      <c r="C278" s="27" t="s">
        <v>5334</v>
      </c>
      <c r="D278" s="201" t="str">
        <f t="shared" si="8"/>
        <v xml:space="preserve">G/TBT/N/SAU/736 </v>
      </c>
      <c r="E278" s="201" t="str">
        <f t="shared" si="9"/>
        <v xml:space="preserve"> </v>
      </c>
      <c r="F278" s="27" t="s">
        <v>682</v>
      </c>
      <c r="G278" s="27" t="s">
        <v>1692</v>
      </c>
      <c r="H278" s="27" t="s">
        <v>5</v>
      </c>
      <c r="I278" s="60">
        <v>2014</v>
      </c>
      <c r="J278" s="27" t="s">
        <v>90</v>
      </c>
      <c r="K278" s="27" t="s">
        <v>2026</v>
      </c>
      <c r="L278" s="27" t="s">
        <v>80</v>
      </c>
      <c r="M278" s="27" t="s">
        <v>2027</v>
      </c>
      <c r="N278" s="27" t="s">
        <v>2028</v>
      </c>
      <c r="O278" s="27" t="s">
        <v>1792</v>
      </c>
      <c r="P278" s="27" t="s">
        <v>1996</v>
      </c>
      <c r="Q278" s="27" t="s">
        <v>19</v>
      </c>
      <c r="R278" s="27" t="s">
        <v>75</v>
      </c>
      <c r="S278" s="27" t="s">
        <v>1058</v>
      </c>
      <c r="T278" s="27" t="s">
        <v>74</v>
      </c>
    </row>
    <row r="279" spans="1:20" s="4" customFormat="1" ht="43.5" customHeight="1" x14ac:dyDescent="0.3">
      <c r="A279" s="27">
        <v>278</v>
      </c>
      <c r="B279" s="27" t="s">
        <v>91</v>
      </c>
      <c r="C279" s="27" t="s">
        <v>5335</v>
      </c>
      <c r="D279" s="201" t="str">
        <f t="shared" si="8"/>
        <v xml:space="preserve">G/TBT/N/SAU/745 </v>
      </c>
      <c r="E279" s="201" t="str">
        <f t="shared" si="9"/>
        <v xml:space="preserve"> </v>
      </c>
      <c r="F279" s="27" t="s">
        <v>682</v>
      </c>
      <c r="G279" s="27" t="s">
        <v>1692</v>
      </c>
      <c r="H279" s="27" t="s">
        <v>5</v>
      </c>
      <c r="I279" s="60">
        <v>2014</v>
      </c>
      <c r="J279" s="27" t="s">
        <v>90</v>
      </c>
      <c r="K279" s="27" t="s">
        <v>2029</v>
      </c>
      <c r="L279" s="27" t="s">
        <v>80</v>
      </c>
      <c r="M279" s="27" t="s">
        <v>2030</v>
      </c>
      <c r="N279" s="27" t="s">
        <v>2031</v>
      </c>
      <c r="O279" s="27" t="s">
        <v>2032</v>
      </c>
      <c r="P279" s="27" t="s">
        <v>2033</v>
      </c>
      <c r="Q279" s="27" t="s">
        <v>22</v>
      </c>
      <c r="R279" s="27" t="s">
        <v>21</v>
      </c>
      <c r="S279" s="27" t="s">
        <v>1058</v>
      </c>
      <c r="T279" s="27" t="s">
        <v>74</v>
      </c>
    </row>
    <row r="280" spans="1:20" s="4" customFormat="1" ht="43.5" customHeight="1" x14ac:dyDescent="0.3">
      <c r="A280" s="27">
        <v>279</v>
      </c>
      <c r="B280" s="27" t="s">
        <v>91</v>
      </c>
      <c r="C280" s="27" t="s">
        <v>5336</v>
      </c>
      <c r="D280" s="201" t="str">
        <f t="shared" si="8"/>
        <v xml:space="preserve">G/TBT/N/SAU/759 </v>
      </c>
      <c r="E280" s="201" t="str">
        <f t="shared" si="9"/>
        <v xml:space="preserve"> </v>
      </c>
      <c r="F280" s="27" t="s">
        <v>682</v>
      </c>
      <c r="G280" s="27" t="s">
        <v>1692</v>
      </c>
      <c r="H280" s="27" t="s">
        <v>5</v>
      </c>
      <c r="I280" s="60">
        <v>2014</v>
      </c>
      <c r="J280" s="27" t="s">
        <v>97</v>
      </c>
      <c r="K280" s="27" t="s">
        <v>2034</v>
      </c>
      <c r="L280" s="27" t="s">
        <v>1108</v>
      </c>
      <c r="M280" s="27" t="s">
        <v>2035</v>
      </c>
      <c r="N280" s="27" t="s">
        <v>2036</v>
      </c>
      <c r="O280" s="27" t="s">
        <v>1792</v>
      </c>
      <c r="P280" s="27" t="s">
        <v>1996</v>
      </c>
      <c r="Q280" s="27" t="s">
        <v>19</v>
      </c>
      <c r="R280" s="27" t="s">
        <v>75</v>
      </c>
      <c r="S280" s="27" t="s">
        <v>1058</v>
      </c>
      <c r="T280" s="27" t="s">
        <v>74</v>
      </c>
    </row>
    <row r="281" spans="1:20" s="4" customFormat="1" ht="43.5" customHeight="1" x14ac:dyDescent="0.3">
      <c r="A281" s="27">
        <v>280</v>
      </c>
      <c r="B281" s="27" t="s">
        <v>91</v>
      </c>
      <c r="C281" s="27" t="s">
        <v>5337</v>
      </c>
      <c r="D281" s="201" t="str">
        <f t="shared" si="8"/>
        <v xml:space="preserve">G/TBT/N/SAU/774 </v>
      </c>
      <c r="E281" s="201" t="str">
        <f t="shared" si="9"/>
        <v xml:space="preserve"> </v>
      </c>
      <c r="F281" s="27" t="s">
        <v>682</v>
      </c>
      <c r="G281" s="27" t="s">
        <v>1692</v>
      </c>
      <c r="H281" s="27" t="s">
        <v>5</v>
      </c>
      <c r="I281" s="60">
        <v>2014</v>
      </c>
      <c r="J281" s="27" t="s">
        <v>90</v>
      </c>
      <c r="K281" s="27" t="s">
        <v>2037</v>
      </c>
      <c r="L281" s="27" t="s">
        <v>80</v>
      </c>
      <c r="M281" s="27" t="s">
        <v>2038</v>
      </c>
      <c r="N281" s="27" t="s">
        <v>2039</v>
      </c>
      <c r="O281" s="27" t="s">
        <v>2040</v>
      </c>
      <c r="P281" s="27" t="s">
        <v>2041</v>
      </c>
      <c r="Q281" s="27" t="s">
        <v>19</v>
      </c>
      <c r="R281" s="27" t="s">
        <v>75</v>
      </c>
      <c r="S281" s="27" t="s">
        <v>1058</v>
      </c>
      <c r="T281" s="27" t="s">
        <v>74</v>
      </c>
    </row>
    <row r="282" spans="1:20" s="4" customFormat="1" ht="43.5" customHeight="1" x14ac:dyDescent="0.3">
      <c r="A282" s="27">
        <v>281</v>
      </c>
      <c r="B282" s="27" t="s">
        <v>91</v>
      </c>
      <c r="C282" s="27" t="s">
        <v>5338</v>
      </c>
      <c r="D282" s="201" t="str">
        <f t="shared" si="8"/>
        <v xml:space="preserve">G/TBT/N/SAU/788 </v>
      </c>
      <c r="E282" s="201" t="str">
        <f t="shared" si="9"/>
        <v xml:space="preserve"> </v>
      </c>
      <c r="F282" s="27" t="s">
        <v>682</v>
      </c>
      <c r="G282" s="27" t="s">
        <v>1692</v>
      </c>
      <c r="H282" s="27" t="s">
        <v>5</v>
      </c>
      <c r="I282" s="60">
        <v>2014</v>
      </c>
      <c r="J282" s="27" t="s">
        <v>90</v>
      </c>
      <c r="K282" s="27" t="s">
        <v>1790</v>
      </c>
      <c r="L282" s="27" t="s">
        <v>80</v>
      </c>
      <c r="M282" s="27" t="s">
        <v>1774</v>
      </c>
      <c r="N282" s="27" t="s">
        <v>2042</v>
      </c>
      <c r="O282" s="27" t="s">
        <v>2043</v>
      </c>
      <c r="P282" s="27" t="s">
        <v>2044</v>
      </c>
      <c r="Q282" s="27" t="s">
        <v>19</v>
      </c>
      <c r="R282" s="27" t="s">
        <v>75</v>
      </c>
      <c r="S282" s="27" t="s">
        <v>1058</v>
      </c>
      <c r="T282" s="27" t="s">
        <v>74</v>
      </c>
    </row>
    <row r="283" spans="1:20" s="4" customFormat="1" ht="43.5" customHeight="1" x14ac:dyDescent="0.3">
      <c r="A283" s="27">
        <v>282</v>
      </c>
      <c r="B283" s="27" t="s">
        <v>91</v>
      </c>
      <c r="C283" s="27" t="s">
        <v>5339</v>
      </c>
      <c r="D283" s="201" t="str">
        <f t="shared" si="8"/>
        <v xml:space="preserve">G/TBT/N/SGP/21 </v>
      </c>
      <c r="E283" s="201" t="str">
        <f t="shared" si="9"/>
        <v xml:space="preserve"> </v>
      </c>
      <c r="F283" s="27" t="s">
        <v>83</v>
      </c>
      <c r="G283" s="27" t="s">
        <v>792</v>
      </c>
      <c r="H283" s="27" t="s">
        <v>5</v>
      </c>
      <c r="I283" s="60">
        <v>2014</v>
      </c>
      <c r="J283" s="27" t="s">
        <v>90</v>
      </c>
      <c r="K283" s="27" t="s">
        <v>5601</v>
      </c>
      <c r="L283" s="27" t="s">
        <v>80</v>
      </c>
      <c r="M283" s="27" t="s">
        <v>2045</v>
      </c>
      <c r="N283" s="27" t="s">
        <v>1995</v>
      </c>
      <c r="O283" s="27" t="s">
        <v>2046</v>
      </c>
      <c r="P283" s="27" t="s">
        <v>5547</v>
      </c>
      <c r="Q283" s="27" t="s">
        <v>19</v>
      </c>
      <c r="R283" s="27" t="s">
        <v>75</v>
      </c>
      <c r="S283" s="27" t="s">
        <v>1058</v>
      </c>
      <c r="T283" s="27" t="s">
        <v>74</v>
      </c>
    </row>
    <row r="284" spans="1:20" s="4" customFormat="1" ht="43.5" customHeight="1" x14ac:dyDescent="0.3">
      <c r="A284" s="27">
        <v>283</v>
      </c>
      <c r="B284" s="27" t="s">
        <v>91</v>
      </c>
      <c r="C284" s="27" t="s">
        <v>5340</v>
      </c>
      <c r="D284" s="201" t="str">
        <f t="shared" si="8"/>
        <v xml:space="preserve">G/TBT/N/SGP/22 </v>
      </c>
      <c r="E284" s="201" t="str">
        <f t="shared" si="9"/>
        <v xml:space="preserve"> </v>
      </c>
      <c r="F284" s="27" t="s">
        <v>83</v>
      </c>
      <c r="G284" s="27" t="s">
        <v>792</v>
      </c>
      <c r="H284" s="27" t="s">
        <v>5</v>
      </c>
      <c r="I284" s="60">
        <v>2014</v>
      </c>
      <c r="J284" s="27" t="s">
        <v>90</v>
      </c>
      <c r="K284" s="27" t="s">
        <v>2047</v>
      </c>
      <c r="L284" s="27" t="s">
        <v>80</v>
      </c>
      <c r="M284" s="27" t="s">
        <v>400</v>
      </c>
      <c r="N284" s="27" t="s">
        <v>2048</v>
      </c>
      <c r="O284" s="27" t="s">
        <v>2093</v>
      </c>
      <c r="P284" s="27" t="s">
        <v>2049</v>
      </c>
      <c r="Q284" s="27" t="s">
        <v>49</v>
      </c>
      <c r="R284" s="27" t="s">
        <v>4</v>
      </c>
      <c r="S284" s="27" t="s">
        <v>1058</v>
      </c>
      <c r="T284" s="27" t="s">
        <v>74</v>
      </c>
    </row>
    <row r="285" spans="1:20" s="4" customFormat="1" ht="43.5" customHeight="1" x14ac:dyDescent="0.3">
      <c r="A285" s="27">
        <v>284</v>
      </c>
      <c r="B285" s="27" t="s">
        <v>91</v>
      </c>
      <c r="C285" s="27" t="s">
        <v>5341</v>
      </c>
      <c r="D285" s="201" t="str">
        <f t="shared" si="8"/>
        <v xml:space="preserve">G/TBT/N/SLV/176 </v>
      </c>
      <c r="E285" s="201" t="str">
        <f t="shared" si="9"/>
        <v xml:space="preserve"> </v>
      </c>
      <c r="F285" s="27" t="s">
        <v>140</v>
      </c>
      <c r="G285" s="27" t="s">
        <v>1101</v>
      </c>
      <c r="H285" s="27" t="s">
        <v>5</v>
      </c>
      <c r="I285" s="60">
        <v>2014</v>
      </c>
      <c r="J285" s="27" t="s">
        <v>90</v>
      </c>
      <c r="K285" s="27" t="s">
        <v>2050</v>
      </c>
      <c r="L285" s="27" t="s">
        <v>80</v>
      </c>
      <c r="M285" s="27" t="s">
        <v>2051</v>
      </c>
      <c r="N285" s="27" t="s">
        <v>2052</v>
      </c>
      <c r="O285" s="27" t="s">
        <v>111</v>
      </c>
      <c r="P285" s="27" t="s">
        <v>2053</v>
      </c>
      <c r="Q285" s="27" t="s">
        <v>2054</v>
      </c>
      <c r="R285" s="27" t="s">
        <v>38</v>
      </c>
      <c r="S285" s="27" t="s">
        <v>1058</v>
      </c>
      <c r="T285" s="27" t="s">
        <v>421</v>
      </c>
    </row>
    <row r="286" spans="1:20" s="4" customFormat="1" ht="43.5" customHeight="1" x14ac:dyDescent="0.3">
      <c r="A286" s="27">
        <v>285</v>
      </c>
      <c r="B286" s="27" t="s">
        <v>91</v>
      </c>
      <c r="C286" s="27" t="s">
        <v>5342</v>
      </c>
      <c r="D286" s="201" t="str">
        <f t="shared" si="8"/>
        <v xml:space="preserve">G/TBT/N/THA/436 </v>
      </c>
      <c r="E286" s="201" t="str">
        <f t="shared" si="9"/>
        <v xml:space="preserve"> </v>
      </c>
      <c r="F286" s="27" t="s">
        <v>33</v>
      </c>
      <c r="G286" s="27" t="s">
        <v>792</v>
      </c>
      <c r="H286" s="27" t="s">
        <v>5</v>
      </c>
      <c r="I286" s="60">
        <v>2014</v>
      </c>
      <c r="J286" s="27" t="s">
        <v>90</v>
      </c>
      <c r="K286" s="27" t="s">
        <v>399</v>
      </c>
      <c r="L286" s="27" t="s">
        <v>80</v>
      </c>
      <c r="M286" s="27" t="s">
        <v>400</v>
      </c>
      <c r="N286" s="27" t="s">
        <v>401</v>
      </c>
      <c r="O286" s="27" t="s">
        <v>372</v>
      </c>
      <c r="P286" s="27" t="s">
        <v>402</v>
      </c>
      <c r="Q286" s="27" t="s">
        <v>49</v>
      </c>
      <c r="R286" s="27" t="s">
        <v>55</v>
      </c>
      <c r="S286" s="27" t="s">
        <v>1058</v>
      </c>
      <c r="T286" s="27" t="s">
        <v>74</v>
      </c>
    </row>
    <row r="287" spans="1:20" s="4" customFormat="1" ht="43.5" customHeight="1" x14ac:dyDescent="0.3">
      <c r="A287" s="27">
        <v>286</v>
      </c>
      <c r="B287" s="27" t="s">
        <v>91</v>
      </c>
      <c r="C287" s="27" t="s">
        <v>2055</v>
      </c>
      <c r="D287" s="201" t="str">
        <f t="shared" si="8"/>
        <v>G/TBT/N/TPKM/148/Rev.1</v>
      </c>
      <c r="E287" s="201" t="str">
        <f t="shared" si="9"/>
        <v xml:space="preserve"> </v>
      </c>
      <c r="F287" s="27" t="s">
        <v>681</v>
      </c>
      <c r="G287" s="27" t="s">
        <v>792</v>
      </c>
      <c r="H287" s="27" t="s">
        <v>5</v>
      </c>
      <c r="I287" s="60">
        <v>2014</v>
      </c>
      <c r="J287" s="27" t="s">
        <v>99</v>
      </c>
      <c r="K287" s="27" t="s">
        <v>5591</v>
      </c>
      <c r="L287" s="27" t="s">
        <v>1066</v>
      </c>
      <c r="M287" s="27" t="s">
        <v>2056</v>
      </c>
      <c r="N287" s="27" t="s">
        <v>2057</v>
      </c>
      <c r="O287" s="27" t="s">
        <v>384</v>
      </c>
      <c r="P287" s="27" t="s">
        <v>405</v>
      </c>
      <c r="Q287" s="27" t="s">
        <v>2058</v>
      </c>
      <c r="R287" s="27" t="s">
        <v>75</v>
      </c>
      <c r="S287" s="27" t="s">
        <v>3334</v>
      </c>
      <c r="T287" s="27" t="s">
        <v>74</v>
      </c>
    </row>
    <row r="288" spans="1:20" s="4" customFormat="1" ht="43.5" customHeight="1" x14ac:dyDescent="0.3">
      <c r="A288" s="27">
        <v>287</v>
      </c>
      <c r="B288" s="27" t="s">
        <v>91</v>
      </c>
      <c r="C288" s="27" t="s">
        <v>5343</v>
      </c>
      <c r="D288" s="201" t="str">
        <f t="shared" si="8"/>
        <v xml:space="preserve">G/TBT/N/TPKM/157 </v>
      </c>
      <c r="E288" s="201" t="str">
        <f t="shared" si="9"/>
        <v xml:space="preserve"> </v>
      </c>
      <c r="F288" s="27" t="s">
        <v>681</v>
      </c>
      <c r="G288" s="27" t="s">
        <v>792</v>
      </c>
      <c r="H288" s="27" t="s">
        <v>5</v>
      </c>
      <c r="I288" s="60">
        <v>2014</v>
      </c>
      <c r="J288" s="27" t="s">
        <v>99</v>
      </c>
      <c r="K288" s="27" t="s">
        <v>2059</v>
      </c>
      <c r="L288" s="27" t="s">
        <v>1066</v>
      </c>
      <c r="M288" s="27" t="s">
        <v>2060</v>
      </c>
      <c r="N288" s="27"/>
      <c r="O288" s="27" t="s">
        <v>2061</v>
      </c>
      <c r="P288" s="27" t="s">
        <v>2062</v>
      </c>
      <c r="Q288" s="27" t="s">
        <v>270</v>
      </c>
      <c r="R288" s="27" t="s">
        <v>75</v>
      </c>
      <c r="S288" s="27" t="s">
        <v>3334</v>
      </c>
      <c r="T288" s="27" t="s">
        <v>74</v>
      </c>
    </row>
    <row r="289" spans="1:20" s="4" customFormat="1" ht="43.5" customHeight="1" x14ac:dyDescent="0.3">
      <c r="A289" s="27">
        <v>288</v>
      </c>
      <c r="B289" s="27" t="s">
        <v>91</v>
      </c>
      <c r="C289" s="27" t="s">
        <v>5344</v>
      </c>
      <c r="D289" s="201" t="str">
        <f t="shared" si="8"/>
        <v xml:space="preserve">G/TBT/N/TPKM/158 </v>
      </c>
      <c r="E289" s="201" t="str">
        <f t="shared" si="9"/>
        <v xml:space="preserve"> </v>
      </c>
      <c r="F289" s="27" t="s">
        <v>681</v>
      </c>
      <c r="G289" s="27" t="s">
        <v>792</v>
      </c>
      <c r="H289" s="27" t="s">
        <v>5</v>
      </c>
      <c r="I289" s="60">
        <v>2014</v>
      </c>
      <c r="J289" s="27" t="s">
        <v>90</v>
      </c>
      <c r="K289" s="27" t="s">
        <v>2063</v>
      </c>
      <c r="L289" s="27" t="s">
        <v>80</v>
      </c>
      <c r="M289" s="27" t="s">
        <v>2064</v>
      </c>
      <c r="N289" s="27"/>
      <c r="O289" s="27" t="s">
        <v>417</v>
      </c>
      <c r="P289" s="27" t="s">
        <v>2065</v>
      </c>
      <c r="Q289" s="27" t="s">
        <v>88</v>
      </c>
      <c r="R289" s="27" t="s">
        <v>47</v>
      </c>
      <c r="S289" s="27" t="s">
        <v>1058</v>
      </c>
      <c r="T289" s="27" t="s">
        <v>42</v>
      </c>
    </row>
    <row r="290" spans="1:20" s="4" customFormat="1" ht="43.5" customHeight="1" x14ac:dyDescent="0.3">
      <c r="A290" s="27">
        <v>289</v>
      </c>
      <c r="B290" s="27" t="s">
        <v>91</v>
      </c>
      <c r="C290" s="27" t="s">
        <v>5345</v>
      </c>
      <c r="D290" s="201" t="str">
        <f t="shared" si="8"/>
        <v xml:space="preserve">G/TBT/N/TPKM/162 </v>
      </c>
      <c r="E290" s="201" t="str">
        <f t="shared" si="9"/>
        <v xml:space="preserve"> </v>
      </c>
      <c r="F290" s="27" t="s">
        <v>681</v>
      </c>
      <c r="G290" s="27" t="s">
        <v>792</v>
      </c>
      <c r="H290" s="27" t="s">
        <v>5</v>
      </c>
      <c r="I290" s="60">
        <v>2014</v>
      </c>
      <c r="J290" s="27" t="s">
        <v>90</v>
      </c>
      <c r="K290" s="27" t="s">
        <v>2066</v>
      </c>
      <c r="L290" s="27" t="s">
        <v>80</v>
      </c>
      <c r="M290" s="27" t="s">
        <v>2067</v>
      </c>
      <c r="N290" s="27"/>
      <c r="O290" s="27" t="s">
        <v>1206</v>
      </c>
      <c r="P290" s="27" t="s">
        <v>2068</v>
      </c>
      <c r="Q290" s="27" t="s">
        <v>2069</v>
      </c>
      <c r="R290" s="27" t="s">
        <v>75</v>
      </c>
      <c r="S290" s="27" t="s">
        <v>1058</v>
      </c>
      <c r="T290" s="27" t="s">
        <v>74</v>
      </c>
    </row>
    <row r="291" spans="1:20" s="4" customFormat="1" ht="43.5" customHeight="1" x14ac:dyDescent="0.3">
      <c r="A291" s="27">
        <v>290</v>
      </c>
      <c r="B291" s="27" t="s">
        <v>91</v>
      </c>
      <c r="C291" s="27" t="s">
        <v>5346</v>
      </c>
      <c r="D291" s="201" t="str">
        <f t="shared" si="8"/>
        <v xml:space="preserve">G/TBT/N/TPKM/168 </v>
      </c>
      <c r="E291" s="201" t="str">
        <f t="shared" si="9"/>
        <v xml:space="preserve"> </v>
      </c>
      <c r="F291" s="27" t="s">
        <v>681</v>
      </c>
      <c r="G291" s="27" t="s">
        <v>792</v>
      </c>
      <c r="H291" s="27" t="s">
        <v>5</v>
      </c>
      <c r="I291" s="60">
        <v>2014</v>
      </c>
      <c r="J291" s="27" t="s">
        <v>90</v>
      </c>
      <c r="K291" s="27" t="s">
        <v>5548</v>
      </c>
      <c r="L291" s="27" t="s">
        <v>80</v>
      </c>
      <c r="M291" s="27" t="s">
        <v>2070</v>
      </c>
      <c r="N291" s="27"/>
      <c r="O291" s="27" t="s">
        <v>1584</v>
      </c>
      <c r="P291" s="27" t="s">
        <v>2071</v>
      </c>
      <c r="Q291" s="27" t="s">
        <v>88</v>
      </c>
      <c r="R291" s="27" t="s">
        <v>47</v>
      </c>
      <c r="S291" s="27" t="s">
        <v>1058</v>
      </c>
      <c r="T291" s="27" t="s">
        <v>421</v>
      </c>
    </row>
    <row r="292" spans="1:20" s="4" customFormat="1" ht="43.5" customHeight="1" x14ac:dyDescent="0.3">
      <c r="A292" s="27">
        <v>291</v>
      </c>
      <c r="B292" s="27" t="s">
        <v>91</v>
      </c>
      <c r="C292" s="27" t="s">
        <v>5347</v>
      </c>
      <c r="D292" s="201" t="str">
        <f t="shared" si="8"/>
        <v xml:space="preserve">G/TBT/N/TPKM/169 </v>
      </c>
      <c r="E292" s="201" t="str">
        <f t="shared" si="9"/>
        <v xml:space="preserve"> </v>
      </c>
      <c r="F292" s="27" t="s">
        <v>681</v>
      </c>
      <c r="G292" s="27" t="s">
        <v>792</v>
      </c>
      <c r="H292" s="27" t="s">
        <v>5</v>
      </c>
      <c r="I292" s="60">
        <v>2014</v>
      </c>
      <c r="J292" s="27" t="s">
        <v>99</v>
      </c>
      <c r="K292" s="27" t="s">
        <v>2072</v>
      </c>
      <c r="L292" s="27" t="s">
        <v>1066</v>
      </c>
      <c r="M292" s="27" t="s">
        <v>2073</v>
      </c>
      <c r="N292" s="27" t="s">
        <v>2074</v>
      </c>
      <c r="O292" s="27" t="s">
        <v>1792</v>
      </c>
      <c r="P292" s="27" t="s">
        <v>2075</v>
      </c>
      <c r="Q292" s="27" t="s">
        <v>22</v>
      </c>
      <c r="R292" s="27" t="s">
        <v>457</v>
      </c>
      <c r="S292" s="27" t="s">
        <v>3334</v>
      </c>
      <c r="T292" s="27" t="s">
        <v>74</v>
      </c>
    </row>
    <row r="293" spans="1:20" s="4" customFormat="1" ht="43.5" customHeight="1" x14ac:dyDescent="0.3">
      <c r="A293" s="27">
        <v>292</v>
      </c>
      <c r="B293" s="27" t="s">
        <v>91</v>
      </c>
      <c r="C293" s="27" t="s">
        <v>5348</v>
      </c>
      <c r="D293" s="201" t="str">
        <f t="shared" si="8"/>
        <v xml:space="preserve">G/TBT/N/TPKM/170 </v>
      </c>
      <c r="E293" s="201" t="str">
        <f t="shared" si="9"/>
        <v xml:space="preserve"> </v>
      </c>
      <c r="F293" s="27" t="s">
        <v>681</v>
      </c>
      <c r="G293" s="27" t="s">
        <v>792</v>
      </c>
      <c r="H293" s="27" t="s">
        <v>5</v>
      </c>
      <c r="I293" s="60">
        <v>2014</v>
      </c>
      <c r="J293" s="27" t="s">
        <v>99</v>
      </c>
      <c r="K293" s="27" t="s">
        <v>2076</v>
      </c>
      <c r="L293" s="27" t="s">
        <v>1066</v>
      </c>
      <c r="M293" s="27" t="s">
        <v>2077</v>
      </c>
      <c r="N293" s="27" t="s">
        <v>2078</v>
      </c>
      <c r="O293" s="27" t="s">
        <v>1206</v>
      </c>
      <c r="P293" s="27" t="s">
        <v>405</v>
      </c>
      <c r="Q293" s="27" t="s">
        <v>2069</v>
      </c>
      <c r="R293" s="27" t="s">
        <v>75</v>
      </c>
      <c r="S293" s="27" t="s">
        <v>3334</v>
      </c>
      <c r="T293" s="27" t="s">
        <v>74</v>
      </c>
    </row>
    <row r="294" spans="1:20" s="4" customFormat="1" ht="43.5" customHeight="1" x14ac:dyDescent="0.3">
      <c r="A294" s="27">
        <v>293</v>
      </c>
      <c r="B294" s="27" t="s">
        <v>91</v>
      </c>
      <c r="C294" s="27" t="s">
        <v>5349</v>
      </c>
      <c r="D294" s="201" t="str">
        <f t="shared" si="8"/>
        <v xml:space="preserve">G/TBT/N/TPKM/174 </v>
      </c>
      <c r="E294" s="201" t="str">
        <f t="shared" si="9"/>
        <v xml:space="preserve"> </v>
      </c>
      <c r="F294" s="27" t="s">
        <v>681</v>
      </c>
      <c r="G294" s="27" t="s">
        <v>792</v>
      </c>
      <c r="H294" s="27" t="s">
        <v>5</v>
      </c>
      <c r="I294" s="60">
        <v>2014</v>
      </c>
      <c r="J294" s="27" t="s">
        <v>90</v>
      </c>
      <c r="K294" s="27" t="s">
        <v>2079</v>
      </c>
      <c r="L294" s="27" t="s">
        <v>80</v>
      </c>
      <c r="M294" s="27" t="s">
        <v>2080</v>
      </c>
      <c r="N294" s="27"/>
      <c r="O294" s="27" t="s">
        <v>2102</v>
      </c>
      <c r="P294" s="27" t="s">
        <v>2081</v>
      </c>
      <c r="Q294" s="27" t="s">
        <v>88</v>
      </c>
      <c r="R294" s="27" t="s">
        <v>47</v>
      </c>
      <c r="S294" s="27" t="s">
        <v>1058</v>
      </c>
      <c r="T294" s="27" t="s">
        <v>445</v>
      </c>
    </row>
    <row r="295" spans="1:20" s="4" customFormat="1" ht="43.5" customHeight="1" x14ac:dyDescent="0.3">
      <c r="A295" s="27">
        <v>294</v>
      </c>
      <c r="B295" s="27" t="s">
        <v>91</v>
      </c>
      <c r="C295" s="27" t="s">
        <v>5350</v>
      </c>
      <c r="D295" s="201" t="str">
        <f t="shared" si="8"/>
        <v xml:space="preserve">G/TBT/N/TPKM/175 </v>
      </c>
      <c r="E295" s="201" t="str">
        <f t="shared" si="9"/>
        <v xml:space="preserve"> </v>
      </c>
      <c r="F295" s="27" t="s">
        <v>681</v>
      </c>
      <c r="G295" s="27" t="s">
        <v>792</v>
      </c>
      <c r="H295" s="27" t="s">
        <v>5</v>
      </c>
      <c r="I295" s="60">
        <v>2014</v>
      </c>
      <c r="J295" s="27" t="s">
        <v>90</v>
      </c>
      <c r="K295" s="27" t="s">
        <v>2082</v>
      </c>
      <c r="L295" s="27" t="s">
        <v>80</v>
      </c>
      <c r="M295" s="27" t="s">
        <v>2083</v>
      </c>
      <c r="N295" s="27"/>
      <c r="O295" s="27" t="s">
        <v>2084</v>
      </c>
      <c r="P295" s="27" t="s">
        <v>2085</v>
      </c>
      <c r="Q295" s="27" t="s">
        <v>2086</v>
      </c>
      <c r="R295" s="27" t="s">
        <v>30</v>
      </c>
      <c r="S295" s="27" t="s">
        <v>1058</v>
      </c>
      <c r="T295" s="27" t="s">
        <v>10</v>
      </c>
    </row>
    <row r="296" spans="1:20" s="4" customFormat="1" ht="43.5" customHeight="1" x14ac:dyDescent="0.3">
      <c r="A296" s="27">
        <v>295</v>
      </c>
      <c r="B296" s="27" t="s">
        <v>91</v>
      </c>
      <c r="C296" s="27" t="s">
        <v>5351</v>
      </c>
      <c r="D296" s="201" t="str">
        <f t="shared" si="8"/>
        <v xml:space="preserve">G/TBT/N/TPKM/178 </v>
      </c>
      <c r="E296" s="201" t="str">
        <f t="shared" si="9"/>
        <v xml:space="preserve"> </v>
      </c>
      <c r="F296" s="27" t="s">
        <v>681</v>
      </c>
      <c r="G296" s="27" t="s">
        <v>792</v>
      </c>
      <c r="H296" s="27" t="s">
        <v>5</v>
      </c>
      <c r="I296" s="60">
        <v>2014</v>
      </c>
      <c r="J296" s="27" t="s">
        <v>90</v>
      </c>
      <c r="K296" s="27" t="s">
        <v>2087</v>
      </c>
      <c r="L296" s="27" t="s">
        <v>80</v>
      </c>
      <c r="M296" s="27" t="s">
        <v>2088</v>
      </c>
      <c r="N296" s="27" t="s">
        <v>2089</v>
      </c>
      <c r="O296" s="27" t="s">
        <v>1206</v>
      </c>
      <c r="P296" s="27" t="s">
        <v>2090</v>
      </c>
      <c r="Q296" s="27" t="s">
        <v>22</v>
      </c>
      <c r="R296" s="27" t="s">
        <v>38</v>
      </c>
      <c r="S296" s="27" t="s">
        <v>1058</v>
      </c>
      <c r="T296" s="27" t="s">
        <v>10</v>
      </c>
    </row>
    <row r="297" spans="1:20" s="4" customFormat="1" ht="43.5" customHeight="1" x14ac:dyDescent="0.3">
      <c r="A297" s="27">
        <v>296</v>
      </c>
      <c r="B297" s="27" t="s">
        <v>91</v>
      </c>
      <c r="C297" s="27" t="s">
        <v>5352</v>
      </c>
      <c r="D297" s="201" t="str">
        <f t="shared" si="8"/>
        <v xml:space="preserve">G/TBT/N/TPKM/180 </v>
      </c>
      <c r="E297" s="201" t="str">
        <f t="shared" si="9"/>
        <v xml:space="preserve"> </v>
      </c>
      <c r="F297" s="27" t="s">
        <v>681</v>
      </c>
      <c r="G297" s="27" t="s">
        <v>792</v>
      </c>
      <c r="H297" s="27" t="s">
        <v>5</v>
      </c>
      <c r="I297" s="60">
        <v>2014</v>
      </c>
      <c r="J297" s="27" t="s">
        <v>99</v>
      </c>
      <c r="K297" s="27" t="s">
        <v>2091</v>
      </c>
      <c r="L297" s="27" t="s">
        <v>1066</v>
      </c>
      <c r="M297" s="27" t="s">
        <v>1349</v>
      </c>
      <c r="N297" s="27" t="s">
        <v>2092</v>
      </c>
      <c r="O297" s="27" t="s">
        <v>2093</v>
      </c>
      <c r="P297" s="27" t="s">
        <v>405</v>
      </c>
      <c r="Q297" s="27" t="s">
        <v>19</v>
      </c>
      <c r="R297" s="27" t="s">
        <v>75</v>
      </c>
      <c r="S297" s="27" t="s">
        <v>3334</v>
      </c>
      <c r="T297" s="27" t="s">
        <v>74</v>
      </c>
    </row>
    <row r="298" spans="1:20" s="4" customFormat="1" ht="43.5" customHeight="1" x14ac:dyDescent="0.3">
      <c r="A298" s="27">
        <v>297</v>
      </c>
      <c r="B298" s="27" t="s">
        <v>91</v>
      </c>
      <c r="C298" s="27" t="s">
        <v>5353</v>
      </c>
      <c r="D298" s="201" t="str">
        <f t="shared" si="8"/>
        <v xml:space="preserve">G/TBT/N/TPKM/183 </v>
      </c>
      <c r="E298" s="201" t="str">
        <f t="shared" si="9"/>
        <v xml:space="preserve"> </v>
      </c>
      <c r="F298" s="27" t="s">
        <v>681</v>
      </c>
      <c r="G298" s="27" t="s">
        <v>792</v>
      </c>
      <c r="H298" s="27" t="s">
        <v>5</v>
      </c>
      <c r="I298" s="60">
        <v>2014</v>
      </c>
      <c r="J298" s="27" t="s">
        <v>99</v>
      </c>
      <c r="K298" s="27" t="s">
        <v>406</v>
      </c>
      <c r="L298" s="27" t="s">
        <v>1066</v>
      </c>
      <c r="M298" s="27" t="s">
        <v>2094</v>
      </c>
      <c r="N298" s="27"/>
      <c r="O298" s="27" t="s">
        <v>111</v>
      </c>
      <c r="P298" s="27" t="s">
        <v>2095</v>
      </c>
      <c r="Q298" s="27" t="s">
        <v>22</v>
      </c>
      <c r="R298" s="27" t="s">
        <v>21</v>
      </c>
      <c r="S298" s="27" t="s">
        <v>3334</v>
      </c>
      <c r="T298" s="27" t="s">
        <v>19</v>
      </c>
    </row>
    <row r="299" spans="1:20" s="4" customFormat="1" ht="43.5" customHeight="1" x14ac:dyDescent="0.3">
      <c r="A299" s="27">
        <v>298</v>
      </c>
      <c r="B299" s="27" t="s">
        <v>91</v>
      </c>
      <c r="C299" s="27" t="s">
        <v>5354</v>
      </c>
      <c r="D299" s="201" t="str">
        <f t="shared" si="8"/>
        <v xml:space="preserve">G/TBT/N/TPKM/186 </v>
      </c>
      <c r="E299" s="201" t="str">
        <f t="shared" si="9"/>
        <v xml:space="preserve"> </v>
      </c>
      <c r="F299" s="27" t="s">
        <v>681</v>
      </c>
      <c r="G299" s="27" t="s">
        <v>792</v>
      </c>
      <c r="H299" s="27" t="s">
        <v>5</v>
      </c>
      <c r="I299" s="60">
        <v>2014</v>
      </c>
      <c r="J299" s="27" t="s">
        <v>99</v>
      </c>
      <c r="K299" s="27" t="s">
        <v>2096</v>
      </c>
      <c r="L299" s="27" t="s">
        <v>1066</v>
      </c>
      <c r="M299" s="27" t="s">
        <v>2097</v>
      </c>
      <c r="N299" s="27" t="s">
        <v>404</v>
      </c>
      <c r="O299" s="27" t="s">
        <v>2098</v>
      </c>
      <c r="P299" s="27" t="s">
        <v>2099</v>
      </c>
      <c r="Q299" s="27" t="s">
        <v>19</v>
      </c>
      <c r="R299" s="27" t="s">
        <v>75</v>
      </c>
      <c r="S299" s="27" t="s">
        <v>3334</v>
      </c>
      <c r="T299" s="27" t="s">
        <v>74</v>
      </c>
    </row>
    <row r="300" spans="1:20" s="4" customFormat="1" ht="43.5" customHeight="1" x14ac:dyDescent="0.3">
      <c r="A300" s="27">
        <v>299</v>
      </c>
      <c r="B300" s="27" t="s">
        <v>91</v>
      </c>
      <c r="C300" s="27" t="s">
        <v>5355</v>
      </c>
      <c r="D300" s="201" t="str">
        <f t="shared" si="8"/>
        <v xml:space="preserve">G/TBT/N/TPKM/187 </v>
      </c>
      <c r="E300" s="201" t="str">
        <f t="shared" si="9"/>
        <v xml:space="preserve"> </v>
      </c>
      <c r="F300" s="27" t="s">
        <v>681</v>
      </c>
      <c r="G300" s="27" t="s">
        <v>792</v>
      </c>
      <c r="H300" s="27" t="s">
        <v>5</v>
      </c>
      <c r="I300" s="60">
        <v>2014</v>
      </c>
      <c r="J300" s="27" t="s">
        <v>90</v>
      </c>
      <c r="K300" s="27" t="s">
        <v>2100</v>
      </c>
      <c r="L300" s="27" t="s">
        <v>80</v>
      </c>
      <c r="M300" s="27" t="s">
        <v>2101</v>
      </c>
      <c r="N300" s="27"/>
      <c r="O300" s="27" t="s">
        <v>2102</v>
      </c>
      <c r="P300" s="27" t="s">
        <v>2103</v>
      </c>
      <c r="Q300" s="27" t="s">
        <v>88</v>
      </c>
      <c r="R300" s="27" t="s">
        <v>47</v>
      </c>
      <c r="S300" s="27" t="s">
        <v>1058</v>
      </c>
      <c r="T300" s="27" t="s">
        <v>421</v>
      </c>
    </row>
    <row r="301" spans="1:20" s="4" customFormat="1" ht="43.5" customHeight="1" x14ac:dyDescent="0.3">
      <c r="A301" s="27">
        <v>300</v>
      </c>
      <c r="B301" s="27" t="s">
        <v>91</v>
      </c>
      <c r="C301" s="27" t="s">
        <v>5356</v>
      </c>
      <c r="D301" s="201" t="str">
        <f t="shared" si="8"/>
        <v xml:space="preserve">G/TBT/N/TPKM/188 </v>
      </c>
      <c r="E301" s="201" t="str">
        <f t="shared" si="9"/>
        <v xml:space="preserve"> </v>
      </c>
      <c r="F301" s="27" t="s">
        <v>681</v>
      </c>
      <c r="G301" s="27" t="s">
        <v>792</v>
      </c>
      <c r="H301" s="27" t="s">
        <v>5</v>
      </c>
      <c r="I301" s="60">
        <v>2014</v>
      </c>
      <c r="J301" s="27" t="s">
        <v>90</v>
      </c>
      <c r="K301" s="27" t="s">
        <v>2104</v>
      </c>
      <c r="L301" s="27" t="s">
        <v>80</v>
      </c>
      <c r="M301" s="27" t="s">
        <v>2105</v>
      </c>
      <c r="N301" s="27"/>
      <c r="O301" s="27" t="s">
        <v>2106</v>
      </c>
      <c r="P301" s="27" t="s">
        <v>2107</v>
      </c>
      <c r="Q301" s="27" t="s">
        <v>20</v>
      </c>
      <c r="R301" s="27" t="s">
        <v>75</v>
      </c>
      <c r="S301" s="27" t="s">
        <v>1058</v>
      </c>
      <c r="T301" s="27" t="s">
        <v>74</v>
      </c>
    </row>
    <row r="302" spans="1:20" s="4" customFormat="1" ht="43.5" customHeight="1" x14ac:dyDescent="0.3">
      <c r="A302" s="27">
        <v>301</v>
      </c>
      <c r="B302" s="27" t="s">
        <v>91</v>
      </c>
      <c r="C302" s="27" t="s">
        <v>5357</v>
      </c>
      <c r="D302" s="201" t="str">
        <f t="shared" si="8"/>
        <v xml:space="preserve">G/TBT/N/TPKM/189 </v>
      </c>
      <c r="E302" s="201" t="str">
        <f t="shared" si="9"/>
        <v xml:space="preserve"> </v>
      </c>
      <c r="F302" s="27" t="s">
        <v>681</v>
      </c>
      <c r="G302" s="27" t="s">
        <v>792</v>
      </c>
      <c r="H302" s="27" t="s">
        <v>5</v>
      </c>
      <c r="I302" s="60">
        <v>2014</v>
      </c>
      <c r="J302" s="27" t="s">
        <v>99</v>
      </c>
      <c r="K302" s="27" t="s">
        <v>2108</v>
      </c>
      <c r="L302" s="27" t="s">
        <v>1066</v>
      </c>
      <c r="M302" s="27" t="s">
        <v>2109</v>
      </c>
      <c r="N302" s="27" t="s">
        <v>2110</v>
      </c>
      <c r="O302" s="27" t="s">
        <v>2098</v>
      </c>
      <c r="P302" s="27" t="s">
        <v>405</v>
      </c>
      <c r="Q302" s="27" t="s">
        <v>20</v>
      </c>
      <c r="R302" s="27" t="s">
        <v>75</v>
      </c>
      <c r="S302" s="27" t="s">
        <v>1058</v>
      </c>
      <c r="T302" s="27" t="s">
        <v>74</v>
      </c>
    </row>
    <row r="303" spans="1:20" s="4" customFormat="1" ht="43.5" customHeight="1" x14ac:dyDescent="0.3">
      <c r="A303" s="27">
        <v>302</v>
      </c>
      <c r="B303" s="27" t="s">
        <v>91</v>
      </c>
      <c r="C303" s="27" t="s">
        <v>5358</v>
      </c>
      <c r="D303" s="201" t="str">
        <f t="shared" si="8"/>
        <v xml:space="preserve">G/TBT/N/TPKM/190 </v>
      </c>
      <c r="E303" s="201" t="str">
        <f t="shared" si="9"/>
        <v xml:space="preserve"> </v>
      </c>
      <c r="F303" s="27" t="s">
        <v>681</v>
      </c>
      <c r="G303" s="27" t="s">
        <v>792</v>
      </c>
      <c r="H303" s="27" t="s">
        <v>5</v>
      </c>
      <c r="I303" s="60">
        <v>2014</v>
      </c>
      <c r="J303" s="27" t="s">
        <v>90</v>
      </c>
      <c r="K303" s="27" t="s">
        <v>2111</v>
      </c>
      <c r="L303" s="27" t="s">
        <v>80</v>
      </c>
      <c r="M303" s="27" t="s">
        <v>2112</v>
      </c>
      <c r="N303" s="27" t="s">
        <v>2113</v>
      </c>
      <c r="O303" s="27" t="s">
        <v>5622</v>
      </c>
      <c r="P303" s="27" t="s">
        <v>2114</v>
      </c>
      <c r="Q303" s="27" t="s">
        <v>88</v>
      </c>
      <c r="R303" s="27" t="s">
        <v>47</v>
      </c>
      <c r="S303" s="27" t="s">
        <v>1058</v>
      </c>
      <c r="T303" s="27" t="s">
        <v>42</v>
      </c>
    </row>
    <row r="304" spans="1:20" s="4" customFormat="1" ht="43.5" customHeight="1" x14ac:dyDescent="0.3">
      <c r="A304" s="27">
        <v>303</v>
      </c>
      <c r="B304" s="27" t="s">
        <v>91</v>
      </c>
      <c r="C304" s="27" t="s">
        <v>5359</v>
      </c>
      <c r="D304" s="201" t="str">
        <f t="shared" si="8"/>
        <v xml:space="preserve">G/TBT/N/TUR/44 </v>
      </c>
      <c r="E304" s="201" t="str">
        <f t="shared" si="9"/>
        <v xml:space="preserve"> </v>
      </c>
      <c r="F304" s="27" t="s">
        <v>32</v>
      </c>
      <c r="G304" s="27" t="s">
        <v>793</v>
      </c>
      <c r="H304" s="27" t="s">
        <v>5</v>
      </c>
      <c r="I304" s="60">
        <v>2014</v>
      </c>
      <c r="J304" s="27" t="s">
        <v>90</v>
      </c>
      <c r="K304" s="27" t="s">
        <v>2115</v>
      </c>
      <c r="L304" s="27" t="s">
        <v>80</v>
      </c>
      <c r="M304" s="27" t="s">
        <v>5549</v>
      </c>
      <c r="N304" s="27"/>
      <c r="O304" s="27" t="s">
        <v>2116</v>
      </c>
      <c r="P304" s="27" t="s">
        <v>2117</v>
      </c>
      <c r="Q304" s="27" t="s">
        <v>14</v>
      </c>
      <c r="R304" s="27" t="s">
        <v>2118</v>
      </c>
      <c r="S304" s="27" t="s">
        <v>1058</v>
      </c>
      <c r="T304" s="27" t="s">
        <v>42</v>
      </c>
    </row>
    <row r="305" spans="1:20" s="4" customFormat="1" ht="43.5" customHeight="1" x14ac:dyDescent="0.3">
      <c r="A305" s="27">
        <v>304</v>
      </c>
      <c r="B305" s="27" t="s">
        <v>91</v>
      </c>
      <c r="C305" s="27" t="s">
        <v>5360</v>
      </c>
      <c r="D305" s="201" t="str">
        <f t="shared" si="8"/>
        <v xml:space="preserve">G/TBT/N/TUR/49 </v>
      </c>
      <c r="E305" s="201" t="str">
        <f t="shared" si="9"/>
        <v xml:space="preserve"> </v>
      </c>
      <c r="F305" s="27" t="s">
        <v>32</v>
      </c>
      <c r="G305" s="27" t="s">
        <v>793</v>
      </c>
      <c r="H305" s="27" t="s">
        <v>5</v>
      </c>
      <c r="I305" s="60">
        <v>2014</v>
      </c>
      <c r="J305" s="27" t="s">
        <v>90</v>
      </c>
      <c r="K305" s="27" t="s">
        <v>2119</v>
      </c>
      <c r="L305" s="27" t="s">
        <v>80</v>
      </c>
      <c r="M305" s="27" t="s">
        <v>2120</v>
      </c>
      <c r="N305" s="27"/>
      <c r="O305" s="27" t="s">
        <v>2121</v>
      </c>
      <c r="P305" s="27" t="s">
        <v>2122</v>
      </c>
      <c r="Q305" s="27" t="s">
        <v>72</v>
      </c>
      <c r="R305" s="27" t="s">
        <v>38</v>
      </c>
      <c r="S305" s="27" t="s">
        <v>1058</v>
      </c>
      <c r="T305" s="27" t="s">
        <v>74</v>
      </c>
    </row>
    <row r="306" spans="1:20" s="4" customFormat="1" ht="43.5" customHeight="1" x14ac:dyDescent="0.3">
      <c r="A306" s="27">
        <v>305</v>
      </c>
      <c r="B306" s="27" t="s">
        <v>91</v>
      </c>
      <c r="C306" s="27" t="s">
        <v>5361</v>
      </c>
      <c r="D306" s="201" t="str">
        <f t="shared" si="8"/>
        <v xml:space="preserve">G/TBT/N/TUR/52 </v>
      </c>
      <c r="E306" s="201" t="str">
        <f t="shared" si="9"/>
        <v xml:space="preserve"> </v>
      </c>
      <c r="F306" s="27" t="s">
        <v>32</v>
      </c>
      <c r="G306" s="27" t="s">
        <v>793</v>
      </c>
      <c r="H306" s="27" t="s">
        <v>5</v>
      </c>
      <c r="I306" s="60">
        <v>2014</v>
      </c>
      <c r="J306" s="27" t="s">
        <v>90</v>
      </c>
      <c r="K306" s="27" t="s">
        <v>2123</v>
      </c>
      <c r="L306" s="27" t="s">
        <v>80</v>
      </c>
      <c r="M306" s="27" t="s">
        <v>2124</v>
      </c>
      <c r="N306" s="27"/>
      <c r="O306" s="27" t="s">
        <v>2125</v>
      </c>
      <c r="P306" s="27" t="s">
        <v>2126</v>
      </c>
      <c r="Q306" s="27" t="s">
        <v>22</v>
      </c>
      <c r="R306" s="27" t="s">
        <v>281</v>
      </c>
      <c r="S306" s="27" t="s">
        <v>1058</v>
      </c>
      <c r="T306" s="27" t="s">
        <v>10</v>
      </c>
    </row>
    <row r="307" spans="1:20" s="4" customFormat="1" ht="43.5" customHeight="1" x14ac:dyDescent="0.3">
      <c r="A307" s="27">
        <v>306</v>
      </c>
      <c r="B307" s="27" t="s">
        <v>91</v>
      </c>
      <c r="C307" s="27" t="s">
        <v>5362</v>
      </c>
      <c r="D307" s="201" t="str">
        <f t="shared" si="8"/>
        <v xml:space="preserve">G/TBT/N/UGA/419 </v>
      </c>
      <c r="E307" s="201" t="str">
        <f t="shared" si="9"/>
        <v xml:space="preserve"> </v>
      </c>
      <c r="F307" s="27" t="s">
        <v>2127</v>
      </c>
      <c r="G307" s="27" t="s">
        <v>791</v>
      </c>
      <c r="H307" s="27" t="s">
        <v>4826</v>
      </c>
      <c r="I307" s="60">
        <v>2014</v>
      </c>
      <c r="J307" s="27" t="s">
        <v>90</v>
      </c>
      <c r="K307" s="27" t="s">
        <v>2128</v>
      </c>
      <c r="L307" s="27" t="s">
        <v>80</v>
      </c>
      <c r="M307" s="27" t="s">
        <v>1642</v>
      </c>
      <c r="N307" s="27" t="s">
        <v>2129</v>
      </c>
      <c r="O307" s="27" t="s">
        <v>2130</v>
      </c>
      <c r="P307" s="27" t="s">
        <v>2131</v>
      </c>
      <c r="Q307" s="27" t="s">
        <v>430</v>
      </c>
      <c r="R307" s="27" t="s">
        <v>13</v>
      </c>
      <c r="S307" s="27" t="s">
        <v>1058</v>
      </c>
      <c r="T307" s="27" t="s">
        <v>421</v>
      </c>
    </row>
    <row r="308" spans="1:20" s="4" customFormat="1" ht="43.5" customHeight="1" x14ac:dyDescent="0.3">
      <c r="A308" s="27">
        <v>307</v>
      </c>
      <c r="B308" s="27" t="s">
        <v>91</v>
      </c>
      <c r="C308" s="27" t="s">
        <v>5363</v>
      </c>
      <c r="D308" s="201" t="str">
        <f t="shared" si="8"/>
        <v xml:space="preserve">G/TBT/N/UGA/420 </v>
      </c>
      <c r="E308" s="201" t="str">
        <f t="shared" si="9"/>
        <v xml:space="preserve"> </v>
      </c>
      <c r="F308" s="27" t="s">
        <v>2127</v>
      </c>
      <c r="G308" s="27" t="s">
        <v>791</v>
      </c>
      <c r="H308" s="27" t="s">
        <v>4826</v>
      </c>
      <c r="I308" s="60">
        <v>2014</v>
      </c>
      <c r="J308" s="27" t="s">
        <v>90</v>
      </c>
      <c r="K308" s="27" t="s">
        <v>2132</v>
      </c>
      <c r="L308" s="27" t="s">
        <v>80</v>
      </c>
      <c r="M308" s="27" t="s">
        <v>2133</v>
      </c>
      <c r="N308" s="27" t="s">
        <v>2134</v>
      </c>
      <c r="O308" s="27" t="s">
        <v>2130</v>
      </c>
      <c r="P308" s="27" t="s">
        <v>2135</v>
      </c>
      <c r="Q308" s="27" t="s">
        <v>22</v>
      </c>
      <c r="R308" s="27" t="s">
        <v>30</v>
      </c>
      <c r="S308" s="27" t="s">
        <v>1058</v>
      </c>
      <c r="T308" s="27" t="s">
        <v>19</v>
      </c>
    </row>
    <row r="309" spans="1:20" s="4" customFormat="1" ht="43.5" customHeight="1" x14ac:dyDescent="0.3">
      <c r="A309" s="27">
        <v>308</v>
      </c>
      <c r="B309" s="27" t="s">
        <v>91</v>
      </c>
      <c r="C309" s="27" t="s">
        <v>5364</v>
      </c>
      <c r="D309" s="201" t="str">
        <f t="shared" si="8"/>
        <v xml:space="preserve">G/TBT/N/UGA/421 </v>
      </c>
      <c r="E309" s="201" t="str">
        <f t="shared" si="9"/>
        <v xml:space="preserve"> </v>
      </c>
      <c r="F309" s="27" t="s">
        <v>2127</v>
      </c>
      <c r="G309" s="27" t="s">
        <v>791</v>
      </c>
      <c r="H309" s="27" t="s">
        <v>4826</v>
      </c>
      <c r="I309" s="60">
        <v>2014</v>
      </c>
      <c r="J309" s="27" t="s">
        <v>90</v>
      </c>
      <c r="K309" s="27" t="s">
        <v>2136</v>
      </c>
      <c r="L309" s="27" t="s">
        <v>80</v>
      </c>
      <c r="M309" s="27" t="s">
        <v>2137</v>
      </c>
      <c r="N309" s="27"/>
      <c r="O309" s="27" t="s">
        <v>2130</v>
      </c>
      <c r="P309" s="27" t="s">
        <v>2138</v>
      </c>
      <c r="Q309" s="27" t="s">
        <v>449</v>
      </c>
      <c r="R309" s="27" t="s">
        <v>281</v>
      </c>
      <c r="S309" s="27" t="s">
        <v>1058</v>
      </c>
      <c r="T309" s="27" t="s">
        <v>1214</v>
      </c>
    </row>
    <row r="310" spans="1:20" s="4" customFormat="1" ht="43.5" customHeight="1" x14ac:dyDescent="0.3">
      <c r="A310" s="27">
        <v>309</v>
      </c>
      <c r="B310" s="27" t="s">
        <v>91</v>
      </c>
      <c r="C310" s="27" t="s">
        <v>5365</v>
      </c>
      <c r="D310" s="201" t="str">
        <f t="shared" si="8"/>
        <v xml:space="preserve">G/TBT/N/UGA/422 </v>
      </c>
      <c r="E310" s="201" t="str">
        <f t="shared" si="9"/>
        <v xml:space="preserve"> </v>
      </c>
      <c r="F310" s="27" t="s">
        <v>2127</v>
      </c>
      <c r="G310" s="27" t="s">
        <v>791</v>
      </c>
      <c r="H310" s="27" t="s">
        <v>4826</v>
      </c>
      <c r="I310" s="60">
        <v>2014</v>
      </c>
      <c r="J310" s="27" t="s">
        <v>90</v>
      </c>
      <c r="K310" s="27" t="s">
        <v>2139</v>
      </c>
      <c r="L310" s="27" t="s">
        <v>80</v>
      </c>
      <c r="M310" s="27" t="s">
        <v>2140</v>
      </c>
      <c r="N310" s="27" t="s">
        <v>2141</v>
      </c>
      <c r="O310" s="27" t="s">
        <v>2130</v>
      </c>
      <c r="P310" s="27" t="s">
        <v>2126</v>
      </c>
      <c r="Q310" s="27" t="s">
        <v>2142</v>
      </c>
      <c r="R310" s="27" t="s">
        <v>281</v>
      </c>
      <c r="S310" s="27" t="s">
        <v>1058</v>
      </c>
      <c r="T310" s="27" t="s">
        <v>421</v>
      </c>
    </row>
    <row r="311" spans="1:20" s="4" customFormat="1" ht="43.5" customHeight="1" x14ac:dyDescent="0.3">
      <c r="A311" s="27">
        <v>310</v>
      </c>
      <c r="B311" s="27" t="s">
        <v>91</v>
      </c>
      <c r="C311" s="27" t="s">
        <v>5366</v>
      </c>
      <c r="D311" s="201" t="str">
        <f t="shared" si="8"/>
        <v xml:space="preserve">G/TBT/N/UGA/423 </v>
      </c>
      <c r="E311" s="201" t="str">
        <f t="shared" si="9"/>
        <v xml:space="preserve"> </v>
      </c>
      <c r="F311" s="27" t="s">
        <v>2127</v>
      </c>
      <c r="G311" s="27" t="s">
        <v>791</v>
      </c>
      <c r="H311" s="27" t="s">
        <v>4826</v>
      </c>
      <c r="I311" s="60">
        <v>2014</v>
      </c>
      <c r="J311" s="27" t="s">
        <v>90</v>
      </c>
      <c r="K311" s="27" t="s">
        <v>2143</v>
      </c>
      <c r="L311" s="27" t="s">
        <v>80</v>
      </c>
      <c r="M311" s="27" t="s">
        <v>2144</v>
      </c>
      <c r="N311" s="27"/>
      <c r="O311" s="27" t="s">
        <v>2130</v>
      </c>
      <c r="P311" s="27" t="s">
        <v>2126</v>
      </c>
      <c r="Q311" s="27" t="s">
        <v>104</v>
      </c>
      <c r="R311" s="27" t="s">
        <v>3346</v>
      </c>
      <c r="S311" s="27" t="s">
        <v>1058</v>
      </c>
      <c r="T311" s="27" t="s">
        <v>2145</v>
      </c>
    </row>
    <row r="312" spans="1:20" s="4" customFormat="1" ht="43.5" customHeight="1" x14ac:dyDescent="0.3">
      <c r="A312" s="27">
        <v>311</v>
      </c>
      <c r="B312" s="27" t="s">
        <v>91</v>
      </c>
      <c r="C312" s="27" t="s">
        <v>5367</v>
      </c>
      <c r="D312" s="201" t="str">
        <f t="shared" si="8"/>
        <v xml:space="preserve">G/TBT/N/UGA/424 </v>
      </c>
      <c r="E312" s="201" t="str">
        <f t="shared" si="9"/>
        <v xml:space="preserve"> </v>
      </c>
      <c r="F312" s="27" t="s">
        <v>2127</v>
      </c>
      <c r="G312" s="27" t="s">
        <v>791</v>
      </c>
      <c r="H312" s="27" t="s">
        <v>4826</v>
      </c>
      <c r="I312" s="60">
        <v>2014</v>
      </c>
      <c r="J312" s="27" t="s">
        <v>90</v>
      </c>
      <c r="K312" s="27" t="s">
        <v>5602</v>
      </c>
      <c r="L312" s="27" t="s">
        <v>80</v>
      </c>
      <c r="M312" s="27" t="s">
        <v>2137</v>
      </c>
      <c r="N312" s="27" t="s">
        <v>2146</v>
      </c>
      <c r="O312" s="27" t="s">
        <v>2130</v>
      </c>
      <c r="P312" s="27" t="s">
        <v>2126</v>
      </c>
      <c r="Q312" s="27" t="s">
        <v>22</v>
      </c>
      <c r="R312" s="27" t="s">
        <v>21</v>
      </c>
      <c r="S312" s="27" t="s">
        <v>1058</v>
      </c>
      <c r="T312" s="27" t="s">
        <v>421</v>
      </c>
    </row>
    <row r="313" spans="1:20" s="4" customFormat="1" ht="43.5" customHeight="1" x14ac:dyDescent="0.3">
      <c r="A313" s="27">
        <v>312</v>
      </c>
      <c r="B313" s="27" t="s">
        <v>91</v>
      </c>
      <c r="C313" s="27" t="s">
        <v>5368</v>
      </c>
      <c r="D313" s="201" t="str">
        <f t="shared" si="8"/>
        <v xml:space="preserve">G/TBT/N/UGA/425 </v>
      </c>
      <c r="E313" s="201" t="str">
        <f t="shared" si="9"/>
        <v xml:space="preserve"> </v>
      </c>
      <c r="F313" s="27" t="s">
        <v>2127</v>
      </c>
      <c r="G313" s="27" t="s">
        <v>791</v>
      </c>
      <c r="H313" s="27" t="s">
        <v>4826</v>
      </c>
      <c r="I313" s="60">
        <v>2014</v>
      </c>
      <c r="J313" s="27" t="s">
        <v>90</v>
      </c>
      <c r="K313" s="27" t="s">
        <v>5603</v>
      </c>
      <c r="L313" s="27" t="s">
        <v>80</v>
      </c>
      <c r="M313" s="27" t="s">
        <v>2147</v>
      </c>
      <c r="N313" s="27"/>
      <c r="O313" s="27" t="s">
        <v>2130</v>
      </c>
      <c r="P313" s="27" t="s">
        <v>2126</v>
      </c>
      <c r="Q313" s="27" t="s">
        <v>112</v>
      </c>
      <c r="R313" s="27" t="s">
        <v>29</v>
      </c>
      <c r="S313" s="27" t="s">
        <v>1058</v>
      </c>
      <c r="T313" s="27" t="s">
        <v>19</v>
      </c>
    </row>
    <row r="314" spans="1:20" s="4" customFormat="1" ht="43.5" customHeight="1" x14ac:dyDescent="0.3">
      <c r="A314" s="27">
        <v>313</v>
      </c>
      <c r="B314" s="27" t="s">
        <v>91</v>
      </c>
      <c r="C314" s="27" t="s">
        <v>5369</v>
      </c>
      <c r="D314" s="201" t="str">
        <f t="shared" si="8"/>
        <v xml:space="preserve">G/TBT/N/UGA/426 </v>
      </c>
      <c r="E314" s="201" t="str">
        <f t="shared" si="9"/>
        <v xml:space="preserve"> </v>
      </c>
      <c r="F314" s="27" t="s">
        <v>2127</v>
      </c>
      <c r="G314" s="27" t="s">
        <v>791</v>
      </c>
      <c r="H314" s="27" t="s">
        <v>4826</v>
      </c>
      <c r="I314" s="60">
        <v>2014</v>
      </c>
      <c r="J314" s="27" t="s">
        <v>90</v>
      </c>
      <c r="K314" s="27" t="s">
        <v>2148</v>
      </c>
      <c r="L314" s="27" t="s">
        <v>80</v>
      </c>
      <c r="M314" s="27" t="s">
        <v>2149</v>
      </c>
      <c r="N314" s="27" t="s">
        <v>412</v>
      </c>
      <c r="O314" s="27" t="s">
        <v>2150</v>
      </c>
      <c r="P314" s="27" t="s">
        <v>2151</v>
      </c>
      <c r="Q314" s="27" t="s">
        <v>66</v>
      </c>
      <c r="R314" s="27" t="s">
        <v>30</v>
      </c>
      <c r="S314" s="27" t="s">
        <v>1058</v>
      </c>
      <c r="T314" s="27" t="s">
        <v>10</v>
      </c>
    </row>
    <row r="315" spans="1:20" s="4" customFormat="1" ht="43.5" customHeight="1" x14ac:dyDescent="0.3">
      <c r="A315" s="27">
        <v>314</v>
      </c>
      <c r="B315" s="27" t="s">
        <v>91</v>
      </c>
      <c r="C315" s="27" t="s">
        <v>5370</v>
      </c>
      <c r="D315" s="201" t="str">
        <f t="shared" si="8"/>
        <v xml:space="preserve">G/TBT/N/UGA/427 </v>
      </c>
      <c r="E315" s="201" t="str">
        <f t="shared" si="9"/>
        <v xml:space="preserve"> </v>
      </c>
      <c r="F315" s="27" t="s">
        <v>2127</v>
      </c>
      <c r="G315" s="27" t="s">
        <v>791</v>
      </c>
      <c r="H315" s="27" t="s">
        <v>4826</v>
      </c>
      <c r="I315" s="60">
        <v>2014</v>
      </c>
      <c r="J315" s="27" t="s">
        <v>90</v>
      </c>
      <c r="K315" s="27" t="s">
        <v>2152</v>
      </c>
      <c r="L315" s="27" t="s">
        <v>80</v>
      </c>
      <c r="M315" s="27" t="s">
        <v>2153</v>
      </c>
      <c r="N315" s="27" t="s">
        <v>378</v>
      </c>
      <c r="O315" s="27" t="s">
        <v>2150</v>
      </c>
      <c r="P315" s="27" t="s">
        <v>2154</v>
      </c>
      <c r="Q315" s="27" t="s">
        <v>66</v>
      </c>
      <c r="R315" s="27" t="s">
        <v>30</v>
      </c>
      <c r="S315" s="27" t="s">
        <v>1058</v>
      </c>
      <c r="T315" s="27" t="s">
        <v>10</v>
      </c>
    </row>
    <row r="316" spans="1:20" s="4" customFormat="1" ht="43.5" customHeight="1" x14ac:dyDescent="0.3">
      <c r="A316" s="27">
        <v>315</v>
      </c>
      <c r="B316" s="27" t="s">
        <v>91</v>
      </c>
      <c r="C316" s="27" t="s">
        <v>5371</v>
      </c>
      <c r="D316" s="201" t="str">
        <f t="shared" si="8"/>
        <v xml:space="preserve">G/TBT/N/UKR/94 </v>
      </c>
      <c r="E316" s="201" t="str">
        <f t="shared" si="9"/>
        <v xml:space="preserve"> </v>
      </c>
      <c r="F316" s="27" t="s">
        <v>31</v>
      </c>
      <c r="G316" s="27" t="s">
        <v>793</v>
      </c>
      <c r="H316" s="27" t="s">
        <v>5</v>
      </c>
      <c r="I316" s="60">
        <v>2014</v>
      </c>
      <c r="J316" s="27" t="s">
        <v>90</v>
      </c>
      <c r="K316" s="27" t="s">
        <v>2155</v>
      </c>
      <c r="L316" s="27" t="s">
        <v>80</v>
      </c>
      <c r="M316" s="27" t="s">
        <v>2156</v>
      </c>
      <c r="N316" s="27"/>
      <c r="O316" s="27" t="s">
        <v>2157</v>
      </c>
      <c r="P316" s="27" t="s">
        <v>2158</v>
      </c>
      <c r="Q316" s="27" t="s">
        <v>433</v>
      </c>
      <c r="R316" s="27" t="s">
        <v>38</v>
      </c>
      <c r="S316" s="27" t="s">
        <v>1058</v>
      </c>
      <c r="T316" s="27" t="s">
        <v>42</v>
      </c>
    </row>
    <row r="317" spans="1:20" s="4" customFormat="1" ht="43.5" customHeight="1" x14ac:dyDescent="0.3">
      <c r="A317" s="27">
        <v>316</v>
      </c>
      <c r="B317" s="27" t="s">
        <v>91</v>
      </c>
      <c r="C317" s="27" t="s">
        <v>5372</v>
      </c>
      <c r="D317" s="201" t="str">
        <f t="shared" si="8"/>
        <v xml:space="preserve">G/TBT/N/UKR/97 </v>
      </c>
      <c r="E317" s="201" t="str">
        <f t="shared" si="9"/>
        <v xml:space="preserve"> </v>
      </c>
      <c r="F317" s="27" t="s">
        <v>31</v>
      </c>
      <c r="G317" s="27" t="s">
        <v>793</v>
      </c>
      <c r="H317" s="27" t="s">
        <v>5</v>
      </c>
      <c r="I317" s="60">
        <v>2014</v>
      </c>
      <c r="J317" s="27" t="s">
        <v>90</v>
      </c>
      <c r="K317" s="27" t="s">
        <v>2159</v>
      </c>
      <c r="L317" s="27" t="s">
        <v>80</v>
      </c>
      <c r="M317" s="27" t="s">
        <v>2160</v>
      </c>
      <c r="N317" s="27"/>
      <c r="O317" s="27" t="s">
        <v>2161</v>
      </c>
      <c r="P317" s="27" t="s">
        <v>2162</v>
      </c>
      <c r="Q317" s="27" t="s">
        <v>441</v>
      </c>
      <c r="R317" s="27" t="s">
        <v>78</v>
      </c>
      <c r="S317" s="27" t="s">
        <v>1058</v>
      </c>
      <c r="T317" s="27" t="s">
        <v>421</v>
      </c>
    </row>
    <row r="318" spans="1:20" s="4" customFormat="1" ht="43.5" customHeight="1" x14ac:dyDescent="0.3">
      <c r="A318" s="27">
        <v>317</v>
      </c>
      <c r="B318" s="27" t="s">
        <v>91</v>
      </c>
      <c r="C318" s="27" t="s">
        <v>5373</v>
      </c>
      <c r="D318" s="201" t="str">
        <f t="shared" si="8"/>
        <v xml:space="preserve">G/TBT/N/USA/876 </v>
      </c>
      <c r="E318" s="201" t="str">
        <f t="shared" si="9"/>
        <v xml:space="preserve"> </v>
      </c>
      <c r="F318" s="27" t="s">
        <v>3267</v>
      </c>
      <c r="G318" s="27" t="s">
        <v>3</v>
      </c>
      <c r="H318" s="27" t="s">
        <v>1</v>
      </c>
      <c r="I318" s="60">
        <v>2014</v>
      </c>
      <c r="J318" s="27" t="s">
        <v>90</v>
      </c>
      <c r="K318" s="27" t="s">
        <v>2163</v>
      </c>
      <c r="L318" s="27" t="s">
        <v>80</v>
      </c>
      <c r="M318" s="27" t="s">
        <v>367</v>
      </c>
      <c r="N318" s="27" t="s">
        <v>2164</v>
      </c>
      <c r="O318" s="27" t="s">
        <v>111</v>
      </c>
      <c r="P318" s="27" t="s">
        <v>2165</v>
      </c>
      <c r="Q318" s="27" t="s">
        <v>436</v>
      </c>
      <c r="R318" s="27" t="s">
        <v>75</v>
      </c>
      <c r="S318" s="27" t="s">
        <v>1058</v>
      </c>
      <c r="T318" s="27" t="s">
        <v>74</v>
      </c>
    </row>
    <row r="319" spans="1:20" s="4" customFormat="1" ht="43.5" customHeight="1" x14ac:dyDescent="0.3">
      <c r="A319" s="27">
        <v>318</v>
      </c>
      <c r="B319" s="27" t="s">
        <v>91</v>
      </c>
      <c r="C319" s="27" t="s">
        <v>5374</v>
      </c>
      <c r="D319" s="201" t="str">
        <f t="shared" si="8"/>
        <v xml:space="preserve">G/TBT/N/USA/877 </v>
      </c>
      <c r="E319" s="201" t="str">
        <f t="shared" si="9"/>
        <v xml:space="preserve"> </v>
      </c>
      <c r="F319" s="27" t="s">
        <v>3267</v>
      </c>
      <c r="G319" s="27" t="s">
        <v>3</v>
      </c>
      <c r="H319" s="27" t="s">
        <v>1</v>
      </c>
      <c r="I319" s="60">
        <v>2014</v>
      </c>
      <c r="J319" s="27" t="s">
        <v>90</v>
      </c>
      <c r="K319" s="27" t="s">
        <v>2166</v>
      </c>
      <c r="L319" s="27" t="s">
        <v>80</v>
      </c>
      <c r="M319" s="27" t="s">
        <v>368</v>
      </c>
      <c r="N319" s="27" t="s">
        <v>2167</v>
      </c>
      <c r="O319" s="27" t="s">
        <v>111</v>
      </c>
      <c r="P319" s="27" t="s">
        <v>2165</v>
      </c>
      <c r="Q319" s="27" t="s">
        <v>436</v>
      </c>
      <c r="R319" s="27" t="s">
        <v>75</v>
      </c>
      <c r="S319" s="27" t="s">
        <v>1058</v>
      </c>
      <c r="T319" s="27" t="s">
        <v>74</v>
      </c>
    </row>
    <row r="320" spans="1:20" s="4" customFormat="1" ht="43.5" customHeight="1" x14ac:dyDescent="0.3">
      <c r="A320" s="27">
        <v>319</v>
      </c>
      <c r="B320" s="27" t="s">
        <v>91</v>
      </c>
      <c r="C320" s="27" t="s">
        <v>5375</v>
      </c>
      <c r="D320" s="201" t="str">
        <f t="shared" si="8"/>
        <v xml:space="preserve">G/TBT/N/USA/878 </v>
      </c>
      <c r="E320" s="201" t="str">
        <f t="shared" si="9"/>
        <v xml:space="preserve"> </v>
      </c>
      <c r="F320" s="27" t="s">
        <v>3267</v>
      </c>
      <c r="G320" s="27" t="s">
        <v>3</v>
      </c>
      <c r="H320" s="27" t="s">
        <v>1</v>
      </c>
      <c r="I320" s="60">
        <v>2014</v>
      </c>
      <c r="J320" s="27" t="s">
        <v>90</v>
      </c>
      <c r="K320" s="27" t="s">
        <v>2168</v>
      </c>
      <c r="L320" s="27" t="s">
        <v>80</v>
      </c>
      <c r="M320" s="27" t="s">
        <v>2169</v>
      </c>
      <c r="N320" s="27" t="s">
        <v>2170</v>
      </c>
      <c r="O320" s="27" t="s">
        <v>111</v>
      </c>
      <c r="P320" s="27" t="s">
        <v>2171</v>
      </c>
      <c r="Q320" s="27" t="s">
        <v>2172</v>
      </c>
      <c r="R320" s="27" t="s">
        <v>30</v>
      </c>
      <c r="S320" s="27" t="s">
        <v>1058</v>
      </c>
      <c r="T320" s="27" t="s">
        <v>74</v>
      </c>
    </row>
    <row r="321" spans="1:20" s="4" customFormat="1" ht="43.5" customHeight="1" x14ac:dyDescent="0.3">
      <c r="A321" s="27">
        <v>320</v>
      </c>
      <c r="B321" s="27" t="s">
        <v>91</v>
      </c>
      <c r="C321" s="27" t="s">
        <v>5376</v>
      </c>
      <c r="D321" s="201" t="str">
        <f t="shared" si="8"/>
        <v xml:space="preserve">G/TBT/N/USA/879 </v>
      </c>
      <c r="E321" s="201" t="str">
        <f t="shared" si="9"/>
        <v xml:space="preserve"> </v>
      </c>
      <c r="F321" s="27" t="s">
        <v>3267</v>
      </c>
      <c r="G321" s="27" t="s">
        <v>3</v>
      </c>
      <c r="H321" s="27" t="s">
        <v>1</v>
      </c>
      <c r="I321" s="60">
        <v>2014</v>
      </c>
      <c r="J321" s="27" t="s">
        <v>90</v>
      </c>
      <c r="K321" s="27" t="s">
        <v>2173</v>
      </c>
      <c r="L321" s="27" t="s">
        <v>80</v>
      </c>
      <c r="M321" s="27" t="s">
        <v>2174</v>
      </c>
      <c r="N321" s="27" t="s">
        <v>2175</v>
      </c>
      <c r="O321" s="27" t="s">
        <v>111</v>
      </c>
      <c r="P321" s="27" t="s">
        <v>2165</v>
      </c>
      <c r="Q321" s="27" t="s">
        <v>2176</v>
      </c>
      <c r="R321" s="27" t="s">
        <v>75</v>
      </c>
      <c r="S321" s="27" t="s">
        <v>1058</v>
      </c>
      <c r="T321" s="27" t="s">
        <v>74</v>
      </c>
    </row>
    <row r="322" spans="1:20" s="4" customFormat="1" ht="43.5" customHeight="1" x14ac:dyDescent="0.3">
      <c r="A322" s="27">
        <v>321</v>
      </c>
      <c r="B322" s="27" t="s">
        <v>91</v>
      </c>
      <c r="C322" s="27" t="s">
        <v>5377</v>
      </c>
      <c r="D322" s="201" t="str">
        <f t="shared" ref="D322:D359" si="10">IF(C322="","",IF(IFERROR(FIND(";",C322,1), 0) &gt; 0, HYPERLINK(CONCATENATE("
https://docs.wto.org/dol2fe/Pages/SS/DoSearch.aspx?DataSource=Cat&amp;query=@Symbol=
",SUBSTITUTE(MID(C322,1,FIND(";",C322,1) - 1),"/","%2F"),"&amp;"), MID(C322,1,FIND(";",C322,1) - 1)), HYPERLINK(CONCATENATE("
https://docs.wto.org/dol2fe/Pages/SS/DoSearch.aspx?DataSource=Cat&amp;query=@Symbol=
",C322),C322)))</f>
        <v xml:space="preserve">G/TBT/N/USA/881 </v>
      </c>
      <c r="E322" s="201" t="str">
        <f t="shared" si="9"/>
        <v xml:space="preserve"> </v>
      </c>
      <c r="F322" s="27" t="s">
        <v>3267</v>
      </c>
      <c r="G322" s="27" t="s">
        <v>3</v>
      </c>
      <c r="H322" s="27" t="s">
        <v>1</v>
      </c>
      <c r="I322" s="60">
        <v>2014</v>
      </c>
      <c r="J322" s="27" t="s">
        <v>90</v>
      </c>
      <c r="K322" s="27" t="s">
        <v>2177</v>
      </c>
      <c r="L322" s="27" t="s">
        <v>80</v>
      </c>
      <c r="M322" s="27" t="s">
        <v>2178</v>
      </c>
      <c r="N322" s="27" t="s">
        <v>2179</v>
      </c>
      <c r="O322" s="27" t="s">
        <v>111</v>
      </c>
      <c r="P322" s="27" t="s">
        <v>2180</v>
      </c>
      <c r="Q322" s="27" t="s">
        <v>22</v>
      </c>
      <c r="R322" s="27" t="s">
        <v>21</v>
      </c>
      <c r="S322" s="27" t="s">
        <v>1058</v>
      </c>
      <c r="T322" s="27" t="s">
        <v>42</v>
      </c>
    </row>
    <row r="323" spans="1:20" s="4" customFormat="1" ht="43.5" customHeight="1" x14ac:dyDescent="0.3">
      <c r="A323" s="27">
        <v>322</v>
      </c>
      <c r="B323" s="27" t="s">
        <v>91</v>
      </c>
      <c r="C323" s="27" t="s">
        <v>5378</v>
      </c>
      <c r="D323" s="201" t="str">
        <f t="shared" si="10"/>
        <v xml:space="preserve">G/TBT/N/USA/883 </v>
      </c>
      <c r="E323" s="201" t="str">
        <f t="shared" ref="E323:E359" si="11">IF(IFERROR(FIND(";",C323,1), 0) &gt; 0, HYPERLINK(CONCATENATE("https://docs.wto.org/dol2fe/Pages/SS/DoSearch.aspx?DataSource=Cat&amp;query=@Symbol=",SUBSTITUTE(TRIM((MID(C323,FIND(";",C323,1)+1,100))),"/","%2F"),"&amp;"), TRIM((MID(C323,FIND(";",C323,1)+1,100)))), " ")</f>
        <v xml:space="preserve"> </v>
      </c>
      <c r="F323" s="27" t="s">
        <v>3267</v>
      </c>
      <c r="G323" s="27" t="s">
        <v>3</v>
      </c>
      <c r="H323" s="27" t="s">
        <v>1</v>
      </c>
      <c r="I323" s="60">
        <v>2014</v>
      </c>
      <c r="J323" s="27" t="s">
        <v>90</v>
      </c>
      <c r="K323" s="27" t="s">
        <v>2181</v>
      </c>
      <c r="L323" s="27" t="s">
        <v>80</v>
      </c>
      <c r="M323" s="27" t="s">
        <v>2182</v>
      </c>
      <c r="N323" s="27" t="s">
        <v>2183</v>
      </c>
      <c r="O323" s="27" t="s">
        <v>111</v>
      </c>
      <c r="P323" s="27" t="s">
        <v>2184</v>
      </c>
      <c r="Q323" s="27" t="s">
        <v>991</v>
      </c>
      <c r="R323" s="27" t="s">
        <v>6616</v>
      </c>
      <c r="S323" s="27" t="s">
        <v>1058</v>
      </c>
      <c r="T323" s="27" t="s">
        <v>74</v>
      </c>
    </row>
    <row r="324" spans="1:20" s="4" customFormat="1" ht="43.5" customHeight="1" x14ac:dyDescent="0.3">
      <c r="A324" s="27">
        <v>323</v>
      </c>
      <c r="B324" s="27" t="s">
        <v>91</v>
      </c>
      <c r="C324" s="27" t="s">
        <v>5379</v>
      </c>
      <c r="D324" s="201" t="str">
        <f t="shared" si="10"/>
        <v xml:space="preserve">G/TBT/N/USA/884 </v>
      </c>
      <c r="E324" s="201" t="str">
        <f t="shared" si="11"/>
        <v xml:space="preserve"> </v>
      </c>
      <c r="F324" s="27" t="s">
        <v>3267</v>
      </c>
      <c r="G324" s="27" t="s">
        <v>3</v>
      </c>
      <c r="H324" s="27" t="s">
        <v>1</v>
      </c>
      <c r="I324" s="60">
        <v>2014</v>
      </c>
      <c r="J324" s="27" t="s">
        <v>90</v>
      </c>
      <c r="K324" s="27" t="s">
        <v>409</v>
      </c>
      <c r="L324" s="27" t="s">
        <v>80</v>
      </c>
      <c r="M324" s="27" t="s">
        <v>273</v>
      </c>
      <c r="N324" s="27" t="s">
        <v>2185</v>
      </c>
      <c r="O324" s="27" t="s">
        <v>111</v>
      </c>
      <c r="P324" s="27" t="s">
        <v>2186</v>
      </c>
      <c r="Q324" s="27" t="s">
        <v>93</v>
      </c>
      <c r="R324" s="27" t="s">
        <v>30</v>
      </c>
      <c r="S324" s="27" t="s">
        <v>1058</v>
      </c>
      <c r="T324" s="27" t="s">
        <v>10</v>
      </c>
    </row>
    <row r="325" spans="1:20" s="4" customFormat="1" ht="43.5" customHeight="1" x14ac:dyDescent="0.3">
      <c r="A325" s="27">
        <v>324</v>
      </c>
      <c r="B325" s="27" t="s">
        <v>91</v>
      </c>
      <c r="C325" s="27" t="s">
        <v>5380</v>
      </c>
      <c r="D325" s="201" t="str">
        <f t="shared" si="10"/>
        <v xml:space="preserve">G/TBT/N/USA/886 </v>
      </c>
      <c r="E325" s="201" t="str">
        <f t="shared" si="11"/>
        <v xml:space="preserve"> </v>
      </c>
      <c r="F325" s="27" t="s">
        <v>3267</v>
      </c>
      <c r="G325" s="27" t="s">
        <v>3</v>
      </c>
      <c r="H325" s="27" t="s">
        <v>1</v>
      </c>
      <c r="I325" s="60">
        <v>2014</v>
      </c>
      <c r="J325" s="27" t="s">
        <v>90</v>
      </c>
      <c r="K325" s="27" t="s">
        <v>2187</v>
      </c>
      <c r="L325" s="27" t="s">
        <v>80</v>
      </c>
      <c r="M325" s="27" t="s">
        <v>2188</v>
      </c>
      <c r="N325" s="27" t="s">
        <v>370</v>
      </c>
      <c r="O325" s="27" t="s">
        <v>111</v>
      </c>
      <c r="P325" s="27" t="s">
        <v>2165</v>
      </c>
      <c r="Q325" s="27" t="s">
        <v>436</v>
      </c>
      <c r="R325" s="27" t="s">
        <v>75</v>
      </c>
      <c r="S325" s="27" t="s">
        <v>1058</v>
      </c>
      <c r="T325" s="27" t="s">
        <v>74</v>
      </c>
    </row>
    <row r="326" spans="1:20" s="4" customFormat="1" ht="43.5" customHeight="1" x14ac:dyDescent="0.3">
      <c r="A326" s="27">
        <v>325</v>
      </c>
      <c r="B326" s="27" t="s">
        <v>91</v>
      </c>
      <c r="C326" s="27" t="s">
        <v>5381</v>
      </c>
      <c r="D326" s="201" t="str">
        <f t="shared" si="10"/>
        <v xml:space="preserve">G/TBT/N/USA/887 </v>
      </c>
      <c r="E326" s="201" t="str">
        <f t="shared" si="11"/>
        <v xml:space="preserve"> </v>
      </c>
      <c r="F326" s="27" t="s">
        <v>3267</v>
      </c>
      <c r="G326" s="27" t="s">
        <v>3</v>
      </c>
      <c r="H326" s="27" t="s">
        <v>1</v>
      </c>
      <c r="I326" s="60">
        <v>2014</v>
      </c>
      <c r="J326" s="27" t="s">
        <v>90</v>
      </c>
      <c r="K326" s="27" t="s">
        <v>2163</v>
      </c>
      <c r="L326" s="27" t="s">
        <v>80</v>
      </c>
      <c r="M326" s="27" t="s">
        <v>273</v>
      </c>
      <c r="N326" s="27" t="s">
        <v>2185</v>
      </c>
      <c r="O326" s="27" t="s">
        <v>2189</v>
      </c>
      <c r="P326" s="27" t="s">
        <v>2186</v>
      </c>
      <c r="Q326" s="27" t="s">
        <v>93</v>
      </c>
      <c r="R326" s="27" t="s">
        <v>30</v>
      </c>
      <c r="S326" s="27" t="s">
        <v>1058</v>
      </c>
      <c r="T326" s="27" t="s">
        <v>10</v>
      </c>
    </row>
    <row r="327" spans="1:20" s="4" customFormat="1" ht="43.5" customHeight="1" x14ac:dyDescent="0.3">
      <c r="A327" s="27">
        <v>326</v>
      </c>
      <c r="B327" s="27" t="s">
        <v>91</v>
      </c>
      <c r="C327" s="27" t="s">
        <v>5382</v>
      </c>
      <c r="D327" s="201" t="str">
        <f t="shared" si="10"/>
        <v xml:space="preserve">G/TBT/N/USA/888 </v>
      </c>
      <c r="E327" s="201" t="str">
        <f t="shared" si="11"/>
        <v xml:space="preserve"> </v>
      </c>
      <c r="F327" s="27" t="s">
        <v>3267</v>
      </c>
      <c r="G327" s="27" t="s">
        <v>3</v>
      </c>
      <c r="H327" s="27" t="s">
        <v>1</v>
      </c>
      <c r="I327" s="60">
        <v>2014</v>
      </c>
      <c r="J327" s="27" t="s">
        <v>90</v>
      </c>
      <c r="K327" s="27" t="s">
        <v>2190</v>
      </c>
      <c r="L327" s="27" t="s">
        <v>80</v>
      </c>
      <c r="M327" s="27" t="s">
        <v>2191</v>
      </c>
      <c r="N327" s="27" t="s">
        <v>2192</v>
      </c>
      <c r="O327" s="27" t="s">
        <v>111</v>
      </c>
      <c r="P327" s="27" t="s">
        <v>2165</v>
      </c>
      <c r="Q327" s="27" t="s">
        <v>436</v>
      </c>
      <c r="R327" s="27" t="s">
        <v>75</v>
      </c>
      <c r="S327" s="27" t="s">
        <v>1058</v>
      </c>
      <c r="T327" s="27" t="s">
        <v>74</v>
      </c>
    </row>
    <row r="328" spans="1:20" s="4" customFormat="1" ht="43.5" customHeight="1" x14ac:dyDescent="0.3">
      <c r="A328" s="27">
        <v>327</v>
      </c>
      <c r="B328" s="27" t="s">
        <v>91</v>
      </c>
      <c r="C328" s="27" t="s">
        <v>5383</v>
      </c>
      <c r="D328" s="201" t="str">
        <f t="shared" si="10"/>
        <v xml:space="preserve">G/TBT/N/USA/889 </v>
      </c>
      <c r="E328" s="201" t="str">
        <f t="shared" si="11"/>
        <v xml:space="preserve"> </v>
      </c>
      <c r="F328" s="27" t="s">
        <v>3267</v>
      </c>
      <c r="G328" s="27" t="s">
        <v>3</v>
      </c>
      <c r="H328" s="27" t="s">
        <v>1</v>
      </c>
      <c r="I328" s="60">
        <v>2014</v>
      </c>
      <c r="J328" s="27" t="s">
        <v>90</v>
      </c>
      <c r="K328" s="27" t="s">
        <v>2193</v>
      </c>
      <c r="L328" s="27" t="s">
        <v>80</v>
      </c>
      <c r="M328" s="27" t="s">
        <v>2194</v>
      </c>
      <c r="N328" s="27" t="s">
        <v>1076</v>
      </c>
      <c r="O328" s="27" t="s">
        <v>111</v>
      </c>
      <c r="P328" s="27" t="s">
        <v>2195</v>
      </c>
      <c r="Q328" s="27" t="s">
        <v>70</v>
      </c>
      <c r="R328" s="27" t="s">
        <v>3432</v>
      </c>
      <c r="S328" s="27" t="s">
        <v>1058</v>
      </c>
      <c r="T328" s="27" t="s">
        <v>74</v>
      </c>
    </row>
    <row r="329" spans="1:20" s="4" customFormat="1" ht="43.5" customHeight="1" x14ac:dyDescent="0.3">
      <c r="A329" s="27">
        <v>328</v>
      </c>
      <c r="B329" s="27" t="s">
        <v>91</v>
      </c>
      <c r="C329" s="27" t="s">
        <v>5384</v>
      </c>
      <c r="D329" s="201" t="str">
        <f t="shared" si="10"/>
        <v xml:space="preserve">G/TBT/N/USA/896 </v>
      </c>
      <c r="E329" s="201" t="str">
        <f t="shared" si="11"/>
        <v xml:space="preserve"> </v>
      </c>
      <c r="F329" s="27" t="s">
        <v>3267</v>
      </c>
      <c r="G329" s="27" t="s">
        <v>3</v>
      </c>
      <c r="H329" s="27" t="s">
        <v>1</v>
      </c>
      <c r="I329" s="60">
        <v>2014</v>
      </c>
      <c r="J329" s="27" t="s">
        <v>90</v>
      </c>
      <c r="K329" s="27" t="s">
        <v>2196</v>
      </c>
      <c r="L329" s="27" t="s">
        <v>80</v>
      </c>
      <c r="M329" s="27" t="s">
        <v>2188</v>
      </c>
      <c r="N329" s="27" t="s">
        <v>2197</v>
      </c>
      <c r="O329" s="27" t="s">
        <v>111</v>
      </c>
      <c r="P329" s="27" t="s">
        <v>2165</v>
      </c>
      <c r="Q329" s="27" t="s">
        <v>70</v>
      </c>
      <c r="R329" s="27" t="s">
        <v>75</v>
      </c>
      <c r="S329" s="27" t="s">
        <v>1058</v>
      </c>
      <c r="T329" s="27" t="s">
        <v>74</v>
      </c>
    </row>
    <row r="330" spans="1:20" s="4" customFormat="1" ht="43.5" customHeight="1" x14ac:dyDescent="0.3">
      <c r="A330" s="27">
        <v>329</v>
      </c>
      <c r="B330" s="27" t="s">
        <v>91</v>
      </c>
      <c r="C330" s="27" t="s">
        <v>5385</v>
      </c>
      <c r="D330" s="201" t="str">
        <f t="shared" si="10"/>
        <v xml:space="preserve">G/TBT/N/USA/897 </v>
      </c>
      <c r="E330" s="201" t="str">
        <f t="shared" si="11"/>
        <v xml:space="preserve"> </v>
      </c>
      <c r="F330" s="27" t="s">
        <v>3267</v>
      </c>
      <c r="G330" s="27" t="s">
        <v>3</v>
      </c>
      <c r="H330" s="27" t="s">
        <v>1</v>
      </c>
      <c r="I330" s="60">
        <v>2014</v>
      </c>
      <c r="J330" s="27" t="s">
        <v>90</v>
      </c>
      <c r="K330" s="27" t="s">
        <v>2198</v>
      </c>
      <c r="L330" s="27" t="s">
        <v>80</v>
      </c>
      <c r="M330" s="27" t="s">
        <v>2199</v>
      </c>
      <c r="N330" s="27" t="s">
        <v>2200</v>
      </c>
      <c r="O330" s="27" t="s">
        <v>111</v>
      </c>
      <c r="P330" s="27" t="s">
        <v>2165</v>
      </c>
      <c r="Q330" s="27" t="s">
        <v>436</v>
      </c>
      <c r="R330" s="27" t="s">
        <v>75</v>
      </c>
      <c r="S330" s="27" t="s">
        <v>1058</v>
      </c>
      <c r="T330" s="27" t="s">
        <v>74</v>
      </c>
    </row>
    <row r="331" spans="1:20" s="4" customFormat="1" ht="43.5" customHeight="1" x14ac:dyDescent="0.3">
      <c r="A331" s="27">
        <v>330</v>
      </c>
      <c r="B331" s="27" t="s">
        <v>91</v>
      </c>
      <c r="C331" s="27" t="s">
        <v>5386</v>
      </c>
      <c r="D331" s="201" t="str">
        <f t="shared" si="10"/>
        <v xml:space="preserve">G/TBT/N/USA/898 </v>
      </c>
      <c r="E331" s="201" t="str">
        <f t="shared" si="11"/>
        <v xml:space="preserve"> </v>
      </c>
      <c r="F331" s="27" t="s">
        <v>3267</v>
      </c>
      <c r="G331" s="27" t="s">
        <v>3</v>
      </c>
      <c r="H331" s="27" t="s">
        <v>1</v>
      </c>
      <c r="I331" s="60">
        <v>2014</v>
      </c>
      <c r="J331" s="27" t="s">
        <v>90</v>
      </c>
      <c r="K331" s="27" t="s">
        <v>2201</v>
      </c>
      <c r="L331" s="27" t="s">
        <v>80</v>
      </c>
      <c r="M331" s="27" t="s">
        <v>2202</v>
      </c>
      <c r="N331" s="27" t="s">
        <v>2203</v>
      </c>
      <c r="O331" s="27" t="s">
        <v>111</v>
      </c>
      <c r="P331" s="27" t="s">
        <v>2165</v>
      </c>
      <c r="Q331" s="27" t="s">
        <v>436</v>
      </c>
      <c r="R331" s="27" t="s">
        <v>75</v>
      </c>
      <c r="S331" s="27" t="s">
        <v>1058</v>
      </c>
      <c r="T331" s="27" t="s">
        <v>74</v>
      </c>
    </row>
    <row r="332" spans="1:20" s="4" customFormat="1" ht="43.5" customHeight="1" x14ac:dyDescent="0.3">
      <c r="A332" s="27">
        <v>331</v>
      </c>
      <c r="B332" s="27" t="s">
        <v>91</v>
      </c>
      <c r="C332" s="27" t="s">
        <v>5387</v>
      </c>
      <c r="D332" s="201" t="str">
        <f t="shared" si="10"/>
        <v xml:space="preserve">G/TBT/N/USA/903 </v>
      </c>
      <c r="E332" s="201" t="str">
        <f t="shared" si="11"/>
        <v xml:space="preserve"> </v>
      </c>
      <c r="F332" s="27" t="s">
        <v>3267</v>
      </c>
      <c r="G332" s="27" t="s">
        <v>3</v>
      </c>
      <c r="H332" s="27" t="s">
        <v>1</v>
      </c>
      <c r="I332" s="60">
        <v>2014</v>
      </c>
      <c r="J332" s="27" t="s">
        <v>90</v>
      </c>
      <c r="K332" s="27" t="s">
        <v>2204</v>
      </c>
      <c r="L332" s="27" t="s">
        <v>80</v>
      </c>
      <c r="M332" s="27" t="s">
        <v>2205</v>
      </c>
      <c r="N332" s="27" t="s">
        <v>2206</v>
      </c>
      <c r="O332" s="27" t="s">
        <v>111</v>
      </c>
      <c r="P332" s="27" t="s">
        <v>2165</v>
      </c>
      <c r="Q332" s="27" t="s">
        <v>436</v>
      </c>
      <c r="R332" s="27" t="s">
        <v>75</v>
      </c>
      <c r="S332" s="27" t="s">
        <v>1058</v>
      </c>
      <c r="T332" s="27" t="s">
        <v>74</v>
      </c>
    </row>
    <row r="333" spans="1:20" s="4" customFormat="1" ht="43.5" customHeight="1" x14ac:dyDescent="0.3">
      <c r="A333" s="27">
        <v>332</v>
      </c>
      <c r="B333" s="27" t="s">
        <v>91</v>
      </c>
      <c r="C333" s="27" t="s">
        <v>5388</v>
      </c>
      <c r="D333" s="201" t="str">
        <f t="shared" si="10"/>
        <v xml:space="preserve">G/TBT/N/USA/905 </v>
      </c>
      <c r="E333" s="201" t="str">
        <f t="shared" si="11"/>
        <v xml:space="preserve"> </v>
      </c>
      <c r="F333" s="27" t="s">
        <v>3267</v>
      </c>
      <c r="G333" s="27" t="s">
        <v>3</v>
      </c>
      <c r="H333" s="27" t="s">
        <v>1</v>
      </c>
      <c r="I333" s="60">
        <v>2014</v>
      </c>
      <c r="J333" s="27" t="s">
        <v>90</v>
      </c>
      <c r="K333" s="27" t="s">
        <v>2207</v>
      </c>
      <c r="L333" s="27" t="s">
        <v>80</v>
      </c>
      <c r="M333" s="27" t="s">
        <v>2208</v>
      </c>
      <c r="N333" s="27" t="s">
        <v>2209</v>
      </c>
      <c r="O333" s="27" t="s">
        <v>111</v>
      </c>
      <c r="P333" s="27" t="s">
        <v>2210</v>
      </c>
      <c r="Q333" s="27" t="s">
        <v>66</v>
      </c>
      <c r="R333" s="27" t="s">
        <v>422</v>
      </c>
      <c r="S333" s="27" t="s">
        <v>1058</v>
      </c>
      <c r="T333" s="27" t="s">
        <v>10</v>
      </c>
    </row>
    <row r="334" spans="1:20" s="4" customFormat="1" ht="43.5" customHeight="1" x14ac:dyDescent="0.3">
      <c r="A334" s="27">
        <v>333</v>
      </c>
      <c r="B334" s="27" t="s">
        <v>91</v>
      </c>
      <c r="C334" s="27" t="s">
        <v>5389</v>
      </c>
      <c r="D334" s="201" t="str">
        <f t="shared" si="10"/>
        <v xml:space="preserve">G/TBT/N/USA/907 </v>
      </c>
      <c r="E334" s="201" t="str">
        <f t="shared" si="11"/>
        <v xml:space="preserve"> </v>
      </c>
      <c r="F334" s="27" t="s">
        <v>3267</v>
      </c>
      <c r="G334" s="27" t="s">
        <v>3</v>
      </c>
      <c r="H334" s="27" t="s">
        <v>1</v>
      </c>
      <c r="I334" s="60">
        <v>2014</v>
      </c>
      <c r="J334" s="27" t="s">
        <v>90</v>
      </c>
      <c r="K334" s="27" t="s">
        <v>2211</v>
      </c>
      <c r="L334" s="27" t="s">
        <v>80</v>
      </c>
      <c r="M334" s="27" t="s">
        <v>2212</v>
      </c>
      <c r="N334" s="27" t="s">
        <v>2213</v>
      </c>
      <c r="O334" s="27" t="s">
        <v>111</v>
      </c>
      <c r="P334" s="27" t="s">
        <v>2165</v>
      </c>
      <c r="Q334" s="27" t="s">
        <v>436</v>
      </c>
      <c r="R334" s="27" t="s">
        <v>75</v>
      </c>
      <c r="S334" s="27" t="s">
        <v>1058</v>
      </c>
      <c r="T334" s="27" t="s">
        <v>74</v>
      </c>
    </row>
    <row r="335" spans="1:20" s="4" customFormat="1" ht="43.5" customHeight="1" x14ac:dyDescent="0.3">
      <c r="A335" s="27">
        <v>334</v>
      </c>
      <c r="B335" s="27" t="s">
        <v>91</v>
      </c>
      <c r="C335" s="27" t="s">
        <v>5390</v>
      </c>
      <c r="D335" s="201" t="str">
        <f t="shared" si="10"/>
        <v xml:space="preserve">G/TBT/N/USA/908 </v>
      </c>
      <c r="E335" s="201" t="str">
        <f t="shared" si="11"/>
        <v xml:space="preserve"> </v>
      </c>
      <c r="F335" s="27" t="s">
        <v>3267</v>
      </c>
      <c r="G335" s="27" t="s">
        <v>3</v>
      </c>
      <c r="H335" s="27" t="s">
        <v>1</v>
      </c>
      <c r="I335" s="60">
        <v>2014</v>
      </c>
      <c r="J335" s="27" t="s">
        <v>90</v>
      </c>
      <c r="K335" s="27" t="s">
        <v>2214</v>
      </c>
      <c r="L335" s="27" t="s">
        <v>80</v>
      </c>
      <c r="M335" s="27" t="s">
        <v>2215</v>
      </c>
      <c r="N335" s="27" t="s">
        <v>2216</v>
      </c>
      <c r="O335" s="27" t="s">
        <v>111</v>
      </c>
      <c r="P335" s="27" t="s">
        <v>2217</v>
      </c>
      <c r="Q335" s="27" t="s">
        <v>436</v>
      </c>
      <c r="R335" s="27" t="s">
        <v>75</v>
      </c>
      <c r="S335" s="27" t="s">
        <v>1058</v>
      </c>
      <c r="T335" s="27" t="s">
        <v>74</v>
      </c>
    </row>
    <row r="336" spans="1:20" s="4" customFormat="1" ht="43.5" customHeight="1" x14ac:dyDescent="0.3">
      <c r="A336" s="27">
        <v>335</v>
      </c>
      <c r="B336" s="27" t="s">
        <v>91</v>
      </c>
      <c r="C336" s="27" t="s">
        <v>5391</v>
      </c>
      <c r="D336" s="201" t="str">
        <f t="shared" si="10"/>
        <v xml:space="preserve">G/TBT/N/USA/910 </v>
      </c>
      <c r="E336" s="201" t="str">
        <f t="shared" si="11"/>
        <v xml:space="preserve"> </v>
      </c>
      <c r="F336" s="27" t="s">
        <v>3267</v>
      </c>
      <c r="G336" s="27" t="s">
        <v>3</v>
      </c>
      <c r="H336" s="27" t="s">
        <v>1</v>
      </c>
      <c r="I336" s="60">
        <v>2014</v>
      </c>
      <c r="J336" s="27" t="s">
        <v>90</v>
      </c>
      <c r="K336" s="27" t="s">
        <v>2218</v>
      </c>
      <c r="L336" s="27" t="s">
        <v>80</v>
      </c>
      <c r="M336" s="27" t="s">
        <v>273</v>
      </c>
      <c r="N336" s="27" t="s">
        <v>2219</v>
      </c>
      <c r="O336" s="27" t="s">
        <v>111</v>
      </c>
      <c r="P336" s="27" t="s">
        <v>2220</v>
      </c>
      <c r="Q336" s="27" t="s">
        <v>93</v>
      </c>
      <c r="R336" s="27" t="s">
        <v>30</v>
      </c>
      <c r="S336" s="27" t="s">
        <v>1058</v>
      </c>
      <c r="T336" s="27" t="s">
        <v>10</v>
      </c>
    </row>
    <row r="337" spans="1:20" s="4" customFormat="1" ht="43.5" customHeight="1" x14ac:dyDescent="0.3">
      <c r="A337" s="27">
        <v>336</v>
      </c>
      <c r="B337" s="27" t="s">
        <v>91</v>
      </c>
      <c r="C337" s="27" t="s">
        <v>5392</v>
      </c>
      <c r="D337" s="201" t="str">
        <f t="shared" si="10"/>
        <v xml:space="preserve">G/TBT/N/USA/911 </v>
      </c>
      <c r="E337" s="201" t="str">
        <f t="shared" si="11"/>
        <v xml:space="preserve"> </v>
      </c>
      <c r="F337" s="27" t="s">
        <v>3267</v>
      </c>
      <c r="G337" s="27" t="s">
        <v>3</v>
      </c>
      <c r="H337" s="27" t="s">
        <v>1</v>
      </c>
      <c r="I337" s="60">
        <v>2014</v>
      </c>
      <c r="J337" s="27" t="s">
        <v>90</v>
      </c>
      <c r="K337" s="27" t="s">
        <v>2221</v>
      </c>
      <c r="L337" s="27" t="s">
        <v>80</v>
      </c>
      <c r="M337" s="27" t="s">
        <v>2182</v>
      </c>
      <c r="N337" s="27" t="s">
        <v>2185</v>
      </c>
      <c r="O337" s="27" t="s">
        <v>111</v>
      </c>
      <c r="P337" s="27" t="s">
        <v>2222</v>
      </c>
      <c r="Q337" s="27" t="s">
        <v>22</v>
      </c>
      <c r="R337" s="27" t="s">
        <v>1747</v>
      </c>
      <c r="S337" s="27" t="s">
        <v>1058</v>
      </c>
      <c r="T337" s="27" t="s">
        <v>74</v>
      </c>
    </row>
    <row r="338" spans="1:20" s="4" customFormat="1" ht="43.5" customHeight="1" x14ac:dyDescent="0.3">
      <c r="A338" s="27">
        <v>337</v>
      </c>
      <c r="B338" s="27" t="s">
        <v>91</v>
      </c>
      <c r="C338" s="27" t="s">
        <v>5393</v>
      </c>
      <c r="D338" s="201" t="str">
        <f t="shared" si="10"/>
        <v xml:space="preserve">G/TBT/N/USA/912 </v>
      </c>
      <c r="E338" s="201" t="str">
        <f t="shared" si="11"/>
        <v xml:space="preserve"> </v>
      </c>
      <c r="F338" s="27" t="s">
        <v>3267</v>
      </c>
      <c r="G338" s="27" t="s">
        <v>3</v>
      </c>
      <c r="H338" s="27" t="s">
        <v>1</v>
      </c>
      <c r="I338" s="60">
        <v>2014</v>
      </c>
      <c r="J338" s="27" t="s">
        <v>90</v>
      </c>
      <c r="K338" s="27" t="s">
        <v>410</v>
      </c>
      <c r="L338" s="27" t="s">
        <v>80</v>
      </c>
      <c r="M338" s="27" t="s">
        <v>273</v>
      </c>
      <c r="N338" s="27" t="s">
        <v>2185</v>
      </c>
      <c r="O338" s="27" t="s">
        <v>2223</v>
      </c>
      <c r="P338" s="27" t="s">
        <v>2224</v>
      </c>
      <c r="Q338" s="27" t="s">
        <v>93</v>
      </c>
      <c r="R338" s="27" t="s">
        <v>30</v>
      </c>
      <c r="S338" s="27" t="s">
        <v>1058</v>
      </c>
      <c r="T338" s="27" t="s">
        <v>10</v>
      </c>
    </row>
    <row r="339" spans="1:20" s="4" customFormat="1" ht="43.5" customHeight="1" x14ac:dyDescent="0.3">
      <c r="A339" s="27">
        <v>338</v>
      </c>
      <c r="B339" s="27" t="s">
        <v>91</v>
      </c>
      <c r="C339" s="27" t="s">
        <v>5394</v>
      </c>
      <c r="D339" s="201" t="str">
        <f t="shared" si="10"/>
        <v xml:space="preserve">G/TBT/N/USA/913 </v>
      </c>
      <c r="E339" s="201" t="str">
        <f t="shared" si="11"/>
        <v xml:space="preserve"> </v>
      </c>
      <c r="F339" s="27" t="s">
        <v>3267</v>
      </c>
      <c r="G339" s="27" t="s">
        <v>3</v>
      </c>
      <c r="H339" s="27" t="s">
        <v>1</v>
      </c>
      <c r="I339" s="60">
        <v>2014</v>
      </c>
      <c r="J339" s="27" t="s">
        <v>90</v>
      </c>
      <c r="K339" s="27" t="s">
        <v>413</v>
      </c>
      <c r="L339" s="27" t="s">
        <v>80</v>
      </c>
      <c r="M339" s="27" t="s">
        <v>273</v>
      </c>
      <c r="N339" s="27" t="s">
        <v>2185</v>
      </c>
      <c r="O339" s="27" t="s">
        <v>2223</v>
      </c>
      <c r="P339" s="27" t="s">
        <v>2224</v>
      </c>
      <c r="Q339" s="27" t="s">
        <v>93</v>
      </c>
      <c r="R339" s="27" t="s">
        <v>30</v>
      </c>
      <c r="S339" s="27" t="s">
        <v>1058</v>
      </c>
      <c r="T339" s="27" t="s">
        <v>10</v>
      </c>
    </row>
    <row r="340" spans="1:20" s="4" customFormat="1" ht="43.5" customHeight="1" x14ac:dyDescent="0.3">
      <c r="A340" s="27">
        <v>339</v>
      </c>
      <c r="B340" s="27" t="s">
        <v>91</v>
      </c>
      <c r="C340" s="27" t="s">
        <v>5395</v>
      </c>
      <c r="D340" s="201" t="str">
        <f t="shared" si="10"/>
        <v xml:space="preserve">G/TBT/N/USA/914 </v>
      </c>
      <c r="E340" s="201" t="str">
        <f t="shared" si="11"/>
        <v xml:space="preserve"> </v>
      </c>
      <c r="F340" s="27" t="s">
        <v>3267</v>
      </c>
      <c r="G340" s="27" t="s">
        <v>3</v>
      </c>
      <c r="H340" s="27" t="s">
        <v>1</v>
      </c>
      <c r="I340" s="60">
        <v>2014</v>
      </c>
      <c r="J340" s="27" t="s">
        <v>90</v>
      </c>
      <c r="K340" s="27" t="s">
        <v>2225</v>
      </c>
      <c r="L340" s="27" t="s">
        <v>80</v>
      </c>
      <c r="M340" s="27" t="s">
        <v>2226</v>
      </c>
      <c r="N340" s="27" t="s">
        <v>2227</v>
      </c>
      <c r="O340" s="27" t="s">
        <v>111</v>
      </c>
      <c r="P340" s="27" t="s">
        <v>2228</v>
      </c>
      <c r="Q340" s="27" t="s">
        <v>2229</v>
      </c>
      <c r="R340" s="27" t="s">
        <v>30</v>
      </c>
      <c r="S340" s="27" t="s">
        <v>1058</v>
      </c>
      <c r="T340" s="27" t="s">
        <v>10</v>
      </c>
    </row>
    <row r="341" spans="1:20" s="4" customFormat="1" ht="43.5" customHeight="1" x14ac:dyDescent="0.3">
      <c r="A341" s="27">
        <v>340</v>
      </c>
      <c r="B341" s="27" t="s">
        <v>91</v>
      </c>
      <c r="C341" s="27" t="s">
        <v>5396</v>
      </c>
      <c r="D341" s="201" t="str">
        <f t="shared" si="10"/>
        <v xml:space="preserve">G/TBT/N/USA/917 </v>
      </c>
      <c r="E341" s="201" t="str">
        <f t="shared" si="11"/>
        <v xml:space="preserve"> </v>
      </c>
      <c r="F341" s="27" t="s">
        <v>3267</v>
      </c>
      <c r="G341" s="27" t="s">
        <v>3</v>
      </c>
      <c r="H341" s="27" t="s">
        <v>1</v>
      </c>
      <c r="I341" s="60">
        <v>2014</v>
      </c>
      <c r="J341" s="27" t="s">
        <v>90</v>
      </c>
      <c r="K341" s="27" t="s">
        <v>2230</v>
      </c>
      <c r="L341" s="27" t="s">
        <v>80</v>
      </c>
      <c r="M341" s="27" t="s">
        <v>2231</v>
      </c>
      <c r="N341" s="27" t="s">
        <v>2232</v>
      </c>
      <c r="O341" s="27" t="s">
        <v>111</v>
      </c>
      <c r="P341" s="27" t="s">
        <v>2165</v>
      </c>
      <c r="Q341" s="27" t="s">
        <v>2058</v>
      </c>
      <c r="R341" s="27" t="s">
        <v>75</v>
      </c>
      <c r="S341" s="27" t="s">
        <v>1058</v>
      </c>
      <c r="T341" s="27" t="s">
        <v>74</v>
      </c>
    </row>
    <row r="342" spans="1:20" s="4" customFormat="1" ht="43.5" customHeight="1" x14ac:dyDescent="0.3">
      <c r="A342" s="27">
        <v>341</v>
      </c>
      <c r="B342" s="27" t="s">
        <v>91</v>
      </c>
      <c r="C342" s="27" t="s">
        <v>5397</v>
      </c>
      <c r="D342" s="201" t="str">
        <f t="shared" si="10"/>
        <v xml:space="preserve">G/TBT/N/USA/919 </v>
      </c>
      <c r="E342" s="201" t="str">
        <f t="shared" si="11"/>
        <v xml:space="preserve"> </v>
      </c>
      <c r="F342" s="27" t="s">
        <v>3267</v>
      </c>
      <c r="G342" s="27" t="s">
        <v>3</v>
      </c>
      <c r="H342" s="27" t="s">
        <v>1</v>
      </c>
      <c r="I342" s="60">
        <v>2014</v>
      </c>
      <c r="J342" s="27" t="s">
        <v>90</v>
      </c>
      <c r="K342" s="27" t="s">
        <v>2233</v>
      </c>
      <c r="L342" s="27" t="s">
        <v>80</v>
      </c>
      <c r="M342" s="27" t="s">
        <v>92</v>
      </c>
      <c r="N342" s="27" t="s">
        <v>2234</v>
      </c>
      <c r="O342" s="27" t="s">
        <v>111</v>
      </c>
      <c r="P342" s="27" t="s">
        <v>2235</v>
      </c>
      <c r="Q342" s="27" t="s">
        <v>22</v>
      </c>
      <c r="R342" s="27" t="s">
        <v>21</v>
      </c>
      <c r="S342" s="27" t="s">
        <v>1058</v>
      </c>
      <c r="T342" s="27" t="s">
        <v>74</v>
      </c>
    </row>
    <row r="343" spans="1:20" s="4" customFormat="1" ht="43.5" customHeight="1" x14ac:dyDescent="0.3">
      <c r="A343" s="27">
        <v>342</v>
      </c>
      <c r="B343" s="27" t="s">
        <v>91</v>
      </c>
      <c r="C343" s="27" t="s">
        <v>5398</v>
      </c>
      <c r="D343" s="201" t="str">
        <f t="shared" si="10"/>
        <v xml:space="preserve">G/TBT/N/USA/920 </v>
      </c>
      <c r="E343" s="201" t="str">
        <f t="shared" si="11"/>
        <v xml:space="preserve"> </v>
      </c>
      <c r="F343" s="27" t="s">
        <v>3267</v>
      </c>
      <c r="G343" s="27" t="s">
        <v>3</v>
      </c>
      <c r="H343" s="27" t="s">
        <v>1</v>
      </c>
      <c r="I343" s="60">
        <v>2014</v>
      </c>
      <c r="J343" s="27" t="s">
        <v>90</v>
      </c>
      <c r="K343" s="27" t="s">
        <v>2236</v>
      </c>
      <c r="L343" s="27" t="s">
        <v>80</v>
      </c>
      <c r="M343" s="27" t="s">
        <v>2237</v>
      </c>
      <c r="N343" s="27" t="s">
        <v>2170</v>
      </c>
      <c r="O343" s="27" t="s">
        <v>111</v>
      </c>
      <c r="P343" s="27" t="s">
        <v>2238</v>
      </c>
      <c r="Q343" s="27" t="s">
        <v>2229</v>
      </c>
      <c r="R343" s="27" t="s">
        <v>269</v>
      </c>
      <c r="S343" s="27" t="s">
        <v>1058</v>
      </c>
      <c r="T343" s="27" t="s">
        <v>77</v>
      </c>
    </row>
    <row r="344" spans="1:20" s="4" customFormat="1" ht="43.5" customHeight="1" x14ac:dyDescent="0.3">
      <c r="A344" s="27">
        <v>343</v>
      </c>
      <c r="B344" s="27" t="s">
        <v>91</v>
      </c>
      <c r="C344" s="27" t="s">
        <v>5399</v>
      </c>
      <c r="D344" s="201" t="str">
        <f t="shared" si="10"/>
        <v xml:space="preserve">G/TBT/N/USA/923 </v>
      </c>
      <c r="E344" s="201" t="str">
        <f t="shared" si="11"/>
        <v xml:space="preserve"> </v>
      </c>
      <c r="F344" s="27" t="s">
        <v>3267</v>
      </c>
      <c r="G344" s="27" t="s">
        <v>3</v>
      </c>
      <c r="H344" s="27" t="s">
        <v>1</v>
      </c>
      <c r="I344" s="60">
        <v>2014</v>
      </c>
      <c r="J344" s="27" t="s">
        <v>90</v>
      </c>
      <c r="K344" s="27" t="s">
        <v>2239</v>
      </c>
      <c r="L344" s="27" t="s">
        <v>80</v>
      </c>
      <c r="M344" s="27" t="s">
        <v>2199</v>
      </c>
      <c r="N344" s="27" t="s">
        <v>2200</v>
      </c>
      <c r="O344" s="27" t="s">
        <v>111</v>
      </c>
      <c r="P344" s="27" t="s">
        <v>2165</v>
      </c>
      <c r="Q344" s="27" t="s">
        <v>2058</v>
      </c>
      <c r="R344" s="27" t="s">
        <v>75</v>
      </c>
      <c r="S344" s="27" t="s">
        <v>1058</v>
      </c>
      <c r="T344" s="27" t="s">
        <v>74</v>
      </c>
    </row>
    <row r="345" spans="1:20" s="4" customFormat="1" ht="43.5" customHeight="1" x14ac:dyDescent="0.3">
      <c r="A345" s="27">
        <v>344</v>
      </c>
      <c r="B345" s="27" t="s">
        <v>91</v>
      </c>
      <c r="C345" s="27" t="s">
        <v>5400</v>
      </c>
      <c r="D345" s="201" t="str">
        <f t="shared" si="10"/>
        <v xml:space="preserve">G/TBT/N/USA/924 </v>
      </c>
      <c r="E345" s="201" t="str">
        <f t="shared" si="11"/>
        <v xml:space="preserve"> </v>
      </c>
      <c r="F345" s="27" t="s">
        <v>3267</v>
      </c>
      <c r="G345" s="27" t="s">
        <v>3</v>
      </c>
      <c r="H345" s="27" t="s">
        <v>1</v>
      </c>
      <c r="I345" s="60">
        <v>2014</v>
      </c>
      <c r="J345" s="27" t="s">
        <v>90</v>
      </c>
      <c r="K345" s="27" t="s">
        <v>2240</v>
      </c>
      <c r="L345" s="27" t="s">
        <v>80</v>
      </c>
      <c r="M345" s="27" t="s">
        <v>1168</v>
      </c>
      <c r="N345" s="27"/>
      <c r="O345" s="27" t="s">
        <v>111</v>
      </c>
      <c r="P345" s="27" t="s">
        <v>2241</v>
      </c>
      <c r="Q345" s="27" t="s">
        <v>339</v>
      </c>
      <c r="R345" s="27" t="s">
        <v>37</v>
      </c>
      <c r="S345" s="27" t="s">
        <v>1058</v>
      </c>
      <c r="T345" s="27" t="s">
        <v>10</v>
      </c>
    </row>
    <row r="346" spans="1:20" s="4" customFormat="1" ht="43.5" customHeight="1" x14ac:dyDescent="0.3">
      <c r="A346" s="27">
        <v>345</v>
      </c>
      <c r="B346" s="27" t="s">
        <v>91</v>
      </c>
      <c r="C346" s="27" t="s">
        <v>5401</v>
      </c>
      <c r="D346" s="201" t="str">
        <f t="shared" si="10"/>
        <v xml:space="preserve">G/TBT/N/USA/926 </v>
      </c>
      <c r="E346" s="201" t="str">
        <f t="shared" si="11"/>
        <v xml:space="preserve"> </v>
      </c>
      <c r="F346" s="27" t="s">
        <v>3267</v>
      </c>
      <c r="G346" s="27" t="s">
        <v>3</v>
      </c>
      <c r="H346" s="27" t="s">
        <v>1</v>
      </c>
      <c r="I346" s="60">
        <v>2014</v>
      </c>
      <c r="J346" s="27" t="s">
        <v>90</v>
      </c>
      <c r="K346" s="27" t="s">
        <v>2242</v>
      </c>
      <c r="L346" s="27" t="s">
        <v>80</v>
      </c>
      <c r="M346" s="27" t="s">
        <v>2243</v>
      </c>
      <c r="N346" s="27" t="s">
        <v>2244</v>
      </c>
      <c r="O346" s="27" t="s">
        <v>111</v>
      </c>
      <c r="P346" s="27" t="s">
        <v>2165</v>
      </c>
      <c r="Q346" s="27" t="s">
        <v>2058</v>
      </c>
      <c r="R346" s="27" t="s">
        <v>75</v>
      </c>
      <c r="S346" s="27" t="s">
        <v>1058</v>
      </c>
      <c r="T346" s="27" t="s">
        <v>74</v>
      </c>
    </row>
    <row r="347" spans="1:20" s="4" customFormat="1" ht="43.5" customHeight="1" x14ac:dyDescent="0.3">
      <c r="A347" s="27">
        <v>346</v>
      </c>
      <c r="B347" s="27" t="s">
        <v>91</v>
      </c>
      <c r="C347" s="27" t="s">
        <v>5402</v>
      </c>
      <c r="D347" s="201" t="str">
        <f t="shared" si="10"/>
        <v xml:space="preserve">G/TBT/N/USA/927 </v>
      </c>
      <c r="E347" s="201" t="str">
        <f t="shared" si="11"/>
        <v xml:space="preserve"> </v>
      </c>
      <c r="F347" s="27" t="s">
        <v>3267</v>
      </c>
      <c r="G347" s="27" t="s">
        <v>3</v>
      </c>
      <c r="H347" s="27" t="s">
        <v>1</v>
      </c>
      <c r="I347" s="60">
        <v>2014</v>
      </c>
      <c r="J347" s="27" t="s">
        <v>90</v>
      </c>
      <c r="K347" s="27" t="s">
        <v>2245</v>
      </c>
      <c r="L347" s="27" t="s">
        <v>80</v>
      </c>
      <c r="M347" s="27" t="s">
        <v>273</v>
      </c>
      <c r="N347" s="27" t="s">
        <v>2185</v>
      </c>
      <c r="O347" s="27" t="s">
        <v>111</v>
      </c>
      <c r="P347" s="27" t="s">
        <v>2246</v>
      </c>
      <c r="Q347" s="27" t="s">
        <v>93</v>
      </c>
      <c r="R347" s="27" t="s">
        <v>30</v>
      </c>
      <c r="S347" s="27" t="s">
        <v>1058</v>
      </c>
      <c r="T347" s="27" t="s">
        <v>10</v>
      </c>
    </row>
    <row r="348" spans="1:20" s="4" customFormat="1" ht="43.5" customHeight="1" x14ac:dyDescent="0.3">
      <c r="A348" s="27">
        <v>347</v>
      </c>
      <c r="B348" s="27" t="s">
        <v>91</v>
      </c>
      <c r="C348" s="27" t="s">
        <v>5403</v>
      </c>
      <c r="D348" s="201" t="str">
        <f t="shared" si="10"/>
        <v xml:space="preserve">G/TBT/N/USA/929 </v>
      </c>
      <c r="E348" s="201" t="str">
        <f t="shared" si="11"/>
        <v xml:space="preserve"> </v>
      </c>
      <c r="F348" s="27" t="s">
        <v>3267</v>
      </c>
      <c r="G348" s="27" t="s">
        <v>3</v>
      </c>
      <c r="H348" s="27" t="s">
        <v>1</v>
      </c>
      <c r="I348" s="60">
        <v>2014</v>
      </c>
      <c r="J348" s="27" t="s">
        <v>90</v>
      </c>
      <c r="K348" s="27" t="s">
        <v>2247</v>
      </c>
      <c r="L348" s="27" t="s">
        <v>80</v>
      </c>
      <c r="M348" s="27" t="s">
        <v>2248</v>
      </c>
      <c r="N348" s="27" t="s">
        <v>2249</v>
      </c>
      <c r="O348" s="27" t="s">
        <v>111</v>
      </c>
      <c r="P348" s="27" t="s">
        <v>2250</v>
      </c>
      <c r="Q348" s="27" t="s">
        <v>2058</v>
      </c>
      <c r="R348" s="27" t="s">
        <v>75</v>
      </c>
      <c r="S348" s="27" t="s">
        <v>1058</v>
      </c>
      <c r="T348" s="27" t="s">
        <v>74</v>
      </c>
    </row>
    <row r="349" spans="1:20" s="4" customFormat="1" ht="43.5" customHeight="1" x14ac:dyDescent="0.3">
      <c r="A349" s="27">
        <v>348</v>
      </c>
      <c r="B349" s="27" t="s">
        <v>91</v>
      </c>
      <c r="C349" s="27" t="s">
        <v>5404</v>
      </c>
      <c r="D349" s="201" t="str">
        <f t="shared" si="10"/>
        <v xml:space="preserve">G/TBT/N/USA/931 </v>
      </c>
      <c r="E349" s="201" t="str">
        <f t="shared" si="11"/>
        <v xml:space="preserve"> </v>
      </c>
      <c r="F349" s="27" t="s">
        <v>3267</v>
      </c>
      <c r="G349" s="27" t="s">
        <v>3</v>
      </c>
      <c r="H349" s="27" t="s">
        <v>1</v>
      </c>
      <c r="I349" s="60">
        <v>2014</v>
      </c>
      <c r="J349" s="27" t="s">
        <v>90</v>
      </c>
      <c r="K349" s="27" t="s">
        <v>2251</v>
      </c>
      <c r="L349" s="27" t="s">
        <v>80</v>
      </c>
      <c r="M349" s="27" t="s">
        <v>2252</v>
      </c>
      <c r="N349" s="27" t="s">
        <v>396</v>
      </c>
      <c r="O349" s="27" t="s">
        <v>111</v>
      </c>
      <c r="P349" s="27" t="s">
        <v>2165</v>
      </c>
      <c r="Q349" s="27" t="s">
        <v>2058</v>
      </c>
      <c r="R349" s="27" t="s">
        <v>75</v>
      </c>
      <c r="S349" s="27" t="s">
        <v>1058</v>
      </c>
      <c r="T349" s="27" t="s">
        <v>74</v>
      </c>
    </row>
    <row r="350" spans="1:20" s="4" customFormat="1" ht="43.5" customHeight="1" x14ac:dyDescent="0.3">
      <c r="A350" s="27">
        <v>349</v>
      </c>
      <c r="B350" s="27" t="s">
        <v>91</v>
      </c>
      <c r="C350" s="27" t="s">
        <v>5405</v>
      </c>
      <c r="D350" s="201" t="str">
        <f t="shared" si="10"/>
        <v xml:space="preserve">G/TBT/N/USA/932 </v>
      </c>
      <c r="E350" s="201" t="str">
        <f t="shared" si="11"/>
        <v xml:space="preserve"> </v>
      </c>
      <c r="F350" s="27" t="s">
        <v>3267</v>
      </c>
      <c r="G350" s="27" t="s">
        <v>3</v>
      </c>
      <c r="H350" s="27" t="s">
        <v>1</v>
      </c>
      <c r="I350" s="60">
        <v>2014</v>
      </c>
      <c r="J350" s="27" t="s">
        <v>90</v>
      </c>
      <c r="K350" s="27" t="s">
        <v>2253</v>
      </c>
      <c r="L350" s="27" t="s">
        <v>80</v>
      </c>
      <c r="M350" s="27" t="s">
        <v>2254</v>
      </c>
      <c r="N350" s="27" t="s">
        <v>2255</v>
      </c>
      <c r="O350" s="27" t="s">
        <v>111</v>
      </c>
      <c r="P350" s="27" t="s">
        <v>2165</v>
      </c>
      <c r="Q350" s="27" t="s">
        <v>2058</v>
      </c>
      <c r="R350" s="27" t="s">
        <v>75</v>
      </c>
      <c r="S350" s="27" t="s">
        <v>1058</v>
      </c>
      <c r="T350" s="27" t="s">
        <v>74</v>
      </c>
    </row>
    <row r="351" spans="1:20" s="4" customFormat="1" ht="43.5" customHeight="1" x14ac:dyDescent="0.3">
      <c r="A351" s="27">
        <v>350</v>
      </c>
      <c r="B351" s="27" t="s">
        <v>91</v>
      </c>
      <c r="C351" s="27" t="s">
        <v>5406</v>
      </c>
      <c r="D351" s="201" t="str">
        <f t="shared" si="10"/>
        <v xml:space="preserve">G/TBT/N/USA/933 </v>
      </c>
      <c r="E351" s="201" t="str">
        <f t="shared" si="11"/>
        <v xml:space="preserve"> </v>
      </c>
      <c r="F351" s="27" t="s">
        <v>3267</v>
      </c>
      <c r="G351" s="27" t="s">
        <v>3</v>
      </c>
      <c r="H351" s="27" t="s">
        <v>1</v>
      </c>
      <c r="I351" s="60">
        <v>2014</v>
      </c>
      <c r="J351" s="27" t="s">
        <v>90</v>
      </c>
      <c r="K351" s="27" t="s">
        <v>410</v>
      </c>
      <c r="L351" s="27" t="s">
        <v>80</v>
      </c>
      <c r="M351" s="27" t="s">
        <v>273</v>
      </c>
      <c r="N351" s="27" t="s">
        <v>2185</v>
      </c>
      <c r="O351" s="27" t="s">
        <v>111</v>
      </c>
      <c r="P351" s="27" t="s">
        <v>2224</v>
      </c>
      <c r="Q351" s="27" t="s">
        <v>93</v>
      </c>
      <c r="R351" s="27" t="s">
        <v>30</v>
      </c>
      <c r="S351" s="27" t="s">
        <v>1058</v>
      </c>
      <c r="T351" s="27" t="s">
        <v>10</v>
      </c>
    </row>
    <row r="352" spans="1:20" s="4" customFormat="1" ht="43.5" customHeight="1" x14ac:dyDescent="0.3">
      <c r="A352" s="27">
        <v>351</v>
      </c>
      <c r="B352" s="27" t="s">
        <v>91</v>
      </c>
      <c r="C352" s="27" t="s">
        <v>5407</v>
      </c>
      <c r="D352" s="201" t="str">
        <f t="shared" si="10"/>
        <v xml:space="preserve">G/TBT/N/USA/934 </v>
      </c>
      <c r="E352" s="201" t="str">
        <f t="shared" si="11"/>
        <v xml:space="preserve"> </v>
      </c>
      <c r="F352" s="27" t="s">
        <v>3267</v>
      </c>
      <c r="G352" s="27" t="s">
        <v>3</v>
      </c>
      <c r="H352" s="27" t="s">
        <v>1</v>
      </c>
      <c r="I352" s="60">
        <v>2014</v>
      </c>
      <c r="J352" s="27" t="s">
        <v>90</v>
      </c>
      <c r="K352" s="27" t="s">
        <v>2256</v>
      </c>
      <c r="L352" s="27" t="s">
        <v>80</v>
      </c>
      <c r="M352" s="27" t="s">
        <v>2257</v>
      </c>
      <c r="N352" s="27" t="s">
        <v>2258</v>
      </c>
      <c r="O352" s="27" t="s">
        <v>111</v>
      </c>
      <c r="P352" s="27" t="s">
        <v>2165</v>
      </c>
      <c r="Q352" s="27" t="s">
        <v>2058</v>
      </c>
      <c r="R352" s="27" t="s">
        <v>75</v>
      </c>
      <c r="S352" s="27" t="s">
        <v>1058</v>
      </c>
      <c r="T352" s="27" t="s">
        <v>74</v>
      </c>
    </row>
    <row r="353" spans="1:20" s="4" customFormat="1" ht="43.5" customHeight="1" x14ac:dyDescent="0.3">
      <c r="A353" s="27">
        <v>352</v>
      </c>
      <c r="B353" s="27" t="s">
        <v>91</v>
      </c>
      <c r="C353" s="27" t="s">
        <v>5408</v>
      </c>
      <c r="D353" s="201" t="str">
        <f t="shared" si="10"/>
        <v xml:space="preserve">G/TBT/N/USA/937 </v>
      </c>
      <c r="E353" s="201" t="str">
        <f t="shared" si="11"/>
        <v xml:space="preserve"> </v>
      </c>
      <c r="F353" s="27" t="s">
        <v>3267</v>
      </c>
      <c r="G353" s="27" t="s">
        <v>3</v>
      </c>
      <c r="H353" s="27" t="s">
        <v>1</v>
      </c>
      <c r="I353" s="60">
        <v>2014</v>
      </c>
      <c r="J353" s="27" t="s">
        <v>90</v>
      </c>
      <c r="K353" s="27" t="s">
        <v>2259</v>
      </c>
      <c r="L353" s="27" t="s">
        <v>80</v>
      </c>
      <c r="M353" s="27" t="s">
        <v>2260</v>
      </c>
      <c r="N353" s="27" t="s">
        <v>393</v>
      </c>
      <c r="O353" s="27" t="s">
        <v>111</v>
      </c>
      <c r="P353" s="27" t="s">
        <v>2261</v>
      </c>
      <c r="Q353" s="27" t="s">
        <v>22</v>
      </c>
      <c r="R353" s="27" t="s">
        <v>457</v>
      </c>
      <c r="S353" s="27" t="s">
        <v>1058</v>
      </c>
      <c r="T353" s="27" t="s">
        <v>74</v>
      </c>
    </row>
    <row r="354" spans="1:20" s="4" customFormat="1" ht="43.5" customHeight="1" x14ac:dyDescent="0.3">
      <c r="A354" s="27">
        <v>353</v>
      </c>
      <c r="B354" s="27" t="s">
        <v>91</v>
      </c>
      <c r="C354" s="27" t="s">
        <v>5409</v>
      </c>
      <c r="D354" s="201" t="str">
        <f t="shared" si="10"/>
        <v xml:space="preserve">G/TBT/N/USA/941 </v>
      </c>
      <c r="E354" s="201" t="str">
        <f t="shared" si="11"/>
        <v xml:space="preserve"> </v>
      </c>
      <c r="F354" s="27" t="s">
        <v>3267</v>
      </c>
      <c r="G354" s="27" t="s">
        <v>3</v>
      </c>
      <c r="H354" s="27" t="s">
        <v>1</v>
      </c>
      <c r="I354" s="60">
        <v>2014</v>
      </c>
      <c r="J354" s="27" t="s">
        <v>90</v>
      </c>
      <c r="K354" s="27" t="s">
        <v>2262</v>
      </c>
      <c r="L354" s="27" t="s">
        <v>80</v>
      </c>
      <c r="M354" s="27" t="s">
        <v>2263</v>
      </c>
      <c r="N354" s="27" t="s">
        <v>288</v>
      </c>
      <c r="O354" s="27" t="s">
        <v>111</v>
      </c>
      <c r="P354" s="27" t="s">
        <v>2264</v>
      </c>
      <c r="Q354" s="27" t="s">
        <v>14</v>
      </c>
      <c r="R354" s="27" t="s">
        <v>3353</v>
      </c>
      <c r="S354" s="27" t="s">
        <v>1058</v>
      </c>
      <c r="T354" s="27" t="s">
        <v>421</v>
      </c>
    </row>
    <row r="355" spans="1:20" s="4" customFormat="1" ht="43.5" customHeight="1" x14ac:dyDescent="0.3">
      <c r="A355" s="27">
        <v>354</v>
      </c>
      <c r="B355" s="27" t="s">
        <v>91</v>
      </c>
      <c r="C355" s="27" t="s">
        <v>5410</v>
      </c>
      <c r="D355" s="201" t="str">
        <f t="shared" si="10"/>
        <v xml:space="preserve">G/TBT/N/USA/942 </v>
      </c>
      <c r="E355" s="201" t="str">
        <f t="shared" si="11"/>
        <v xml:space="preserve"> </v>
      </c>
      <c r="F355" s="27" t="s">
        <v>3267</v>
      </c>
      <c r="G355" s="27" t="s">
        <v>3</v>
      </c>
      <c r="H355" s="27" t="s">
        <v>1</v>
      </c>
      <c r="I355" s="60">
        <v>2014</v>
      </c>
      <c r="J355" s="27" t="s">
        <v>90</v>
      </c>
      <c r="K355" s="27" t="s">
        <v>2265</v>
      </c>
      <c r="L355" s="27" t="s">
        <v>80</v>
      </c>
      <c r="M355" s="27" t="s">
        <v>2266</v>
      </c>
      <c r="N355" s="27" t="s">
        <v>415</v>
      </c>
      <c r="O355" s="27" t="s">
        <v>111</v>
      </c>
      <c r="P355" s="27" t="s">
        <v>2250</v>
      </c>
      <c r="Q355" s="27" t="s">
        <v>2058</v>
      </c>
      <c r="R355" s="27" t="s">
        <v>75</v>
      </c>
      <c r="S355" s="27" t="s">
        <v>1058</v>
      </c>
      <c r="T355" s="27" t="s">
        <v>74</v>
      </c>
    </row>
    <row r="356" spans="1:20" s="4" customFormat="1" ht="43.5" customHeight="1" x14ac:dyDescent="0.3">
      <c r="A356" s="27">
        <v>355</v>
      </c>
      <c r="B356" s="27" t="s">
        <v>91</v>
      </c>
      <c r="C356" s="27" t="s">
        <v>5411</v>
      </c>
      <c r="D356" s="201" t="str">
        <f t="shared" si="10"/>
        <v xml:space="preserve">G/TBT/N/VNM/51 </v>
      </c>
      <c r="E356" s="201" t="str">
        <f t="shared" si="11"/>
        <v xml:space="preserve"> </v>
      </c>
      <c r="F356" s="27" t="s">
        <v>81</v>
      </c>
      <c r="G356" s="27" t="s">
        <v>792</v>
      </c>
      <c r="H356" s="27" t="s">
        <v>5</v>
      </c>
      <c r="I356" s="60">
        <v>2014</v>
      </c>
      <c r="J356" s="27" t="s">
        <v>90</v>
      </c>
      <c r="K356" s="27" t="s">
        <v>2267</v>
      </c>
      <c r="L356" s="27" t="s">
        <v>80</v>
      </c>
      <c r="M356" s="27" t="s">
        <v>2268</v>
      </c>
      <c r="N356" s="27"/>
      <c r="O356" s="27" t="s">
        <v>2269</v>
      </c>
      <c r="P356" s="27" t="s">
        <v>2270</v>
      </c>
      <c r="Q356" s="27" t="s">
        <v>676</v>
      </c>
      <c r="R356" s="27" t="s">
        <v>47</v>
      </c>
      <c r="S356" s="27" t="s">
        <v>1058</v>
      </c>
      <c r="T356" s="27" t="s">
        <v>421</v>
      </c>
    </row>
    <row r="357" spans="1:20" s="4" customFormat="1" ht="43.5" customHeight="1" x14ac:dyDescent="0.3">
      <c r="A357" s="27">
        <v>356</v>
      </c>
      <c r="B357" s="27" t="s">
        <v>91</v>
      </c>
      <c r="C357" s="27" t="s">
        <v>5412</v>
      </c>
      <c r="D357" s="201" t="str">
        <f t="shared" si="10"/>
        <v xml:space="preserve">G/TBT/N/ZAF/173 </v>
      </c>
      <c r="E357" s="201" t="str">
        <f t="shared" si="11"/>
        <v xml:space="preserve"> </v>
      </c>
      <c r="F357" s="27" t="s">
        <v>2271</v>
      </c>
      <c r="G357" s="27" t="s">
        <v>791</v>
      </c>
      <c r="H357" s="27" t="s">
        <v>5</v>
      </c>
      <c r="I357" s="60">
        <v>2014</v>
      </c>
      <c r="J357" s="27" t="s">
        <v>90</v>
      </c>
      <c r="K357" s="27" t="s">
        <v>2272</v>
      </c>
      <c r="L357" s="27" t="s">
        <v>80</v>
      </c>
      <c r="M357" s="27" t="s">
        <v>2273</v>
      </c>
      <c r="N357" s="27" t="s">
        <v>2274</v>
      </c>
      <c r="O357" s="27" t="s">
        <v>2275</v>
      </c>
      <c r="P357" s="27" t="s">
        <v>2165</v>
      </c>
      <c r="Q357" s="27" t="s">
        <v>19</v>
      </c>
      <c r="R357" s="27" t="s">
        <v>75</v>
      </c>
      <c r="S357" s="27" t="s">
        <v>1058</v>
      </c>
      <c r="T357" s="27" t="s">
        <v>74</v>
      </c>
    </row>
    <row r="358" spans="1:20" s="4" customFormat="1" ht="43.5" customHeight="1" x14ac:dyDescent="0.3">
      <c r="A358" s="27">
        <v>357</v>
      </c>
      <c r="B358" s="27" t="s">
        <v>91</v>
      </c>
      <c r="C358" s="27" t="s">
        <v>5413</v>
      </c>
      <c r="D358" s="201" t="str">
        <f t="shared" si="10"/>
        <v xml:space="preserve">G/TBT/N/ZAF/182 </v>
      </c>
      <c r="E358" s="201" t="str">
        <f t="shared" si="11"/>
        <v xml:space="preserve"> </v>
      </c>
      <c r="F358" s="27" t="s">
        <v>2271</v>
      </c>
      <c r="G358" s="27" t="s">
        <v>791</v>
      </c>
      <c r="H358" s="27" t="s">
        <v>5</v>
      </c>
      <c r="I358" s="60">
        <v>2014</v>
      </c>
      <c r="J358" s="27" t="s">
        <v>99</v>
      </c>
      <c r="K358" s="27" t="s">
        <v>2276</v>
      </c>
      <c r="L358" s="27" t="s">
        <v>1066</v>
      </c>
      <c r="M358" s="27" t="s">
        <v>2277</v>
      </c>
      <c r="N358" s="27" t="s">
        <v>2278</v>
      </c>
      <c r="O358" s="27" t="s">
        <v>5414</v>
      </c>
      <c r="P358" s="27" t="s">
        <v>2279</v>
      </c>
      <c r="Q358" s="27" t="s">
        <v>311</v>
      </c>
      <c r="R358" s="27" t="s">
        <v>13</v>
      </c>
      <c r="S358" s="27" t="s">
        <v>3334</v>
      </c>
      <c r="T358" s="27" t="s">
        <v>74</v>
      </c>
    </row>
    <row r="359" spans="1:20" s="4" customFormat="1" ht="43.5" customHeight="1" x14ac:dyDescent="0.3">
      <c r="A359" s="27">
        <v>358</v>
      </c>
      <c r="B359" s="27" t="s">
        <v>91</v>
      </c>
      <c r="C359" s="27" t="s">
        <v>5415</v>
      </c>
      <c r="D359" s="201" t="str">
        <f t="shared" si="10"/>
        <v xml:space="preserve">G/TBT/N/ZAF/184 </v>
      </c>
      <c r="E359" s="201" t="str">
        <f t="shared" si="11"/>
        <v xml:space="preserve"> </v>
      </c>
      <c r="F359" s="27" t="s">
        <v>2271</v>
      </c>
      <c r="G359" s="27" t="s">
        <v>791</v>
      </c>
      <c r="H359" s="27" t="s">
        <v>5</v>
      </c>
      <c r="I359" s="60">
        <v>2014</v>
      </c>
      <c r="J359" s="27" t="s">
        <v>99</v>
      </c>
      <c r="K359" s="27" t="s">
        <v>2280</v>
      </c>
      <c r="L359" s="27" t="s">
        <v>80</v>
      </c>
      <c r="M359" s="27" t="s">
        <v>2281</v>
      </c>
      <c r="N359" s="27" t="s">
        <v>2282</v>
      </c>
      <c r="O359" s="27" t="s">
        <v>5414</v>
      </c>
      <c r="P359" s="27" t="s">
        <v>2279</v>
      </c>
      <c r="Q359" s="27" t="s">
        <v>311</v>
      </c>
      <c r="R359" s="27" t="s">
        <v>13</v>
      </c>
      <c r="S359" s="27" t="s">
        <v>1058</v>
      </c>
      <c r="T359" s="27" t="s">
        <v>74</v>
      </c>
    </row>
    <row r="360" spans="1:20" customFormat="1" ht="43.5" customHeight="1" x14ac:dyDescent="0.3">
      <c r="A360" s="27">
        <v>359</v>
      </c>
      <c r="B360" s="27" t="s">
        <v>291</v>
      </c>
      <c r="C360" s="27" t="s">
        <v>2283</v>
      </c>
      <c r="D360" s="201" t="str">
        <f t="shared" ref="D360:D422" si="12">IF(C360="","",IF(IFERROR(FIND(";",C360,1), 0) &gt; 0, HYPERLINK(CONCATENATE("
https://docs.wto.org/dol2fe/Pages/SS/DoSearch.aspx?DataSource=Cat&amp;query=@Symbol=
",SUBSTITUTE(MID(C360,1,FIND(";",C360,1) - 1),"/","%2F"),"&amp;"), MID(C360,1,FIND(";",C360,1) - 1)), HYPERLINK(CONCATENATE("
https://docs.wto.org/dol2fe/Pages/SS/DoSearch.aspx?DataSource=Cat&amp;query=@Symbol=
",C360),C360)))</f>
        <v>G/SPS/N/AUS/334</v>
      </c>
      <c r="E360" s="201" t="str">
        <f t="shared" ref="E360:E404" si="13">IF(IFERROR(FIND(";",C360,1), 0) &gt; 0, HYPERLINK(CONCATENATE("https://docs.wto.org/dol2fe/Pages/SS/DoSearch.aspx?DataSource=Cat&amp;query=@Symbol=",SUBSTITUTE(TRIM((MID(C360,FIND(";",C360,1)+1,100))),"/","%2F"),"&amp;"), TRIM((MID(C360,FIND(";",C360,1)+1,100)))), " ")</f>
        <v xml:space="preserve"> </v>
      </c>
      <c r="F360" s="27" t="s">
        <v>64</v>
      </c>
      <c r="G360" s="27" t="s">
        <v>792</v>
      </c>
      <c r="H360" s="27" t="s">
        <v>1</v>
      </c>
      <c r="I360" s="60">
        <v>2014</v>
      </c>
      <c r="J360" s="27" t="s">
        <v>2284</v>
      </c>
      <c r="K360" s="27" t="s">
        <v>2285</v>
      </c>
      <c r="L360" s="27" t="s">
        <v>2286</v>
      </c>
      <c r="M360" s="27" t="s">
        <v>2287</v>
      </c>
      <c r="N360" s="27"/>
      <c r="O360" s="27" t="s">
        <v>111</v>
      </c>
      <c r="P360" s="27" t="s">
        <v>2288</v>
      </c>
      <c r="Q360" s="27" t="s">
        <v>22</v>
      </c>
      <c r="R360" s="27" t="s">
        <v>89</v>
      </c>
      <c r="S360" s="27" t="s">
        <v>2286</v>
      </c>
      <c r="T360" s="27" t="s">
        <v>437</v>
      </c>
    </row>
    <row r="361" spans="1:20" customFormat="1" ht="43.5" customHeight="1" x14ac:dyDescent="0.3">
      <c r="A361" s="27">
        <v>360</v>
      </c>
      <c r="B361" s="27" t="s">
        <v>291</v>
      </c>
      <c r="C361" s="27" t="s">
        <v>2289</v>
      </c>
      <c r="D361" s="201" t="str">
        <f t="shared" si="12"/>
        <v>G/SPS/N/AUS/335</v>
      </c>
      <c r="E361" s="201" t="str">
        <f t="shared" si="13"/>
        <v xml:space="preserve"> </v>
      </c>
      <c r="F361" s="27" t="s">
        <v>64</v>
      </c>
      <c r="G361" s="27" t="s">
        <v>792</v>
      </c>
      <c r="H361" s="27" t="s">
        <v>1</v>
      </c>
      <c r="I361" s="60">
        <v>2014</v>
      </c>
      <c r="J361" s="27" t="s">
        <v>2284</v>
      </c>
      <c r="K361" s="27" t="s">
        <v>2290</v>
      </c>
      <c r="L361" s="27" t="s">
        <v>2286</v>
      </c>
      <c r="M361" s="27" t="s">
        <v>2291</v>
      </c>
      <c r="N361" s="27"/>
      <c r="O361" s="27" t="s">
        <v>111</v>
      </c>
      <c r="P361" s="27" t="s">
        <v>2292</v>
      </c>
      <c r="Q361" s="27" t="s">
        <v>25</v>
      </c>
      <c r="R361" s="27" t="s">
        <v>89</v>
      </c>
      <c r="S361" s="27" t="s">
        <v>2286</v>
      </c>
      <c r="T361" s="27" t="s">
        <v>437</v>
      </c>
    </row>
    <row r="362" spans="1:20" customFormat="1" ht="43.5" customHeight="1" x14ac:dyDescent="0.3">
      <c r="A362" s="27">
        <v>361</v>
      </c>
      <c r="B362" s="27" t="s">
        <v>291</v>
      </c>
      <c r="C362" s="27" t="s">
        <v>2293</v>
      </c>
      <c r="D362" s="201" t="str">
        <f t="shared" si="12"/>
        <v>G/SPS/N/AUS/341</v>
      </c>
      <c r="E362" s="201" t="str">
        <f t="shared" si="13"/>
        <v xml:space="preserve"> </v>
      </c>
      <c r="F362" s="27" t="s">
        <v>64</v>
      </c>
      <c r="G362" s="27" t="s">
        <v>792</v>
      </c>
      <c r="H362" s="27" t="s">
        <v>1</v>
      </c>
      <c r="I362" s="60">
        <v>2014</v>
      </c>
      <c r="J362" s="27" t="s">
        <v>2284</v>
      </c>
      <c r="K362" s="27" t="s">
        <v>2294</v>
      </c>
      <c r="L362" s="27" t="s">
        <v>2286</v>
      </c>
      <c r="M362" s="27" t="s">
        <v>2295</v>
      </c>
      <c r="N362" s="27"/>
      <c r="O362" s="27" t="s">
        <v>2296</v>
      </c>
      <c r="P362" s="27" t="s">
        <v>5495</v>
      </c>
      <c r="Q362" s="27" t="s">
        <v>22</v>
      </c>
      <c r="R362" s="27" t="s">
        <v>89</v>
      </c>
      <c r="S362" s="27" t="s">
        <v>2286</v>
      </c>
      <c r="T362" s="27" t="s">
        <v>421</v>
      </c>
    </row>
    <row r="363" spans="1:20" customFormat="1" ht="43.5" customHeight="1" x14ac:dyDescent="0.3">
      <c r="A363" s="27">
        <v>362</v>
      </c>
      <c r="B363" s="27" t="s">
        <v>291</v>
      </c>
      <c r="C363" s="27" t="s">
        <v>2297</v>
      </c>
      <c r="D363" s="201" t="str">
        <f t="shared" si="12"/>
        <v>G/SPS/N/AUS/351</v>
      </c>
      <c r="E363" s="201" t="str">
        <f t="shared" si="13"/>
        <v xml:space="preserve"> </v>
      </c>
      <c r="F363" s="27" t="s">
        <v>64</v>
      </c>
      <c r="G363" s="27" t="s">
        <v>792</v>
      </c>
      <c r="H363" s="27" t="s">
        <v>1</v>
      </c>
      <c r="I363" s="60">
        <v>2014</v>
      </c>
      <c r="J363" s="27" t="s">
        <v>2284</v>
      </c>
      <c r="K363" s="27" t="s">
        <v>2298</v>
      </c>
      <c r="L363" s="27" t="s">
        <v>2286</v>
      </c>
      <c r="M363" s="27" t="s">
        <v>2299</v>
      </c>
      <c r="N363" s="27"/>
      <c r="O363" s="27" t="s">
        <v>111</v>
      </c>
      <c r="P363" s="27" t="s">
        <v>2288</v>
      </c>
      <c r="Q363" s="27" t="s">
        <v>25</v>
      </c>
      <c r="R363" s="27" t="s">
        <v>89</v>
      </c>
      <c r="S363" s="27" t="s">
        <v>2286</v>
      </c>
      <c r="T363" s="27" t="s">
        <v>437</v>
      </c>
    </row>
    <row r="364" spans="1:20" customFormat="1" ht="43.5" customHeight="1" x14ac:dyDescent="0.3">
      <c r="A364" s="27">
        <v>363</v>
      </c>
      <c r="B364" s="27" t="s">
        <v>291</v>
      </c>
      <c r="C364" s="27" t="s">
        <v>2300</v>
      </c>
      <c r="D364" s="201" t="str">
        <f t="shared" si="12"/>
        <v>G/SPS/N/BDI/2</v>
      </c>
      <c r="E364" s="201" t="str">
        <f t="shared" si="13"/>
        <v xml:space="preserve"> </v>
      </c>
      <c r="F364" s="27" t="s">
        <v>2301</v>
      </c>
      <c r="G364" s="27" t="s">
        <v>791</v>
      </c>
      <c r="H364" s="27" t="s">
        <v>4826</v>
      </c>
      <c r="I364" s="60">
        <v>2014</v>
      </c>
      <c r="J364" s="27" t="s">
        <v>2284</v>
      </c>
      <c r="K364" s="27" t="s">
        <v>2302</v>
      </c>
      <c r="L364" s="27" t="s">
        <v>421</v>
      </c>
      <c r="M364" s="27" t="s">
        <v>2303</v>
      </c>
      <c r="N364" s="27"/>
      <c r="O364" s="27" t="s">
        <v>111</v>
      </c>
      <c r="P364" s="27" t="s">
        <v>2304</v>
      </c>
      <c r="Q364" s="27" t="s">
        <v>22</v>
      </c>
      <c r="R364" s="27" t="s">
        <v>21</v>
      </c>
      <c r="S364" s="27" t="s">
        <v>421</v>
      </c>
      <c r="T364" s="27" t="s">
        <v>10</v>
      </c>
    </row>
    <row r="365" spans="1:20" customFormat="1" ht="43.5" customHeight="1" x14ac:dyDescent="0.3">
      <c r="A365" s="27">
        <v>364</v>
      </c>
      <c r="B365" s="27" t="s">
        <v>291</v>
      </c>
      <c r="C365" s="27" t="s">
        <v>2305</v>
      </c>
      <c r="D365" s="201" t="str">
        <f t="shared" si="12"/>
        <v>G/SPS/N/BRA/925</v>
      </c>
      <c r="E365" s="201" t="str">
        <f t="shared" si="13"/>
        <v xml:space="preserve"> </v>
      </c>
      <c r="F365" s="27" t="s">
        <v>63</v>
      </c>
      <c r="G365" s="27" t="s">
        <v>1101</v>
      </c>
      <c r="H365" s="27" t="s">
        <v>5</v>
      </c>
      <c r="I365" s="60">
        <v>2014</v>
      </c>
      <c r="J365" s="27" t="s">
        <v>2284</v>
      </c>
      <c r="K365" s="27" t="s">
        <v>2306</v>
      </c>
      <c r="L365" s="27" t="s">
        <v>1058</v>
      </c>
      <c r="M365" s="27" t="s">
        <v>2307</v>
      </c>
      <c r="N365" s="27"/>
      <c r="O365" s="27" t="s">
        <v>2308</v>
      </c>
      <c r="P365" s="27" t="s">
        <v>2309</v>
      </c>
      <c r="Q365" s="27" t="s">
        <v>2310</v>
      </c>
      <c r="R365" s="27" t="s">
        <v>269</v>
      </c>
      <c r="S365" s="27" t="s">
        <v>1058</v>
      </c>
      <c r="T365" s="27" t="s">
        <v>10</v>
      </c>
    </row>
    <row r="366" spans="1:20" customFormat="1" ht="43.5" customHeight="1" x14ac:dyDescent="0.3">
      <c r="A366" s="27">
        <v>365</v>
      </c>
      <c r="B366" s="27" t="s">
        <v>291</v>
      </c>
      <c r="C366" s="27" t="s">
        <v>2311</v>
      </c>
      <c r="D366" s="201" t="str">
        <f t="shared" si="12"/>
        <v>G/SPS/N/BRA/929</v>
      </c>
      <c r="E366" s="201" t="str">
        <f t="shared" si="13"/>
        <v xml:space="preserve"> </v>
      </c>
      <c r="F366" s="27" t="s">
        <v>63</v>
      </c>
      <c r="G366" s="27" t="s">
        <v>1101</v>
      </c>
      <c r="H366" s="27" t="s">
        <v>5</v>
      </c>
      <c r="I366" s="60">
        <v>2014</v>
      </c>
      <c r="J366" s="27" t="s">
        <v>2284</v>
      </c>
      <c r="K366" s="27" t="s">
        <v>5550</v>
      </c>
      <c r="L366" s="27" t="s">
        <v>1058</v>
      </c>
      <c r="M366" s="27" t="s">
        <v>5551</v>
      </c>
      <c r="N366" s="27"/>
      <c r="O366" s="27" t="s">
        <v>2308</v>
      </c>
      <c r="P366" s="27" t="s">
        <v>2312</v>
      </c>
      <c r="Q366" s="27" t="s">
        <v>2313</v>
      </c>
      <c r="R366" s="27" t="s">
        <v>442</v>
      </c>
      <c r="S366" s="27" t="s">
        <v>1058</v>
      </c>
      <c r="T366" s="27" t="s">
        <v>10</v>
      </c>
    </row>
    <row r="367" spans="1:20" customFormat="1" ht="43.5" customHeight="1" x14ac:dyDescent="0.3">
      <c r="A367" s="27">
        <v>366</v>
      </c>
      <c r="B367" s="27" t="s">
        <v>291</v>
      </c>
      <c r="C367" s="27" t="s">
        <v>2314</v>
      </c>
      <c r="D367" s="201" t="str">
        <f t="shared" si="12"/>
        <v>G/SPS/N/BRA/940</v>
      </c>
      <c r="E367" s="201" t="str">
        <f t="shared" si="13"/>
        <v xml:space="preserve"> </v>
      </c>
      <c r="F367" s="27" t="s">
        <v>63</v>
      </c>
      <c r="G367" s="27" t="s">
        <v>1101</v>
      </c>
      <c r="H367" s="27" t="s">
        <v>5</v>
      </c>
      <c r="I367" s="60">
        <v>2014</v>
      </c>
      <c r="J367" s="27" t="s">
        <v>2284</v>
      </c>
      <c r="K367" s="27" t="s">
        <v>2315</v>
      </c>
      <c r="L367" s="27" t="s">
        <v>1058</v>
      </c>
      <c r="M367" s="27" t="s">
        <v>2316</v>
      </c>
      <c r="N367" s="27"/>
      <c r="O367" s="27" t="s">
        <v>2308</v>
      </c>
      <c r="P367" s="27" t="s">
        <v>2317</v>
      </c>
      <c r="Q367" s="27" t="s">
        <v>25</v>
      </c>
      <c r="R367" s="27" t="s">
        <v>89</v>
      </c>
      <c r="S367" s="27" t="s">
        <v>1058</v>
      </c>
      <c r="T367" s="27" t="s">
        <v>437</v>
      </c>
    </row>
    <row r="368" spans="1:20" customFormat="1" ht="43.5" customHeight="1" x14ac:dyDescent="0.3">
      <c r="A368" s="27">
        <v>367</v>
      </c>
      <c r="B368" s="27" t="s">
        <v>291</v>
      </c>
      <c r="C368" s="27" t="s">
        <v>2318</v>
      </c>
      <c r="D368" s="201" t="str">
        <f t="shared" si="12"/>
        <v>G/SPS/N/BRA/981</v>
      </c>
      <c r="E368" s="201" t="str">
        <f t="shared" si="13"/>
        <v xml:space="preserve"> </v>
      </c>
      <c r="F368" s="27" t="s">
        <v>63</v>
      </c>
      <c r="G368" s="27" t="s">
        <v>1101</v>
      </c>
      <c r="H368" s="27" t="s">
        <v>5</v>
      </c>
      <c r="I368" s="60">
        <v>2014</v>
      </c>
      <c r="J368" s="27" t="s">
        <v>2284</v>
      </c>
      <c r="K368" s="27" t="s">
        <v>5552</v>
      </c>
      <c r="L368" s="27" t="s">
        <v>1058</v>
      </c>
      <c r="M368" s="27" t="s">
        <v>2319</v>
      </c>
      <c r="N368" s="27"/>
      <c r="O368" s="27" t="s">
        <v>2308</v>
      </c>
      <c r="P368" s="27" t="s">
        <v>2320</v>
      </c>
      <c r="Q368" s="27" t="s">
        <v>88</v>
      </c>
      <c r="R368" s="27" t="s">
        <v>47</v>
      </c>
      <c r="S368" s="27" t="s">
        <v>1058</v>
      </c>
      <c r="T368" s="27" t="s">
        <v>437</v>
      </c>
    </row>
    <row r="369" spans="1:20" customFormat="1" ht="43.5" customHeight="1" x14ac:dyDescent="0.3">
      <c r="A369" s="27">
        <v>368</v>
      </c>
      <c r="B369" s="27" t="s">
        <v>291</v>
      </c>
      <c r="C369" s="27" t="s">
        <v>2321</v>
      </c>
      <c r="D369" s="201" t="str">
        <f t="shared" si="12"/>
        <v>G/SPS/N/BRA/986</v>
      </c>
      <c r="E369" s="201" t="str">
        <f t="shared" si="13"/>
        <v xml:space="preserve"> </v>
      </c>
      <c r="F369" s="27" t="s">
        <v>63</v>
      </c>
      <c r="G369" s="27" t="s">
        <v>1101</v>
      </c>
      <c r="H369" s="27" t="s">
        <v>5</v>
      </c>
      <c r="I369" s="60">
        <v>2014</v>
      </c>
      <c r="J369" s="27" t="s">
        <v>2284</v>
      </c>
      <c r="K369" s="27" t="s">
        <v>5553</v>
      </c>
      <c r="L369" s="27" t="s">
        <v>1058</v>
      </c>
      <c r="M369" s="27" t="s">
        <v>2322</v>
      </c>
      <c r="N369" s="27"/>
      <c r="O369" s="27" t="s">
        <v>2308</v>
      </c>
      <c r="P369" s="27" t="s">
        <v>2323</v>
      </c>
      <c r="Q369" s="27" t="s">
        <v>88</v>
      </c>
      <c r="R369" s="27" t="s">
        <v>47</v>
      </c>
      <c r="S369" s="27" t="s">
        <v>1058</v>
      </c>
      <c r="T369" s="27" t="s">
        <v>437</v>
      </c>
    </row>
    <row r="370" spans="1:20" customFormat="1" ht="43.5" customHeight="1" x14ac:dyDescent="0.3">
      <c r="A370" s="27">
        <v>369</v>
      </c>
      <c r="B370" s="27" t="s">
        <v>291</v>
      </c>
      <c r="C370" s="27" t="s">
        <v>2324</v>
      </c>
      <c r="D370" s="201" t="str">
        <f t="shared" si="12"/>
        <v>G/SPS/N/CAN/786</v>
      </c>
      <c r="E370" s="201" t="str">
        <f t="shared" si="13"/>
        <v xml:space="preserve"> </v>
      </c>
      <c r="F370" s="27" t="s">
        <v>39</v>
      </c>
      <c r="G370" s="27" t="s">
        <v>3</v>
      </c>
      <c r="H370" s="27" t="s">
        <v>1</v>
      </c>
      <c r="I370" s="60">
        <v>2014</v>
      </c>
      <c r="J370" s="27" t="s">
        <v>2284</v>
      </c>
      <c r="K370" s="27" t="s">
        <v>2325</v>
      </c>
      <c r="L370" s="27" t="s">
        <v>95</v>
      </c>
      <c r="M370" s="27" t="s">
        <v>2326</v>
      </c>
      <c r="N370" s="27"/>
      <c r="O370" s="27" t="s">
        <v>2327</v>
      </c>
      <c r="P370" s="27" t="s">
        <v>2328</v>
      </c>
      <c r="Q370" s="27" t="s">
        <v>46</v>
      </c>
      <c r="R370" s="27" t="s">
        <v>45</v>
      </c>
      <c r="S370" s="27" t="s">
        <v>421</v>
      </c>
      <c r="T370" s="27" t="s">
        <v>421</v>
      </c>
    </row>
    <row r="371" spans="1:20" customFormat="1" ht="43.5" customHeight="1" x14ac:dyDescent="0.3">
      <c r="A371" s="27">
        <v>370</v>
      </c>
      <c r="B371" s="27" t="s">
        <v>291</v>
      </c>
      <c r="C371" s="27" t="s">
        <v>2329</v>
      </c>
      <c r="D371" s="201" t="str">
        <f t="shared" si="12"/>
        <v>G/SPS/N/COL/255</v>
      </c>
      <c r="E371" s="201" t="str">
        <f t="shared" si="13"/>
        <v xml:space="preserve"> </v>
      </c>
      <c r="F371" s="27" t="s">
        <v>23</v>
      </c>
      <c r="G371" s="27" t="s">
        <v>1101</v>
      </c>
      <c r="H371" s="27" t="s">
        <v>5</v>
      </c>
      <c r="I371" s="60">
        <v>2014</v>
      </c>
      <c r="J371" s="27" t="s">
        <v>2284</v>
      </c>
      <c r="K371" s="27" t="s">
        <v>1219</v>
      </c>
      <c r="L371" s="27" t="s">
        <v>1058</v>
      </c>
      <c r="M371" s="27" t="s">
        <v>1220</v>
      </c>
      <c r="N371" s="27"/>
      <c r="O371" s="27" t="s">
        <v>1217</v>
      </c>
      <c r="P371" s="27" t="s">
        <v>2330</v>
      </c>
      <c r="Q371" s="27" t="s">
        <v>88</v>
      </c>
      <c r="R371" s="27" t="s">
        <v>47</v>
      </c>
      <c r="S371" s="27" t="s">
        <v>1058</v>
      </c>
      <c r="T371" s="27" t="s">
        <v>437</v>
      </c>
    </row>
    <row r="372" spans="1:20" customFormat="1" ht="43.5" customHeight="1" x14ac:dyDescent="0.3">
      <c r="A372" s="27">
        <v>371</v>
      </c>
      <c r="B372" s="27" t="s">
        <v>291</v>
      </c>
      <c r="C372" s="27" t="s">
        <v>2331</v>
      </c>
      <c r="D372" s="201" t="str">
        <f t="shared" si="12"/>
        <v>G/SPS/N/DOM/56</v>
      </c>
      <c r="E372" s="201" t="str">
        <f t="shared" si="13"/>
        <v xml:space="preserve"> </v>
      </c>
      <c r="F372" s="27" t="s">
        <v>271</v>
      </c>
      <c r="G372" s="27" t="s">
        <v>1101</v>
      </c>
      <c r="H372" s="27" t="s">
        <v>5</v>
      </c>
      <c r="I372" s="60">
        <v>2014</v>
      </c>
      <c r="J372" s="27" t="s">
        <v>2284</v>
      </c>
      <c r="K372" s="27" t="s">
        <v>5521</v>
      </c>
      <c r="L372" s="27" t="s">
        <v>421</v>
      </c>
      <c r="M372" s="27" t="s">
        <v>2332</v>
      </c>
      <c r="N372" s="27"/>
      <c r="O372" s="27" t="s">
        <v>1118</v>
      </c>
      <c r="P372" s="27" t="s">
        <v>2333</v>
      </c>
      <c r="Q372" s="27" t="s">
        <v>22</v>
      </c>
      <c r="R372" s="27" t="s">
        <v>41</v>
      </c>
      <c r="S372" s="27" t="s">
        <v>421</v>
      </c>
      <c r="T372" s="27" t="s">
        <v>437</v>
      </c>
    </row>
    <row r="373" spans="1:20" customFormat="1" ht="43.5" customHeight="1" x14ac:dyDescent="0.3">
      <c r="A373" s="27">
        <v>372</v>
      </c>
      <c r="B373" s="27" t="s">
        <v>291</v>
      </c>
      <c r="C373" s="27" t="s">
        <v>2334</v>
      </c>
      <c r="D373" s="201" t="str">
        <f t="shared" si="12"/>
        <v>G/SPS/N/DOM/58</v>
      </c>
      <c r="E373" s="201" t="str">
        <f t="shared" si="13"/>
        <v xml:space="preserve"> </v>
      </c>
      <c r="F373" s="27" t="s">
        <v>271</v>
      </c>
      <c r="G373" s="27" t="s">
        <v>1101</v>
      </c>
      <c r="H373" s="27" t="s">
        <v>5</v>
      </c>
      <c r="I373" s="60">
        <v>2014</v>
      </c>
      <c r="J373" s="27" t="s">
        <v>2284</v>
      </c>
      <c r="K373" s="27" t="s">
        <v>2335</v>
      </c>
      <c r="L373" s="27" t="s">
        <v>2286</v>
      </c>
      <c r="M373" s="27" t="s">
        <v>2336</v>
      </c>
      <c r="N373" s="27"/>
      <c r="O373" s="27" t="s">
        <v>1118</v>
      </c>
      <c r="P373" s="27" t="s">
        <v>2337</v>
      </c>
      <c r="Q373" s="27" t="s">
        <v>2338</v>
      </c>
      <c r="R373" s="27" t="s">
        <v>38</v>
      </c>
      <c r="S373" s="27" t="s">
        <v>2286</v>
      </c>
      <c r="T373" s="27" t="s">
        <v>77</v>
      </c>
    </row>
    <row r="374" spans="1:20" customFormat="1" ht="43.5" customHeight="1" x14ac:dyDescent="0.3">
      <c r="A374" s="27">
        <v>373</v>
      </c>
      <c r="B374" s="27" t="s">
        <v>291</v>
      </c>
      <c r="C374" s="27" t="s">
        <v>2339</v>
      </c>
      <c r="D374" s="201" t="str">
        <f t="shared" si="12"/>
        <v>G/SPS/N/IDN/90</v>
      </c>
      <c r="E374" s="201" t="str">
        <f t="shared" si="13"/>
        <v xml:space="preserve"> </v>
      </c>
      <c r="F374" s="27" t="s">
        <v>293</v>
      </c>
      <c r="G374" s="27" t="s">
        <v>792</v>
      </c>
      <c r="H374" s="27" t="s">
        <v>5</v>
      </c>
      <c r="I374" s="60">
        <v>2014</v>
      </c>
      <c r="J374" s="27" t="s">
        <v>2284</v>
      </c>
      <c r="K374" s="27" t="s">
        <v>2340</v>
      </c>
      <c r="L374" s="27" t="s">
        <v>2341</v>
      </c>
      <c r="M374" s="27" t="s">
        <v>2342</v>
      </c>
      <c r="N374" s="27"/>
      <c r="O374" s="27" t="s">
        <v>1118</v>
      </c>
      <c r="P374" s="27" t="s">
        <v>2343</v>
      </c>
      <c r="Q374" s="27" t="s">
        <v>25</v>
      </c>
      <c r="R374" s="27" t="s">
        <v>457</v>
      </c>
      <c r="S374" s="27" t="s">
        <v>2341</v>
      </c>
      <c r="T374" s="27" t="s">
        <v>421</v>
      </c>
    </row>
    <row r="375" spans="1:20" customFormat="1" ht="43.5" customHeight="1" x14ac:dyDescent="0.3">
      <c r="A375" s="27">
        <v>374</v>
      </c>
      <c r="B375" s="27" t="s">
        <v>291</v>
      </c>
      <c r="C375" s="27" t="s">
        <v>2344</v>
      </c>
      <c r="D375" s="201" t="str">
        <f t="shared" si="12"/>
        <v>G/SPS/N/IDN/93</v>
      </c>
      <c r="E375" s="201" t="str">
        <f t="shared" si="13"/>
        <v xml:space="preserve"> </v>
      </c>
      <c r="F375" s="27" t="s">
        <v>293</v>
      </c>
      <c r="G375" s="27" t="s">
        <v>792</v>
      </c>
      <c r="H375" s="27" t="s">
        <v>5</v>
      </c>
      <c r="I375" s="60">
        <v>2014</v>
      </c>
      <c r="J375" s="27" t="s">
        <v>2284</v>
      </c>
      <c r="K375" s="27" t="s">
        <v>2345</v>
      </c>
      <c r="L375" s="27" t="s">
        <v>2341</v>
      </c>
      <c r="M375" s="27" t="s">
        <v>5554</v>
      </c>
      <c r="N375" s="27"/>
      <c r="O375" s="27" t="s">
        <v>2346</v>
      </c>
      <c r="P375" s="27" t="s">
        <v>5496</v>
      </c>
      <c r="Q375" s="27" t="s">
        <v>28</v>
      </c>
      <c r="R375" s="27" t="s">
        <v>89</v>
      </c>
      <c r="S375" s="27" t="s">
        <v>2341</v>
      </c>
      <c r="T375" s="27" t="s">
        <v>139</v>
      </c>
    </row>
    <row r="376" spans="1:20" customFormat="1" ht="43.5" customHeight="1" x14ac:dyDescent="0.3">
      <c r="A376" s="27">
        <v>375</v>
      </c>
      <c r="B376" s="27" t="s">
        <v>291</v>
      </c>
      <c r="C376" s="27" t="s">
        <v>2347</v>
      </c>
      <c r="D376" s="201" t="str">
        <f t="shared" si="12"/>
        <v>G/SPS/N/JPN/335</v>
      </c>
      <c r="E376" s="201" t="str">
        <f t="shared" si="13"/>
        <v xml:space="preserve"> </v>
      </c>
      <c r="F376" s="27" t="s">
        <v>2</v>
      </c>
      <c r="G376" s="27" t="s">
        <v>792</v>
      </c>
      <c r="H376" s="27" t="s">
        <v>1</v>
      </c>
      <c r="I376" s="60">
        <v>2014</v>
      </c>
      <c r="J376" s="27" t="s">
        <v>2284</v>
      </c>
      <c r="K376" s="27" t="s">
        <v>2348</v>
      </c>
      <c r="L376" s="27" t="s">
        <v>95</v>
      </c>
      <c r="M376" s="27" t="s">
        <v>2349</v>
      </c>
      <c r="N376" s="27"/>
      <c r="O376" s="27" t="s">
        <v>2350</v>
      </c>
      <c r="P376" s="27" t="s">
        <v>2351</v>
      </c>
      <c r="Q376" s="27" t="s">
        <v>84</v>
      </c>
      <c r="R376" s="27" t="s">
        <v>457</v>
      </c>
      <c r="S376" s="27" t="s">
        <v>3365</v>
      </c>
      <c r="T376" s="27" t="s">
        <v>421</v>
      </c>
    </row>
    <row r="377" spans="1:20" customFormat="1" ht="43.5" customHeight="1" x14ac:dyDescent="0.3">
      <c r="A377" s="27">
        <v>376</v>
      </c>
      <c r="B377" s="27" t="s">
        <v>291</v>
      </c>
      <c r="C377" s="27" t="s">
        <v>2352</v>
      </c>
      <c r="D377" s="201" t="str">
        <f t="shared" si="12"/>
        <v>G/SPS/N/JPN/371</v>
      </c>
      <c r="E377" s="201" t="str">
        <f t="shared" si="13"/>
        <v xml:space="preserve"> </v>
      </c>
      <c r="F377" s="27" t="s">
        <v>2</v>
      </c>
      <c r="G377" s="27" t="s">
        <v>792</v>
      </c>
      <c r="H377" s="27" t="s">
        <v>1</v>
      </c>
      <c r="I377" s="60">
        <v>2014</v>
      </c>
      <c r="J377" s="27" t="s">
        <v>2284</v>
      </c>
      <c r="K377" s="27" t="s">
        <v>2353</v>
      </c>
      <c r="L377" s="27" t="s">
        <v>95</v>
      </c>
      <c r="M377" s="27" t="s">
        <v>2354</v>
      </c>
      <c r="N377" s="27"/>
      <c r="O377" s="27" t="s">
        <v>1118</v>
      </c>
      <c r="P377" s="27" t="s">
        <v>2355</v>
      </c>
      <c r="Q377" s="27" t="s">
        <v>2356</v>
      </c>
      <c r="R377" s="27" t="s">
        <v>457</v>
      </c>
      <c r="S377" s="27" t="s">
        <v>3365</v>
      </c>
      <c r="T377" s="27" t="s">
        <v>421</v>
      </c>
    </row>
    <row r="378" spans="1:20" customFormat="1" ht="43.5" customHeight="1" x14ac:dyDescent="0.3">
      <c r="A378" s="27">
        <v>377</v>
      </c>
      <c r="B378" s="27" t="s">
        <v>291</v>
      </c>
      <c r="C378" s="27" t="s">
        <v>2357</v>
      </c>
      <c r="D378" s="201" t="str">
        <f t="shared" si="12"/>
        <v>G/SPS/N/KOR/256/Rev.2</v>
      </c>
      <c r="E378" s="201" t="str">
        <f t="shared" si="13"/>
        <v xml:space="preserve"> </v>
      </c>
      <c r="F378" s="27" t="s">
        <v>9</v>
      </c>
      <c r="G378" s="27" t="s">
        <v>792</v>
      </c>
      <c r="H378" s="27" t="s">
        <v>5</v>
      </c>
      <c r="I378" s="60">
        <v>2014</v>
      </c>
      <c r="J378" s="27" t="s">
        <v>2284</v>
      </c>
      <c r="K378" s="27" t="s">
        <v>5497</v>
      </c>
      <c r="L378" s="27" t="s">
        <v>2286</v>
      </c>
      <c r="M378" s="27" t="s">
        <v>2358</v>
      </c>
      <c r="N378" s="27"/>
      <c r="O378" s="27" t="s">
        <v>2359</v>
      </c>
      <c r="P378" s="27" t="s">
        <v>2360</v>
      </c>
      <c r="Q378" s="27" t="s">
        <v>88</v>
      </c>
      <c r="R378" s="27" t="s">
        <v>47</v>
      </c>
      <c r="S378" s="27" t="s">
        <v>2286</v>
      </c>
      <c r="T378" s="27" t="s">
        <v>421</v>
      </c>
    </row>
    <row r="379" spans="1:20" customFormat="1" ht="43.5" customHeight="1" x14ac:dyDescent="0.3">
      <c r="A379" s="27">
        <v>378</v>
      </c>
      <c r="B379" s="27" t="s">
        <v>291</v>
      </c>
      <c r="C379" s="27" t="s">
        <v>2361</v>
      </c>
      <c r="D379" s="201" t="str">
        <f t="shared" si="12"/>
        <v>G/SPS/N/LKA/37</v>
      </c>
      <c r="E379" s="201" t="str">
        <f t="shared" si="13"/>
        <v xml:space="preserve"> </v>
      </c>
      <c r="F379" s="27" t="s">
        <v>62</v>
      </c>
      <c r="G379" s="27" t="s">
        <v>1101</v>
      </c>
      <c r="H379" s="27" t="s">
        <v>5</v>
      </c>
      <c r="I379" s="60">
        <v>2014</v>
      </c>
      <c r="J379" s="27" t="s">
        <v>2284</v>
      </c>
      <c r="K379" s="27" t="s">
        <v>5416</v>
      </c>
      <c r="L379" s="27" t="s">
        <v>1108</v>
      </c>
      <c r="M379" s="27" t="s">
        <v>2362</v>
      </c>
      <c r="N379" s="27"/>
      <c r="O379" s="27" t="s">
        <v>2363</v>
      </c>
      <c r="P379" s="27" t="s">
        <v>2364</v>
      </c>
      <c r="Q379" s="27" t="s">
        <v>88</v>
      </c>
      <c r="R379" s="27" t="s">
        <v>47</v>
      </c>
      <c r="S379" s="27" t="s">
        <v>1108</v>
      </c>
      <c r="T379" s="27" t="s">
        <v>437</v>
      </c>
    </row>
    <row r="380" spans="1:20" customFormat="1" ht="43.5" customHeight="1" x14ac:dyDescent="0.3">
      <c r="A380" s="27">
        <v>379</v>
      </c>
      <c r="B380" s="27" t="s">
        <v>291</v>
      </c>
      <c r="C380" s="27" t="s">
        <v>2365</v>
      </c>
      <c r="D380" s="201" t="str">
        <f t="shared" si="12"/>
        <v>G/SPS/N/MEX/270</v>
      </c>
      <c r="E380" s="201" t="str">
        <f t="shared" si="13"/>
        <v xml:space="preserve"> </v>
      </c>
      <c r="F380" s="27" t="s">
        <v>58</v>
      </c>
      <c r="G380" s="27" t="s">
        <v>3</v>
      </c>
      <c r="H380" s="27" t="s">
        <v>5</v>
      </c>
      <c r="I380" s="60">
        <v>2014</v>
      </c>
      <c r="J380" s="27" t="s">
        <v>2284</v>
      </c>
      <c r="K380" s="27" t="s">
        <v>5555</v>
      </c>
      <c r="L380" s="27" t="s">
        <v>1058</v>
      </c>
      <c r="M380" s="27" t="s">
        <v>2366</v>
      </c>
      <c r="N380" s="27"/>
      <c r="O380" s="27" t="s">
        <v>2367</v>
      </c>
      <c r="P380" s="27" t="s">
        <v>2368</v>
      </c>
      <c r="Q380" s="27" t="s">
        <v>2369</v>
      </c>
      <c r="R380" s="27" t="s">
        <v>2813</v>
      </c>
      <c r="S380" s="27" t="s">
        <v>1058</v>
      </c>
      <c r="T380" s="27" t="s">
        <v>2370</v>
      </c>
    </row>
    <row r="381" spans="1:20" customFormat="1" ht="43.5" customHeight="1" x14ac:dyDescent="0.3">
      <c r="A381" s="27">
        <v>380</v>
      </c>
      <c r="B381" s="27" t="s">
        <v>291</v>
      </c>
      <c r="C381" s="27" t="s">
        <v>2371</v>
      </c>
      <c r="D381" s="201" t="str">
        <f t="shared" si="12"/>
        <v>G/SPS/N/NIC/81</v>
      </c>
      <c r="E381" s="201" t="str">
        <f t="shared" si="13"/>
        <v xml:space="preserve"> </v>
      </c>
      <c r="F381" s="27" t="s">
        <v>85</v>
      </c>
      <c r="G381" s="27" t="s">
        <v>1101</v>
      </c>
      <c r="H381" s="27" t="s">
        <v>5</v>
      </c>
      <c r="I381" s="60">
        <v>2014</v>
      </c>
      <c r="J381" s="27" t="s">
        <v>2284</v>
      </c>
      <c r="K381" s="27" t="s">
        <v>2372</v>
      </c>
      <c r="L381" s="27" t="s">
        <v>1058</v>
      </c>
      <c r="M381" s="27" t="s">
        <v>2373</v>
      </c>
      <c r="N381" s="27" t="s">
        <v>2374</v>
      </c>
      <c r="O381" s="27" t="s">
        <v>2375</v>
      </c>
      <c r="P381" s="27" t="s">
        <v>2376</v>
      </c>
      <c r="Q381" s="27" t="s">
        <v>2377</v>
      </c>
      <c r="R381" s="27" t="s">
        <v>442</v>
      </c>
      <c r="S381" s="27" t="s">
        <v>1058</v>
      </c>
      <c r="T381" s="27" t="s">
        <v>437</v>
      </c>
    </row>
    <row r="382" spans="1:20" customFormat="1" ht="43.5" customHeight="1" x14ac:dyDescent="0.3">
      <c r="A382" s="27">
        <v>381</v>
      </c>
      <c r="B382" s="27" t="s">
        <v>291</v>
      </c>
      <c r="C382" s="27" t="s">
        <v>2378</v>
      </c>
      <c r="D382" s="201" t="str">
        <f t="shared" si="12"/>
        <v>G/SPS/N/NIC/85</v>
      </c>
      <c r="E382" s="201" t="str">
        <f t="shared" si="13"/>
        <v xml:space="preserve"> </v>
      </c>
      <c r="F382" s="27" t="s">
        <v>85</v>
      </c>
      <c r="G382" s="27" t="s">
        <v>1101</v>
      </c>
      <c r="H382" s="27" t="s">
        <v>5</v>
      </c>
      <c r="I382" s="60">
        <v>2014</v>
      </c>
      <c r="J382" s="27" t="s">
        <v>2284</v>
      </c>
      <c r="K382" s="27" t="s">
        <v>2379</v>
      </c>
      <c r="L382" s="27" t="s">
        <v>1058</v>
      </c>
      <c r="M382" s="27" t="s">
        <v>2380</v>
      </c>
      <c r="N382" s="27"/>
      <c r="O382" s="27" t="s">
        <v>2381</v>
      </c>
      <c r="P382" s="27" t="s">
        <v>2382</v>
      </c>
      <c r="Q382" s="27" t="s">
        <v>2383</v>
      </c>
      <c r="R382" s="27" t="s">
        <v>30</v>
      </c>
      <c r="S382" s="27" t="s">
        <v>1058</v>
      </c>
      <c r="T382" s="27" t="s">
        <v>2384</v>
      </c>
    </row>
    <row r="383" spans="1:20" customFormat="1" ht="43.5" customHeight="1" x14ac:dyDescent="0.3">
      <c r="A383" s="27">
        <v>382</v>
      </c>
      <c r="B383" s="27" t="s">
        <v>2385</v>
      </c>
      <c r="C383" s="27" t="s">
        <v>2386</v>
      </c>
      <c r="D383" s="201" t="str">
        <f t="shared" si="12"/>
        <v>G/SPS/N/NIC/86</v>
      </c>
      <c r="E383" s="201" t="str">
        <f t="shared" si="13"/>
        <v xml:space="preserve"> </v>
      </c>
      <c r="F383" s="27" t="s">
        <v>85</v>
      </c>
      <c r="G383" s="27" t="s">
        <v>1101</v>
      </c>
      <c r="H383" s="27" t="s">
        <v>5</v>
      </c>
      <c r="I383" s="60">
        <v>2014</v>
      </c>
      <c r="J383" s="27" t="s">
        <v>2284</v>
      </c>
      <c r="K383" s="27" t="s">
        <v>1849</v>
      </c>
      <c r="L383" s="27" t="s">
        <v>1058</v>
      </c>
      <c r="M383" s="27" t="s">
        <v>2387</v>
      </c>
      <c r="N383" s="27" t="s">
        <v>2388</v>
      </c>
      <c r="O383" s="27" t="s">
        <v>2375</v>
      </c>
      <c r="P383" s="27" t="s">
        <v>2389</v>
      </c>
      <c r="Q383" s="27" t="s">
        <v>2390</v>
      </c>
      <c r="R383" s="27" t="s">
        <v>38</v>
      </c>
      <c r="S383" s="27" t="s">
        <v>1058</v>
      </c>
      <c r="T383" s="27" t="s">
        <v>297</v>
      </c>
    </row>
    <row r="384" spans="1:20" customFormat="1" ht="43.5" customHeight="1" x14ac:dyDescent="0.3">
      <c r="A384" s="27">
        <v>383</v>
      </c>
      <c r="B384" s="27" t="s">
        <v>291</v>
      </c>
      <c r="C384" s="27" t="s">
        <v>2391</v>
      </c>
      <c r="D384" s="201" t="str">
        <f t="shared" si="12"/>
        <v>G/SPS/N/NPL/20</v>
      </c>
      <c r="E384" s="201" t="str">
        <f t="shared" si="13"/>
        <v xml:space="preserve"> </v>
      </c>
      <c r="F384" s="27" t="s">
        <v>2392</v>
      </c>
      <c r="G384" s="27" t="s">
        <v>792</v>
      </c>
      <c r="H384" s="27" t="s">
        <v>4826</v>
      </c>
      <c r="I384" s="60">
        <v>2014</v>
      </c>
      <c r="J384" s="27" t="s">
        <v>2284</v>
      </c>
      <c r="K384" s="27" t="s">
        <v>2393</v>
      </c>
      <c r="L384" s="27" t="s">
        <v>2341</v>
      </c>
      <c r="M384" s="27" t="s">
        <v>2394</v>
      </c>
      <c r="N384" s="27"/>
      <c r="O384" s="27" t="s">
        <v>2395</v>
      </c>
      <c r="P384" s="27" t="s">
        <v>2396</v>
      </c>
      <c r="Q384" s="27" t="s">
        <v>2397</v>
      </c>
      <c r="R384" s="27" t="s">
        <v>47</v>
      </c>
      <c r="S384" s="27" t="s">
        <v>2341</v>
      </c>
      <c r="T384" s="27" t="s">
        <v>421</v>
      </c>
    </row>
    <row r="385" spans="1:20" customFormat="1" ht="43.5" customHeight="1" x14ac:dyDescent="0.3">
      <c r="A385" s="27">
        <v>384</v>
      </c>
      <c r="B385" s="27" t="s">
        <v>291</v>
      </c>
      <c r="C385" s="27" t="s">
        <v>2398</v>
      </c>
      <c r="D385" s="201" t="str">
        <f t="shared" si="12"/>
        <v>G/SPS/N/PHL/245</v>
      </c>
      <c r="E385" s="201" t="str">
        <f t="shared" si="13"/>
        <v xml:space="preserve"> </v>
      </c>
      <c r="F385" s="27" t="s">
        <v>295</v>
      </c>
      <c r="G385" s="27" t="s">
        <v>792</v>
      </c>
      <c r="H385" s="27" t="s">
        <v>5</v>
      </c>
      <c r="I385" s="60">
        <v>2014</v>
      </c>
      <c r="J385" s="27" t="s">
        <v>2399</v>
      </c>
      <c r="K385" s="27" t="s">
        <v>2400</v>
      </c>
      <c r="L385" s="27" t="s">
        <v>2401</v>
      </c>
      <c r="M385" s="27" t="s">
        <v>2402</v>
      </c>
      <c r="N385" s="27" t="s">
        <v>2403</v>
      </c>
      <c r="O385" s="27" t="s">
        <v>2404</v>
      </c>
      <c r="P385" s="27" t="s">
        <v>2405</v>
      </c>
      <c r="Q385" s="27" t="s">
        <v>2406</v>
      </c>
      <c r="R385" s="27" t="s">
        <v>40</v>
      </c>
      <c r="S385" s="27" t="s">
        <v>2760</v>
      </c>
      <c r="T385" s="27" t="s">
        <v>437</v>
      </c>
    </row>
    <row r="386" spans="1:20" customFormat="1" ht="43.5" customHeight="1" x14ac:dyDescent="0.3">
      <c r="A386" s="27">
        <v>385</v>
      </c>
      <c r="B386" s="27" t="s">
        <v>291</v>
      </c>
      <c r="C386" s="27" t="s">
        <v>2407</v>
      </c>
      <c r="D386" s="201" t="str">
        <f t="shared" si="12"/>
        <v>G/SPS/N/PHL/250</v>
      </c>
      <c r="E386" s="201" t="str">
        <f t="shared" si="13"/>
        <v xml:space="preserve"> </v>
      </c>
      <c r="F386" s="27" t="s">
        <v>295</v>
      </c>
      <c r="G386" s="27" t="s">
        <v>792</v>
      </c>
      <c r="H386" s="27" t="s">
        <v>5</v>
      </c>
      <c r="I386" s="60">
        <v>2014</v>
      </c>
      <c r="J386" s="27" t="s">
        <v>2408</v>
      </c>
      <c r="K386" s="27" t="s">
        <v>2409</v>
      </c>
      <c r="L386" s="27" t="s">
        <v>2410</v>
      </c>
      <c r="M386" s="27" t="s">
        <v>2411</v>
      </c>
      <c r="N386" s="27" t="s">
        <v>2412</v>
      </c>
      <c r="O386" s="27" t="s">
        <v>2404</v>
      </c>
      <c r="P386" s="27" t="s">
        <v>2413</v>
      </c>
      <c r="Q386" s="27" t="s">
        <v>84</v>
      </c>
      <c r="R386" s="27" t="s">
        <v>40</v>
      </c>
      <c r="S386" s="27" t="s">
        <v>2760</v>
      </c>
      <c r="T386" s="27" t="s">
        <v>437</v>
      </c>
    </row>
    <row r="387" spans="1:20" customFormat="1" ht="43.5" customHeight="1" x14ac:dyDescent="0.3">
      <c r="A387" s="27">
        <v>386</v>
      </c>
      <c r="B387" s="27" t="s">
        <v>291</v>
      </c>
      <c r="C387" s="27" t="s">
        <v>2414</v>
      </c>
      <c r="D387" s="201" t="str">
        <f t="shared" si="12"/>
        <v>G/SPS/N/RUS/82</v>
      </c>
      <c r="E387" s="201" t="str">
        <f t="shared" si="13"/>
        <v xml:space="preserve"> </v>
      </c>
      <c r="F387" s="27" t="s">
        <v>287</v>
      </c>
      <c r="G387" s="27" t="s">
        <v>296</v>
      </c>
      <c r="H387" s="27"/>
      <c r="I387" s="60">
        <v>2014</v>
      </c>
      <c r="J387" s="27" t="s">
        <v>2284</v>
      </c>
      <c r="K387" s="27" t="s">
        <v>2415</v>
      </c>
      <c r="L387" s="27" t="s">
        <v>2416</v>
      </c>
      <c r="M387" s="27" t="s">
        <v>2417</v>
      </c>
      <c r="N387" s="27" t="s">
        <v>2418</v>
      </c>
      <c r="O387" s="27" t="s">
        <v>2419</v>
      </c>
      <c r="P387" s="27" t="s">
        <v>2420</v>
      </c>
      <c r="Q387" s="27" t="s">
        <v>88</v>
      </c>
      <c r="R387" s="27" t="s">
        <v>47</v>
      </c>
      <c r="S387" s="27" t="s">
        <v>2416</v>
      </c>
      <c r="T387" s="27" t="s">
        <v>2421</v>
      </c>
    </row>
    <row r="388" spans="1:20" customFormat="1" ht="43.5" customHeight="1" x14ac:dyDescent="0.3">
      <c r="A388" s="27">
        <v>387</v>
      </c>
      <c r="B388" s="27" t="s">
        <v>291</v>
      </c>
      <c r="C388" s="27" t="s">
        <v>2422</v>
      </c>
      <c r="D388" s="201" t="str">
        <f t="shared" si="12"/>
        <v>G/SPS/N/SAU/90</v>
      </c>
      <c r="E388" s="201" t="str">
        <f t="shared" si="13"/>
        <v xml:space="preserve"> </v>
      </c>
      <c r="F388" s="27" t="s">
        <v>682</v>
      </c>
      <c r="G388" s="27" t="s">
        <v>1692</v>
      </c>
      <c r="H388" s="27" t="s">
        <v>5</v>
      </c>
      <c r="I388" s="60">
        <v>2014</v>
      </c>
      <c r="J388" s="27" t="s">
        <v>2284</v>
      </c>
      <c r="K388" s="27" t="s">
        <v>2423</v>
      </c>
      <c r="L388" s="27" t="s">
        <v>1058</v>
      </c>
      <c r="M388" s="27" t="s">
        <v>2424</v>
      </c>
      <c r="N388" s="27" t="s">
        <v>2425</v>
      </c>
      <c r="O388" s="27" t="s">
        <v>2426</v>
      </c>
      <c r="P388" s="27" t="s">
        <v>2427</v>
      </c>
      <c r="Q388" s="27" t="s">
        <v>2428</v>
      </c>
      <c r="R388" s="27" t="s">
        <v>442</v>
      </c>
      <c r="S388" s="27" t="s">
        <v>1058</v>
      </c>
      <c r="T388" s="27" t="s">
        <v>437</v>
      </c>
    </row>
    <row r="389" spans="1:20" customFormat="1" ht="43.5" customHeight="1" x14ac:dyDescent="0.3">
      <c r="A389" s="27">
        <v>388</v>
      </c>
      <c r="B389" s="27" t="s">
        <v>291</v>
      </c>
      <c r="C389" s="27" t="s">
        <v>2429</v>
      </c>
      <c r="D389" s="201" t="str">
        <f t="shared" si="12"/>
        <v>G/SPS/N/SGP/52</v>
      </c>
      <c r="E389" s="201" t="str">
        <f t="shared" si="13"/>
        <v xml:space="preserve"> </v>
      </c>
      <c r="F389" s="27" t="s">
        <v>83</v>
      </c>
      <c r="G389" s="27" t="s">
        <v>792</v>
      </c>
      <c r="H389" s="27" t="s">
        <v>5</v>
      </c>
      <c r="I389" s="60">
        <v>2014</v>
      </c>
      <c r="J389" s="27" t="s">
        <v>2284</v>
      </c>
      <c r="K389" s="27" t="s">
        <v>5498</v>
      </c>
      <c r="L389" s="27" t="s">
        <v>1058</v>
      </c>
      <c r="M389" s="27" t="s">
        <v>2430</v>
      </c>
      <c r="N389" s="27"/>
      <c r="O389" s="27" t="s">
        <v>2431</v>
      </c>
      <c r="P389" s="27" t="s">
        <v>5417</v>
      </c>
      <c r="Q389" s="27" t="s">
        <v>88</v>
      </c>
      <c r="R389" s="27" t="s">
        <v>47</v>
      </c>
      <c r="S389" s="27" t="s">
        <v>1058</v>
      </c>
      <c r="T389" s="27" t="s">
        <v>2432</v>
      </c>
    </row>
    <row r="390" spans="1:20" customFormat="1" ht="43.5" customHeight="1" x14ac:dyDescent="0.3">
      <c r="A390" s="27">
        <v>389</v>
      </c>
      <c r="B390" s="27" t="s">
        <v>291</v>
      </c>
      <c r="C390" s="27" t="s">
        <v>2433</v>
      </c>
      <c r="D390" s="201" t="str">
        <f t="shared" si="12"/>
        <v>G/SPS/N/SLV/116</v>
      </c>
      <c r="E390" s="201" t="str">
        <f t="shared" si="13"/>
        <v xml:space="preserve"> </v>
      </c>
      <c r="F390" s="27" t="s">
        <v>140</v>
      </c>
      <c r="G390" s="27" t="s">
        <v>1101</v>
      </c>
      <c r="H390" s="27" t="s">
        <v>5</v>
      </c>
      <c r="I390" s="60">
        <v>2014</v>
      </c>
      <c r="J390" s="27" t="s">
        <v>2434</v>
      </c>
      <c r="K390" s="27" t="s">
        <v>2435</v>
      </c>
      <c r="L390" s="27" t="s">
        <v>2432</v>
      </c>
      <c r="M390" s="27" t="s">
        <v>2436</v>
      </c>
      <c r="N390" s="27" t="s">
        <v>2437</v>
      </c>
      <c r="O390" s="27" t="s">
        <v>2438</v>
      </c>
      <c r="P390" s="27" t="s">
        <v>2439</v>
      </c>
      <c r="Q390" s="27" t="s">
        <v>2440</v>
      </c>
      <c r="R390" s="27" t="s">
        <v>38</v>
      </c>
      <c r="S390" s="27" t="s">
        <v>2432</v>
      </c>
      <c r="T390" s="27" t="s">
        <v>2432</v>
      </c>
    </row>
    <row r="391" spans="1:20" customFormat="1" ht="43.5" customHeight="1" x14ac:dyDescent="0.3">
      <c r="A391" s="27">
        <v>390</v>
      </c>
      <c r="B391" s="27" t="s">
        <v>291</v>
      </c>
      <c r="C391" s="27" t="s">
        <v>2443</v>
      </c>
      <c r="D391" s="201" t="str">
        <f t="shared" si="12"/>
        <v>G/SPS/N/THA/223</v>
      </c>
      <c r="E391" s="201" t="str">
        <f t="shared" si="13"/>
        <v xml:space="preserve"> </v>
      </c>
      <c r="F391" s="27" t="s">
        <v>33</v>
      </c>
      <c r="G391" s="27" t="s">
        <v>792</v>
      </c>
      <c r="H391" s="27" t="s">
        <v>5</v>
      </c>
      <c r="I391" s="60">
        <v>2014</v>
      </c>
      <c r="J391" s="27" t="s">
        <v>2284</v>
      </c>
      <c r="K391" s="27" t="s">
        <v>2444</v>
      </c>
      <c r="L391" s="27" t="s">
        <v>1058</v>
      </c>
      <c r="M391" s="27" t="s">
        <v>2445</v>
      </c>
      <c r="N391" s="27" t="s">
        <v>2446</v>
      </c>
      <c r="O391" s="27"/>
      <c r="P391" s="27" t="s">
        <v>2447</v>
      </c>
      <c r="Q391" s="27" t="s">
        <v>2440</v>
      </c>
      <c r="R391" s="27" t="s">
        <v>38</v>
      </c>
      <c r="S391" s="27" t="s">
        <v>1058</v>
      </c>
      <c r="T391" s="27" t="s">
        <v>437</v>
      </c>
    </row>
    <row r="392" spans="1:20" customFormat="1" ht="43.5" customHeight="1" x14ac:dyDescent="0.3">
      <c r="A392" s="27">
        <v>391</v>
      </c>
      <c r="B392" s="27" t="s">
        <v>291</v>
      </c>
      <c r="C392" s="27" t="s">
        <v>2448</v>
      </c>
      <c r="D392" s="201" t="str">
        <f t="shared" si="12"/>
        <v>G/SPS/N/TPKM/308</v>
      </c>
      <c r="E392" s="201" t="str">
        <f t="shared" si="13"/>
        <v xml:space="preserve"> </v>
      </c>
      <c r="F392" s="27" t="s">
        <v>681</v>
      </c>
      <c r="G392" s="27" t="s">
        <v>792</v>
      </c>
      <c r="H392" s="27" t="s">
        <v>5</v>
      </c>
      <c r="I392" s="60">
        <v>2014</v>
      </c>
      <c r="J392" s="27" t="s">
        <v>2284</v>
      </c>
      <c r="K392" s="27" t="s">
        <v>2449</v>
      </c>
      <c r="L392" s="27" t="s">
        <v>2450</v>
      </c>
      <c r="M392" s="27" t="s">
        <v>2451</v>
      </c>
      <c r="N392" s="27"/>
      <c r="O392" s="27" t="s">
        <v>2452</v>
      </c>
      <c r="P392" s="27" t="s">
        <v>2453</v>
      </c>
      <c r="Q392" s="27" t="s">
        <v>88</v>
      </c>
      <c r="R392" s="27" t="s">
        <v>47</v>
      </c>
      <c r="S392" s="27" t="s">
        <v>2450</v>
      </c>
      <c r="T392" s="27" t="s">
        <v>2432</v>
      </c>
    </row>
    <row r="393" spans="1:20" customFormat="1" ht="43.5" customHeight="1" x14ac:dyDescent="0.3">
      <c r="A393" s="27">
        <v>392</v>
      </c>
      <c r="B393" s="27" t="s">
        <v>291</v>
      </c>
      <c r="C393" s="27" t="s">
        <v>2454</v>
      </c>
      <c r="D393" s="201" t="str">
        <f t="shared" si="12"/>
        <v>G/SPS/N/TPKM/333</v>
      </c>
      <c r="E393" s="201" t="str">
        <f t="shared" si="13"/>
        <v xml:space="preserve"> </v>
      </c>
      <c r="F393" s="27" t="s">
        <v>681</v>
      </c>
      <c r="G393" s="27" t="s">
        <v>792</v>
      </c>
      <c r="H393" s="27" t="s">
        <v>5</v>
      </c>
      <c r="I393" s="60">
        <v>2014</v>
      </c>
      <c r="J393" s="27" t="s">
        <v>2284</v>
      </c>
      <c r="K393" s="27" t="s">
        <v>2455</v>
      </c>
      <c r="L393" s="27" t="s">
        <v>2341</v>
      </c>
      <c r="M393" s="27" t="s">
        <v>2456</v>
      </c>
      <c r="N393" s="27"/>
      <c r="O393" s="27" t="s">
        <v>2457</v>
      </c>
      <c r="P393" s="27" t="s">
        <v>2458</v>
      </c>
      <c r="Q393" s="27" t="s">
        <v>2459</v>
      </c>
      <c r="R393" s="27" t="s">
        <v>457</v>
      </c>
      <c r="S393" s="27" t="s">
        <v>2341</v>
      </c>
      <c r="T393" s="27" t="s">
        <v>2460</v>
      </c>
    </row>
    <row r="394" spans="1:20" customFormat="1" ht="43.5" customHeight="1" x14ac:dyDescent="0.3">
      <c r="A394" s="27">
        <v>393</v>
      </c>
      <c r="B394" s="27" t="s">
        <v>291</v>
      </c>
      <c r="C394" s="27" t="s">
        <v>3383</v>
      </c>
      <c r="D394" s="201" t="str">
        <f t="shared" si="12"/>
        <v>G/SPS/N/TPKM/338</v>
      </c>
      <c r="E394" s="201" t="str">
        <f t="shared" si="13"/>
        <v xml:space="preserve"> </v>
      </c>
      <c r="F394" s="27" t="s">
        <v>681</v>
      </c>
      <c r="G394" s="27" t="s">
        <v>792</v>
      </c>
      <c r="H394" s="27" t="s">
        <v>5</v>
      </c>
      <c r="I394" s="60">
        <v>2014</v>
      </c>
      <c r="J394" s="27" t="s">
        <v>2284</v>
      </c>
      <c r="K394" s="27" t="s">
        <v>2461</v>
      </c>
      <c r="L394" s="27" t="s">
        <v>2441</v>
      </c>
      <c r="M394" s="27" t="s">
        <v>2451</v>
      </c>
      <c r="N394" s="27"/>
      <c r="O394" s="27" t="s">
        <v>111</v>
      </c>
      <c r="P394" s="27" t="s">
        <v>2462</v>
      </c>
      <c r="Q394" s="27" t="s">
        <v>88</v>
      </c>
      <c r="R394" s="27" t="s">
        <v>47</v>
      </c>
      <c r="S394" s="27" t="s">
        <v>1108</v>
      </c>
      <c r="T394" s="27" t="s">
        <v>2432</v>
      </c>
    </row>
    <row r="395" spans="1:20" customFormat="1" ht="43.5" customHeight="1" x14ac:dyDescent="0.3">
      <c r="A395" s="27">
        <v>394</v>
      </c>
      <c r="B395" s="27" t="s">
        <v>291</v>
      </c>
      <c r="C395" s="27" t="s">
        <v>2463</v>
      </c>
      <c r="D395" s="201" t="str">
        <f t="shared" si="12"/>
        <v>G/SPS/N/TUR/32</v>
      </c>
      <c r="E395" s="201" t="str">
        <f t="shared" si="13"/>
        <v xml:space="preserve"> </v>
      </c>
      <c r="F395" s="27" t="s">
        <v>32</v>
      </c>
      <c r="G395" s="27" t="s">
        <v>793</v>
      </c>
      <c r="H395" s="27" t="s">
        <v>5</v>
      </c>
      <c r="I395" s="60">
        <v>2014</v>
      </c>
      <c r="J395" s="27" t="s">
        <v>2284</v>
      </c>
      <c r="K395" s="27" t="s">
        <v>2464</v>
      </c>
      <c r="L395" s="27" t="s">
        <v>1058</v>
      </c>
      <c r="M395" s="27" t="s">
        <v>2465</v>
      </c>
      <c r="N395" s="27"/>
      <c r="O395" s="27" t="s">
        <v>2466</v>
      </c>
      <c r="P395" s="27" t="s">
        <v>2467</v>
      </c>
      <c r="Q395" s="27" t="s">
        <v>2428</v>
      </c>
      <c r="R395" s="27" t="s">
        <v>442</v>
      </c>
      <c r="S395" s="27" t="s">
        <v>1058</v>
      </c>
      <c r="T395" s="27" t="s">
        <v>2384</v>
      </c>
    </row>
    <row r="396" spans="1:20" customFormat="1" ht="43.5" customHeight="1" x14ac:dyDescent="0.3">
      <c r="A396" s="27">
        <v>395</v>
      </c>
      <c r="B396" s="27" t="s">
        <v>291</v>
      </c>
      <c r="C396" s="27" t="s">
        <v>2468</v>
      </c>
      <c r="D396" s="201" t="str">
        <f t="shared" si="12"/>
        <v>G/SPS/N/TUR/33</v>
      </c>
      <c r="E396" s="201" t="str">
        <f t="shared" si="13"/>
        <v xml:space="preserve"> </v>
      </c>
      <c r="F396" s="27" t="s">
        <v>32</v>
      </c>
      <c r="G396" s="27" t="s">
        <v>793</v>
      </c>
      <c r="H396" s="27" t="s">
        <v>5</v>
      </c>
      <c r="I396" s="60">
        <v>2014</v>
      </c>
      <c r="J396" s="27" t="s">
        <v>2284</v>
      </c>
      <c r="K396" s="27" t="s">
        <v>5556</v>
      </c>
      <c r="L396" s="27" t="s">
        <v>1058</v>
      </c>
      <c r="M396" s="27" t="s">
        <v>2469</v>
      </c>
      <c r="N396" s="27"/>
      <c r="O396" s="27" t="s">
        <v>2466</v>
      </c>
      <c r="P396" s="27" t="s">
        <v>2470</v>
      </c>
      <c r="Q396" s="27" t="s">
        <v>14</v>
      </c>
      <c r="R396" s="27" t="s">
        <v>442</v>
      </c>
      <c r="S396" s="27" t="s">
        <v>1058</v>
      </c>
      <c r="T396" s="27" t="s">
        <v>10</v>
      </c>
    </row>
    <row r="397" spans="1:20" customFormat="1" ht="43.5" customHeight="1" x14ac:dyDescent="0.3">
      <c r="A397" s="27">
        <v>396</v>
      </c>
      <c r="B397" s="27" t="s">
        <v>291</v>
      </c>
      <c r="C397" s="27" t="s">
        <v>2471</v>
      </c>
      <c r="D397" s="201" t="str">
        <f t="shared" si="12"/>
        <v>G/SPS/N/TUR/34</v>
      </c>
      <c r="E397" s="201" t="str">
        <f t="shared" si="13"/>
        <v xml:space="preserve"> </v>
      </c>
      <c r="F397" s="27" t="s">
        <v>32</v>
      </c>
      <c r="G397" s="27" t="s">
        <v>793</v>
      </c>
      <c r="H397" s="27" t="s">
        <v>5</v>
      </c>
      <c r="I397" s="60">
        <v>2014</v>
      </c>
      <c r="J397" s="27" t="s">
        <v>2284</v>
      </c>
      <c r="K397" s="27" t="s">
        <v>2472</v>
      </c>
      <c r="L397" s="27" t="s">
        <v>1058</v>
      </c>
      <c r="M397" s="27" t="s">
        <v>2473</v>
      </c>
      <c r="N397" s="27"/>
      <c r="O397" s="27" t="s">
        <v>2474</v>
      </c>
      <c r="P397" s="27" t="s">
        <v>2475</v>
      </c>
      <c r="Q397" s="27" t="s">
        <v>2476</v>
      </c>
      <c r="R397" s="27" t="s">
        <v>38</v>
      </c>
      <c r="S397" s="27" t="s">
        <v>1058</v>
      </c>
      <c r="T397" s="27" t="s">
        <v>2432</v>
      </c>
    </row>
    <row r="398" spans="1:20" customFormat="1" ht="43.5" customHeight="1" x14ac:dyDescent="0.3">
      <c r="A398" s="27">
        <v>397</v>
      </c>
      <c r="B398" s="27" t="s">
        <v>291</v>
      </c>
      <c r="C398" s="27" t="s">
        <v>2477</v>
      </c>
      <c r="D398" s="201" t="str">
        <f t="shared" si="12"/>
        <v>G/SPS/N/TUR/35</v>
      </c>
      <c r="E398" s="201" t="str">
        <f t="shared" si="13"/>
        <v xml:space="preserve"> </v>
      </c>
      <c r="F398" s="27" t="s">
        <v>32</v>
      </c>
      <c r="G398" s="27" t="s">
        <v>793</v>
      </c>
      <c r="H398" s="27" t="s">
        <v>5</v>
      </c>
      <c r="I398" s="60">
        <v>2014</v>
      </c>
      <c r="J398" s="27" t="s">
        <v>2434</v>
      </c>
      <c r="K398" s="27" t="s">
        <v>2478</v>
      </c>
      <c r="L398" s="27" t="s">
        <v>1058</v>
      </c>
      <c r="M398" s="27" t="s">
        <v>2479</v>
      </c>
      <c r="N398" s="27"/>
      <c r="O398" s="27" t="s">
        <v>2480</v>
      </c>
      <c r="P398" s="27" t="s">
        <v>2481</v>
      </c>
      <c r="Q398" s="27" t="s">
        <v>2442</v>
      </c>
      <c r="R398" s="27" t="s">
        <v>457</v>
      </c>
      <c r="S398" s="27" t="s">
        <v>1058</v>
      </c>
      <c r="T398" s="27" t="s">
        <v>2441</v>
      </c>
    </row>
    <row r="399" spans="1:20" customFormat="1" ht="43.5" customHeight="1" x14ac:dyDescent="0.3">
      <c r="A399" s="27">
        <v>398</v>
      </c>
      <c r="B399" s="27" t="s">
        <v>291</v>
      </c>
      <c r="C399" s="27" t="s">
        <v>3384</v>
      </c>
      <c r="D399" s="201" t="str">
        <f t="shared" si="12"/>
        <v>G/SPS/N/UKR/95</v>
      </c>
      <c r="E399" s="201" t="str">
        <f t="shared" si="13"/>
        <v xml:space="preserve"> </v>
      </c>
      <c r="F399" s="27" t="s">
        <v>31</v>
      </c>
      <c r="G399" s="27" t="s">
        <v>296</v>
      </c>
      <c r="H399" s="27"/>
      <c r="I399" s="60">
        <v>2014</v>
      </c>
      <c r="J399" s="27" t="s">
        <v>2434</v>
      </c>
      <c r="K399" s="27" t="s">
        <v>2482</v>
      </c>
      <c r="L399" s="27" t="s">
        <v>2441</v>
      </c>
      <c r="M399" s="27" t="s">
        <v>2483</v>
      </c>
      <c r="N399" s="27"/>
      <c r="O399" s="27" t="s">
        <v>2484</v>
      </c>
      <c r="P399" s="27" t="s">
        <v>2485</v>
      </c>
      <c r="Q399" s="27" t="s">
        <v>2459</v>
      </c>
      <c r="R399" s="27" t="s">
        <v>457</v>
      </c>
      <c r="S399" s="27" t="s">
        <v>3365</v>
      </c>
      <c r="T399" s="27" t="s">
        <v>2460</v>
      </c>
    </row>
    <row r="400" spans="1:20" customFormat="1" ht="43.5" customHeight="1" x14ac:dyDescent="0.3">
      <c r="A400" s="27">
        <v>399</v>
      </c>
      <c r="B400" s="27" t="s">
        <v>291</v>
      </c>
      <c r="C400" s="27" t="s">
        <v>2486</v>
      </c>
      <c r="D400" s="201" t="str">
        <f t="shared" si="12"/>
        <v>G/SPS/N/URY/19</v>
      </c>
      <c r="E400" s="201" t="str">
        <f t="shared" si="13"/>
        <v xml:space="preserve"> </v>
      </c>
      <c r="F400" s="27" t="s">
        <v>333</v>
      </c>
      <c r="G400" s="27" t="s">
        <v>1101</v>
      </c>
      <c r="H400" s="27" t="s">
        <v>5</v>
      </c>
      <c r="I400" s="60">
        <v>2014</v>
      </c>
      <c r="J400" s="27" t="s">
        <v>2284</v>
      </c>
      <c r="K400" s="27" t="s">
        <v>2487</v>
      </c>
      <c r="L400" s="27" t="s">
        <v>2416</v>
      </c>
      <c r="M400" s="27" t="s">
        <v>2488</v>
      </c>
      <c r="N400" s="27"/>
      <c r="O400" s="27" t="s">
        <v>2489</v>
      </c>
      <c r="P400" s="27" t="s">
        <v>5418</v>
      </c>
      <c r="Q400" s="27" t="s">
        <v>2459</v>
      </c>
      <c r="R400" s="27" t="s">
        <v>457</v>
      </c>
      <c r="S400" s="27" t="s">
        <v>2416</v>
      </c>
      <c r="T400" s="27" t="s">
        <v>2490</v>
      </c>
    </row>
    <row r="401" spans="1:20" customFormat="1" ht="43.5" customHeight="1" x14ac:dyDescent="0.3">
      <c r="A401" s="27">
        <v>400</v>
      </c>
      <c r="B401" s="27" t="s">
        <v>291</v>
      </c>
      <c r="C401" s="27" t="s">
        <v>2491</v>
      </c>
      <c r="D401" s="201" t="str">
        <f t="shared" si="12"/>
        <v>G/SPS/N/URY/24</v>
      </c>
      <c r="E401" s="201" t="str">
        <f t="shared" si="13"/>
        <v xml:space="preserve"> </v>
      </c>
      <c r="F401" s="27" t="s">
        <v>333</v>
      </c>
      <c r="G401" s="27" t="s">
        <v>1101</v>
      </c>
      <c r="H401" s="27" t="s">
        <v>5</v>
      </c>
      <c r="I401" s="60">
        <v>2014</v>
      </c>
      <c r="J401" s="27" t="s">
        <v>2284</v>
      </c>
      <c r="K401" s="27" t="s">
        <v>2492</v>
      </c>
      <c r="L401" s="27" t="s">
        <v>2493</v>
      </c>
      <c r="M401" s="27" t="s">
        <v>2494</v>
      </c>
      <c r="N401" s="27"/>
      <c r="O401" s="27" t="s">
        <v>2495</v>
      </c>
      <c r="P401" s="27" t="s">
        <v>2496</v>
      </c>
      <c r="Q401" s="27" t="s">
        <v>2442</v>
      </c>
      <c r="R401" s="27" t="s">
        <v>457</v>
      </c>
      <c r="S401" s="27" t="s">
        <v>2493</v>
      </c>
      <c r="T401" s="27" t="s">
        <v>2497</v>
      </c>
    </row>
    <row r="402" spans="1:20" customFormat="1" ht="43.5" customHeight="1" x14ac:dyDescent="0.3">
      <c r="A402" s="27">
        <v>401</v>
      </c>
      <c r="B402" s="27" t="s">
        <v>291</v>
      </c>
      <c r="C402" s="27" t="s">
        <v>2498</v>
      </c>
      <c r="D402" s="201" t="str">
        <f t="shared" si="12"/>
        <v>G/SPS/N/USA/2686</v>
      </c>
      <c r="E402" s="201" t="str">
        <f t="shared" si="13"/>
        <v xml:space="preserve"> </v>
      </c>
      <c r="F402" s="27" t="s">
        <v>3267</v>
      </c>
      <c r="G402" s="27" t="s">
        <v>3</v>
      </c>
      <c r="H402" s="27" t="s">
        <v>1</v>
      </c>
      <c r="I402" s="60">
        <v>2014</v>
      </c>
      <c r="J402" s="27" t="s">
        <v>2284</v>
      </c>
      <c r="K402" s="27" t="s">
        <v>2499</v>
      </c>
      <c r="L402" s="27" t="s">
        <v>2416</v>
      </c>
      <c r="M402" s="27" t="s">
        <v>2500</v>
      </c>
      <c r="N402" s="27"/>
      <c r="O402" s="27"/>
      <c r="P402" s="27" t="s">
        <v>2501</v>
      </c>
      <c r="Q402" s="27" t="s">
        <v>2459</v>
      </c>
      <c r="R402" s="27" t="s">
        <v>457</v>
      </c>
      <c r="S402" s="27" t="s">
        <v>2416</v>
      </c>
      <c r="T402" s="27" t="s">
        <v>437</v>
      </c>
    </row>
    <row r="403" spans="1:20" customFormat="1" ht="43.5" customHeight="1" x14ac:dyDescent="0.3">
      <c r="A403" s="27">
        <v>402</v>
      </c>
      <c r="B403" s="27" t="s">
        <v>291</v>
      </c>
      <c r="C403" s="27" t="s">
        <v>3385</v>
      </c>
      <c r="D403" s="201" t="str">
        <f t="shared" si="12"/>
        <v>G/SPS/N/VNM/66</v>
      </c>
      <c r="E403" s="201" t="str">
        <f t="shared" si="13"/>
        <v xml:space="preserve"> </v>
      </c>
      <c r="F403" s="27" t="s">
        <v>81</v>
      </c>
      <c r="G403" s="27" t="s">
        <v>792</v>
      </c>
      <c r="H403" s="27" t="s">
        <v>5</v>
      </c>
      <c r="I403" s="60">
        <v>2014</v>
      </c>
      <c r="J403" s="27" t="s">
        <v>2284</v>
      </c>
      <c r="K403" s="27" t="s">
        <v>2502</v>
      </c>
      <c r="L403" s="27" t="s">
        <v>2441</v>
      </c>
      <c r="M403" s="27" t="s">
        <v>2503</v>
      </c>
      <c r="N403" s="27"/>
      <c r="O403" s="27" t="s">
        <v>2504</v>
      </c>
      <c r="P403" s="27" t="s">
        <v>2505</v>
      </c>
      <c r="Q403" s="27" t="s">
        <v>2459</v>
      </c>
      <c r="R403" s="27" t="s">
        <v>457</v>
      </c>
      <c r="S403" s="27" t="s">
        <v>1108</v>
      </c>
      <c r="T403" s="27" t="s">
        <v>2460</v>
      </c>
    </row>
    <row r="404" spans="1:20" customFormat="1" ht="33" customHeight="1" x14ac:dyDescent="0.3">
      <c r="A404" s="27">
        <v>403</v>
      </c>
      <c r="B404" s="27" t="s">
        <v>2506</v>
      </c>
      <c r="C404" s="27" t="s">
        <v>2507</v>
      </c>
      <c r="D404" s="201" t="str">
        <f t="shared" si="12"/>
        <v>G/ADP/N/1/BRA/3/Suppl.2</v>
      </c>
      <c r="E404" s="201" t="str">
        <f t="shared" si="13"/>
        <v xml:space="preserve"> </v>
      </c>
      <c r="F404" s="27" t="s">
        <v>63</v>
      </c>
      <c r="G404" s="27" t="s">
        <v>1101</v>
      </c>
      <c r="H404" s="27" t="s">
        <v>5</v>
      </c>
      <c r="I404" s="60">
        <v>2014</v>
      </c>
      <c r="J404" s="27" t="s">
        <v>2508</v>
      </c>
      <c r="K404" s="27" t="s">
        <v>5557</v>
      </c>
      <c r="L404" s="27" t="s">
        <v>2509</v>
      </c>
      <c r="M404" s="27" t="s">
        <v>274</v>
      </c>
      <c r="N404" s="27"/>
      <c r="O404" s="27" t="s">
        <v>2510</v>
      </c>
      <c r="P404" s="27" t="s">
        <v>2511</v>
      </c>
      <c r="Q404" s="27" t="s">
        <v>22</v>
      </c>
      <c r="R404" s="27" t="s">
        <v>78</v>
      </c>
      <c r="S404" s="27" t="s">
        <v>3339</v>
      </c>
      <c r="T404" s="27" t="s">
        <v>421</v>
      </c>
    </row>
    <row r="405" spans="1:20" customFormat="1" ht="33" customHeight="1" x14ac:dyDescent="0.3">
      <c r="A405" s="27">
        <v>404</v>
      </c>
      <c r="B405" s="27" t="s">
        <v>2506</v>
      </c>
      <c r="C405" s="27" t="s">
        <v>2513</v>
      </c>
      <c r="D405" s="201" t="str">
        <f t="shared" si="12"/>
        <v>G/ADP/N/1/BRA/3/Suppl.5</v>
      </c>
      <c r="E405" s="201" t="str">
        <f>IF(IFERROR(FIND(";",C405,1), 0) &gt; 0, HYPERLINK(CONCATENATE("https://docs.wto.org/dol2fe/Pages/SS/DoSearch.aspx?DataSource=Cat&amp;query=@Symbol=",SUBSTITUTE(TRIM((MID(C405,FIND(";",C405,1)+1,100))),"/","%2F"),"&amp;"), TRIM((MID(C405,FIND(";",C405,1)+1,100)))), " ")</f>
        <v xml:space="preserve"> </v>
      </c>
      <c r="F405" s="27" t="s">
        <v>63</v>
      </c>
      <c r="G405" s="27" t="s">
        <v>1101</v>
      </c>
      <c r="H405" s="27" t="s">
        <v>5</v>
      </c>
      <c r="I405" s="60">
        <v>2014</v>
      </c>
      <c r="J405" s="27" t="s">
        <v>2508</v>
      </c>
      <c r="K405" s="27" t="s">
        <v>5558</v>
      </c>
      <c r="L405" s="27" t="s">
        <v>5419</v>
      </c>
      <c r="M405" s="27" t="s">
        <v>274</v>
      </c>
      <c r="N405" s="27"/>
      <c r="O405" s="27" t="s">
        <v>2510</v>
      </c>
      <c r="P405" s="27" t="s">
        <v>2511</v>
      </c>
      <c r="Q405" s="27" t="s">
        <v>22</v>
      </c>
      <c r="R405" s="27" t="s">
        <v>78</v>
      </c>
      <c r="S405" s="27" t="s">
        <v>3339</v>
      </c>
      <c r="T405" s="27" t="s">
        <v>421</v>
      </c>
    </row>
    <row r="406" spans="1:20" customFormat="1" ht="43.5" customHeight="1" x14ac:dyDescent="0.3">
      <c r="A406" s="27">
        <v>405</v>
      </c>
      <c r="B406" s="27" t="s">
        <v>5078</v>
      </c>
      <c r="C406" s="27" t="s">
        <v>2514</v>
      </c>
      <c r="D406" s="201" t="str">
        <f t="shared" si="12"/>
        <v>G/LIC/N/1/ECU/5</v>
      </c>
      <c r="E406" s="201" t="str">
        <f t="shared" ref="E406:E469" si="14">IF(IFERROR(FIND(";",C406,1), 0) &gt; 0, HYPERLINK(CONCATENATE("https://docs.wto.org/dol2fe/Pages/SS/DoSearch.aspx?DataSource=Cat&amp;query=@Symbol=",SUBSTITUTE(TRIM((MID(C406,FIND(";",C406,1)+1,100))),"/","%2F"),"&amp;"), TRIM((MID(C406,FIND(";",C406,1)+1,100)))), " ")</f>
        <v xml:space="preserve"> </v>
      </c>
      <c r="F406" s="27" t="s">
        <v>113</v>
      </c>
      <c r="G406" s="27" t="s">
        <v>1101</v>
      </c>
      <c r="H406" s="27" t="s">
        <v>5</v>
      </c>
      <c r="I406" s="60">
        <v>2014</v>
      </c>
      <c r="J406" s="27" t="s">
        <v>2515</v>
      </c>
      <c r="K406" s="27" t="s">
        <v>5604</v>
      </c>
      <c r="L406" s="27" t="s">
        <v>2516</v>
      </c>
      <c r="M406" s="27" t="s">
        <v>5605</v>
      </c>
      <c r="N406" s="27"/>
      <c r="O406" s="27"/>
      <c r="P406" s="27" t="s">
        <v>2517</v>
      </c>
      <c r="Q406" s="27" t="s">
        <v>2518</v>
      </c>
      <c r="R406" s="27" t="s">
        <v>37</v>
      </c>
      <c r="S406" s="27" t="s">
        <v>2516</v>
      </c>
      <c r="T406" s="27" t="s">
        <v>10</v>
      </c>
    </row>
    <row r="407" spans="1:20" customFormat="1" ht="43.5" customHeight="1" x14ac:dyDescent="0.3">
      <c r="A407" s="27">
        <v>406</v>
      </c>
      <c r="B407" s="27" t="s">
        <v>5078</v>
      </c>
      <c r="C407" s="27" t="s">
        <v>2514</v>
      </c>
      <c r="D407" s="201" t="str">
        <f t="shared" si="12"/>
        <v>G/LIC/N/1/ECU/5</v>
      </c>
      <c r="E407" s="201" t="str">
        <f t="shared" si="14"/>
        <v xml:space="preserve"> </v>
      </c>
      <c r="F407" s="27" t="s">
        <v>113</v>
      </c>
      <c r="G407" s="27" t="s">
        <v>1101</v>
      </c>
      <c r="H407" s="27" t="s">
        <v>5</v>
      </c>
      <c r="I407" s="60">
        <v>2014</v>
      </c>
      <c r="J407" s="27" t="s">
        <v>2515</v>
      </c>
      <c r="K407" s="27" t="s">
        <v>5606</v>
      </c>
      <c r="L407" s="27" t="s">
        <v>2519</v>
      </c>
      <c r="M407" s="27" t="s">
        <v>5605</v>
      </c>
      <c r="N407" s="27"/>
      <c r="O407" s="27"/>
      <c r="P407" s="27" t="s">
        <v>2517</v>
      </c>
      <c r="Q407" s="27" t="s">
        <v>2518</v>
      </c>
      <c r="R407" s="27" t="s">
        <v>37</v>
      </c>
      <c r="S407" s="27" t="s">
        <v>2516</v>
      </c>
      <c r="T407" s="27" t="s">
        <v>10</v>
      </c>
    </row>
    <row r="408" spans="1:20" customFormat="1" ht="43.5" customHeight="1" x14ac:dyDescent="0.3">
      <c r="A408" s="27">
        <v>407</v>
      </c>
      <c r="B408" s="27" t="s">
        <v>5078</v>
      </c>
      <c r="C408" s="27" t="s">
        <v>2514</v>
      </c>
      <c r="D408" s="201" t="str">
        <f t="shared" si="12"/>
        <v>G/LIC/N/1/ECU/5</v>
      </c>
      <c r="E408" s="201" t="str">
        <f t="shared" si="14"/>
        <v xml:space="preserve"> </v>
      </c>
      <c r="F408" s="27" t="s">
        <v>113</v>
      </c>
      <c r="G408" s="27" t="s">
        <v>1101</v>
      </c>
      <c r="H408" s="27" t="s">
        <v>5</v>
      </c>
      <c r="I408" s="60">
        <v>2014</v>
      </c>
      <c r="J408" s="27" t="s">
        <v>2515</v>
      </c>
      <c r="K408" s="27" t="s">
        <v>5607</v>
      </c>
      <c r="L408" s="27" t="s">
        <v>3375</v>
      </c>
      <c r="M408" s="27" t="s">
        <v>5608</v>
      </c>
      <c r="N408" s="27"/>
      <c r="O408" s="27"/>
      <c r="P408" s="27" t="s">
        <v>2517</v>
      </c>
      <c r="Q408" s="27" t="s">
        <v>2518</v>
      </c>
      <c r="R408" s="27" t="s">
        <v>37</v>
      </c>
      <c r="S408" s="27" t="s">
        <v>3374</v>
      </c>
      <c r="T408" s="27" t="s">
        <v>10</v>
      </c>
    </row>
    <row r="409" spans="1:20" customFormat="1" ht="43.5" customHeight="1" x14ac:dyDescent="0.3">
      <c r="A409" s="27">
        <v>408</v>
      </c>
      <c r="B409" s="27" t="s">
        <v>5078</v>
      </c>
      <c r="C409" s="27" t="s">
        <v>2521</v>
      </c>
      <c r="D409" s="201" t="str">
        <f t="shared" si="12"/>
        <v>G/LIC/N/1/PHL/3</v>
      </c>
      <c r="E409" s="201" t="str">
        <f t="shared" si="14"/>
        <v xml:space="preserve"> </v>
      </c>
      <c r="F409" s="27" t="s">
        <v>295</v>
      </c>
      <c r="G409" s="27" t="s">
        <v>792</v>
      </c>
      <c r="H409" s="27" t="s">
        <v>5</v>
      </c>
      <c r="I409" s="60">
        <v>2014</v>
      </c>
      <c r="J409" s="27" t="s">
        <v>2515</v>
      </c>
      <c r="K409" s="27" t="s">
        <v>2522</v>
      </c>
      <c r="L409" s="27" t="s">
        <v>2516</v>
      </c>
      <c r="M409" s="27" t="s">
        <v>2523</v>
      </c>
      <c r="N409" s="27"/>
      <c r="O409" s="27"/>
      <c r="P409" s="27" t="s">
        <v>2524</v>
      </c>
      <c r="Q409" s="27" t="s">
        <v>416</v>
      </c>
      <c r="R409" s="27" t="s">
        <v>7</v>
      </c>
      <c r="S409" s="27" t="s">
        <v>2516</v>
      </c>
      <c r="T409" s="27" t="s">
        <v>138</v>
      </c>
    </row>
    <row r="410" spans="1:20" s="146" customFormat="1" ht="43.5" customHeight="1" x14ac:dyDescent="0.3">
      <c r="A410" s="27">
        <v>409</v>
      </c>
      <c r="B410" s="27" t="s">
        <v>5078</v>
      </c>
      <c r="C410" s="27" t="s">
        <v>2521</v>
      </c>
      <c r="D410" s="201" t="str">
        <f t="shared" si="12"/>
        <v>G/LIC/N/1/PHL/3</v>
      </c>
      <c r="E410" s="201" t="str">
        <f t="shared" si="14"/>
        <v xml:space="preserve"> </v>
      </c>
      <c r="F410" s="27" t="s">
        <v>295</v>
      </c>
      <c r="G410" s="27" t="s">
        <v>792</v>
      </c>
      <c r="H410" s="27" t="s">
        <v>5</v>
      </c>
      <c r="I410" s="60">
        <v>2014</v>
      </c>
      <c r="J410" s="27" t="s">
        <v>2515</v>
      </c>
      <c r="K410" s="27" t="s">
        <v>2525</v>
      </c>
      <c r="L410" s="27" t="s">
        <v>2526</v>
      </c>
      <c r="M410" s="27" t="s">
        <v>2527</v>
      </c>
      <c r="N410" s="27"/>
      <c r="O410" s="27"/>
      <c r="P410" s="27" t="s">
        <v>2524</v>
      </c>
      <c r="Q410" s="27" t="s">
        <v>416</v>
      </c>
      <c r="R410" s="27" t="s">
        <v>7</v>
      </c>
      <c r="S410" s="27" t="s">
        <v>3365</v>
      </c>
      <c r="T410" s="27" t="s">
        <v>138</v>
      </c>
    </row>
    <row r="411" spans="1:20" customFormat="1" ht="43.5" customHeight="1" x14ac:dyDescent="0.3">
      <c r="A411" s="27">
        <v>410</v>
      </c>
      <c r="B411" s="27" t="s">
        <v>5078</v>
      </c>
      <c r="C411" s="27" t="s">
        <v>2521</v>
      </c>
      <c r="D411" s="201" t="str">
        <f t="shared" si="12"/>
        <v>G/LIC/N/1/PHL/3</v>
      </c>
      <c r="E411" s="201" t="str">
        <f t="shared" si="14"/>
        <v xml:space="preserve"> </v>
      </c>
      <c r="F411" s="27" t="s">
        <v>295</v>
      </c>
      <c r="G411" s="27" t="s">
        <v>792</v>
      </c>
      <c r="H411" s="27" t="s">
        <v>5</v>
      </c>
      <c r="I411" s="60">
        <v>2014</v>
      </c>
      <c r="J411" s="27" t="s">
        <v>2515</v>
      </c>
      <c r="K411" s="27" t="s">
        <v>2528</v>
      </c>
      <c r="L411" s="27" t="s">
        <v>2516</v>
      </c>
      <c r="M411" s="27" t="s">
        <v>2529</v>
      </c>
      <c r="N411" s="27"/>
      <c r="O411" s="27"/>
      <c r="P411" s="27" t="s">
        <v>2530</v>
      </c>
      <c r="Q411" s="27" t="s">
        <v>7175</v>
      </c>
      <c r="R411" s="27" t="s">
        <v>29</v>
      </c>
      <c r="S411" s="27" t="s">
        <v>2516</v>
      </c>
      <c r="T411" s="27" t="s">
        <v>10</v>
      </c>
    </row>
    <row r="412" spans="1:20" customFormat="1" ht="43.5" customHeight="1" x14ac:dyDescent="0.3">
      <c r="A412" s="27">
        <v>411</v>
      </c>
      <c r="B412" s="27" t="s">
        <v>5078</v>
      </c>
      <c r="C412" s="27" t="s">
        <v>2521</v>
      </c>
      <c r="D412" s="201" t="str">
        <f t="shared" si="12"/>
        <v>G/LIC/N/1/PHL/3</v>
      </c>
      <c r="E412" s="201" t="str">
        <f t="shared" si="14"/>
        <v xml:space="preserve"> </v>
      </c>
      <c r="F412" s="27" t="s">
        <v>295</v>
      </c>
      <c r="G412" s="27" t="s">
        <v>792</v>
      </c>
      <c r="H412" s="27" t="s">
        <v>5</v>
      </c>
      <c r="I412" s="60">
        <v>2014</v>
      </c>
      <c r="J412" s="27" t="s">
        <v>2515</v>
      </c>
      <c r="K412" s="27" t="s">
        <v>2531</v>
      </c>
      <c r="L412" s="27" t="s">
        <v>2516</v>
      </c>
      <c r="M412" s="27" t="s">
        <v>2529</v>
      </c>
      <c r="N412" s="27"/>
      <c r="O412" s="27"/>
      <c r="P412" s="27" t="s">
        <v>2530</v>
      </c>
      <c r="Q412" s="27" t="s">
        <v>7175</v>
      </c>
      <c r="R412" s="27" t="s">
        <v>29</v>
      </c>
      <c r="S412" s="27" t="s">
        <v>2516</v>
      </c>
      <c r="T412" s="27" t="s">
        <v>10</v>
      </c>
    </row>
    <row r="413" spans="1:20" customFormat="1" ht="43.5" customHeight="1" x14ac:dyDescent="0.3">
      <c r="A413" s="27">
        <v>412</v>
      </c>
      <c r="B413" s="27" t="s">
        <v>5078</v>
      </c>
      <c r="C413" s="27" t="s">
        <v>2521</v>
      </c>
      <c r="D413" s="201" t="str">
        <f t="shared" si="12"/>
        <v>G/LIC/N/1/PHL/3</v>
      </c>
      <c r="E413" s="201" t="str">
        <f t="shared" si="14"/>
        <v xml:space="preserve"> </v>
      </c>
      <c r="F413" s="27" t="s">
        <v>295</v>
      </c>
      <c r="G413" s="27" t="s">
        <v>792</v>
      </c>
      <c r="H413" s="27" t="s">
        <v>5</v>
      </c>
      <c r="I413" s="60">
        <v>2014</v>
      </c>
      <c r="J413" s="27" t="s">
        <v>2515</v>
      </c>
      <c r="K413" s="27" t="s">
        <v>2532</v>
      </c>
      <c r="L413" s="27" t="s">
        <v>2516</v>
      </c>
      <c r="M413" s="27" t="s">
        <v>2533</v>
      </c>
      <c r="N413" s="27"/>
      <c r="O413" s="27"/>
      <c r="P413" s="27" t="s">
        <v>2534</v>
      </c>
      <c r="Q413" s="27" t="s">
        <v>7176</v>
      </c>
      <c r="R413" s="27" t="s">
        <v>29</v>
      </c>
      <c r="S413" s="27" t="s">
        <v>2516</v>
      </c>
      <c r="T413" s="27" t="s">
        <v>10</v>
      </c>
    </row>
    <row r="414" spans="1:20" customFormat="1" ht="43.5" customHeight="1" x14ac:dyDescent="0.3">
      <c r="A414" s="27">
        <v>413</v>
      </c>
      <c r="B414" s="27" t="s">
        <v>5078</v>
      </c>
      <c r="C414" s="27" t="s">
        <v>2521</v>
      </c>
      <c r="D414" s="201" t="str">
        <f t="shared" si="12"/>
        <v>G/LIC/N/1/PHL/3</v>
      </c>
      <c r="E414" s="201" t="str">
        <f t="shared" si="14"/>
        <v xml:space="preserve"> </v>
      </c>
      <c r="F414" s="27" t="s">
        <v>295</v>
      </c>
      <c r="G414" s="27" t="s">
        <v>792</v>
      </c>
      <c r="H414" s="27" t="s">
        <v>5</v>
      </c>
      <c r="I414" s="60">
        <v>2014</v>
      </c>
      <c r="J414" s="27" t="s">
        <v>2515</v>
      </c>
      <c r="K414" s="27" t="s">
        <v>2535</v>
      </c>
      <c r="L414" s="27" t="s">
        <v>2516</v>
      </c>
      <c r="M414" s="27" t="s">
        <v>2536</v>
      </c>
      <c r="N414" s="27"/>
      <c r="O414" s="27"/>
      <c r="P414" s="27" t="s">
        <v>2537</v>
      </c>
      <c r="Q414" s="27" t="s">
        <v>17</v>
      </c>
      <c r="R414" s="27" t="s">
        <v>2538</v>
      </c>
      <c r="S414" s="27" t="s">
        <v>2516</v>
      </c>
      <c r="T414" s="27" t="s">
        <v>95</v>
      </c>
    </row>
    <row r="415" spans="1:20" customFormat="1" ht="43.5" customHeight="1" x14ac:dyDescent="0.3">
      <c r="A415" s="27">
        <v>414</v>
      </c>
      <c r="B415" s="27" t="s">
        <v>5078</v>
      </c>
      <c r="C415" s="27" t="s">
        <v>2521</v>
      </c>
      <c r="D415" s="201" t="str">
        <f t="shared" si="12"/>
        <v>G/LIC/N/1/PHL/3</v>
      </c>
      <c r="E415" s="201" t="str">
        <f t="shared" si="14"/>
        <v xml:space="preserve"> </v>
      </c>
      <c r="F415" s="27" t="s">
        <v>295</v>
      </c>
      <c r="G415" s="27" t="s">
        <v>792</v>
      </c>
      <c r="H415" s="27" t="s">
        <v>5</v>
      </c>
      <c r="I415" s="60">
        <v>2014</v>
      </c>
      <c r="J415" s="27" t="s">
        <v>2515</v>
      </c>
      <c r="K415" s="27" t="s">
        <v>2539</v>
      </c>
      <c r="L415" s="27" t="s">
        <v>2516</v>
      </c>
      <c r="M415" s="27" t="s">
        <v>2540</v>
      </c>
      <c r="N415" s="27"/>
      <c r="O415" s="27"/>
      <c r="P415" s="27" t="s">
        <v>2541</v>
      </c>
      <c r="Q415" s="27" t="s">
        <v>60</v>
      </c>
      <c r="R415" s="27" t="s">
        <v>13</v>
      </c>
      <c r="S415" s="27" t="s">
        <v>2516</v>
      </c>
      <c r="T415" s="27" t="s">
        <v>2542</v>
      </c>
    </row>
    <row r="416" spans="1:20" customFormat="1" ht="43.5" customHeight="1" x14ac:dyDescent="0.3">
      <c r="A416" s="27">
        <v>415</v>
      </c>
      <c r="B416" s="27" t="s">
        <v>5078</v>
      </c>
      <c r="C416" s="27" t="s">
        <v>2521</v>
      </c>
      <c r="D416" s="201" t="str">
        <f t="shared" si="12"/>
        <v>G/LIC/N/1/PHL/3</v>
      </c>
      <c r="E416" s="201" t="str">
        <f t="shared" si="14"/>
        <v xml:space="preserve"> </v>
      </c>
      <c r="F416" s="27" t="s">
        <v>295</v>
      </c>
      <c r="G416" s="27" t="s">
        <v>792</v>
      </c>
      <c r="H416" s="27" t="s">
        <v>5</v>
      </c>
      <c r="I416" s="60">
        <v>2014</v>
      </c>
      <c r="J416" s="27" t="s">
        <v>2515</v>
      </c>
      <c r="K416" s="27" t="s">
        <v>2543</v>
      </c>
      <c r="L416" s="27" t="s">
        <v>2516</v>
      </c>
      <c r="M416" s="27" t="s">
        <v>2544</v>
      </c>
      <c r="N416" s="27"/>
      <c r="O416" s="27"/>
      <c r="P416" s="27" t="s">
        <v>2545</v>
      </c>
      <c r="Q416" s="27" t="s">
        <v>22</v>
      </c>
      <c r="R416" s="27" t="s">
        <v>21</v>
      </c>
      <c r="S416" s="27" t="s">
        <v>2516</v>
      </c>
      <c r="T416" s="27" t="s">
        <v>1214</v>
      </c>
    </row>
    <row r="417" spans="1:20" customFormat="1" ht="43.5" customHeight="1" x14ac:dyDescent="0.3">
      <c r="A417" s="27">
        <v>416</v>
      </c>
      <c r="B417" s="27" t="s">
        <v>5078</v>
      </c>
      <c r="C417" s="27" t="s">
        <v>2521</v>
      </c>
      <c r="D417" s="201" t="str">
        <f t="shared" si="12"/>
        <v>G/LIC/N/1/PHL/3</v>
      </c>
      <c r="E417" s="201" t="str">
        <f t="shared" si="14"/>
        <v xml:space="preserve"> </v>
      </c>
      <c r="F417" s="27" t="s">
        <v>295</v>
      </c>
      <c r="G417" s="27" t="s">
        <v>792</v>
      </c>
      <c r="H417" s="27" t="s">
        <v>5</v>
      </c>
      <c r="I417" s="60">
        <v>2014</v>
      </c>
      <c r="J417" s="27" t="s">
        <v>2515</v>
      </c>
      <c r="K417" s="27" t="s">
        <v>2546</v>
      </c>
      <c r="L417" s="27" t="s">
        <v>2516</v>
      </c>
      <c r="M417" s="27" t="s">
        <v>2547</v>
      </c>
      <c r="N417" s="27"/>
      <c r="O417" s="27"/>
      <c r="P417" s="27" t="s">
        <v>2548</v>
      </c>
      <c r="Q417" s="27" t="s">
        <v>60</v>
      </c>
      <c r="R417" s="27" t="s">
        <v>55</v>
      </c>
      <c r="S417" s="27" t="s">
        <v>2516</v>
      </c>
      <c r="T417" s="27" t="s">
        <v>2542</v>
      </c>
    </row>
    <row r="418" spans="1:20" customFormat="1" ht="43.5" customHeight="1" x14ac:dyDescent="0.3">
      <c r="A418" s="27">
        <v>417</v>
      </c>
      <c r="B418" s="27" t="s">
        <v>5078</v>
      </c>
      <c r="C418" s="27" t="s">
        <v>2521</v>
      </c>
      <c r="D418" s="201" t="str">
        <f t="shared" si="12"/>
        <v>G/LIC/N/1/PHL/3</v>
      </c>
      <c r="E418" s="201" t="str">
        <f t="shared" si="14"/>
        <v xml:space="preserve"> </v>
      </c>
      <c r="F418" s="27" t="s">
        <v>295</v>
      </c>
      <c r="G418" s="27" t="s">
        <v>792</v>
      </c>
      <c r="H418" s="27" t="s">
        <v>5</v>
      </c>
      <c r="I418" s="60">
        <v>2014</v>
      </c>
      <c r="J418" s="27" t="s">
        <v>2515</v>
      </c>
      <c r="K418" s="27" t="s">
        <v>2549</v>
      </c>
      <c r="L418" s="27" t="s">
        <v>2516</v>
      </c>
      <c r="M418" s="27" t="s">
        <v>2550</v>
      </c>
      <c r="N418" s="27"/>
      <c r="O418" s="27"/>
      <c r="P418" s="27" t="s">
        <v>2551</v>
      </c>
      <c r="Q418" s="27" t="s">
        <v>106</v>
      </c>
      <c r="R418" s="27" t="s">
        <v>30</v>
      </c>
      <c r="S418" s="27" t="s">
        <v>2516</v>
      </c>
      <c r="T418" s="27" t="s">
        <v>19</v>
      </c>
    </row>
    <row r="419" spans="1:20" customFormat="1" ht="43.5" customHeight="1" x14ac:dyDescent="0.3">
      <c r="A419" s="27">
        <v>418</v>
      </c>
      <c r="B419" s="27" t="s">
        <v>5078</v>
      </c>
      <c r="C419" s="27" t="s">
        <v>2521</v>
      </c>
      <c r="D419" s="201" t="str">
        <f t="shared" si="12"/>
        <v>G/LIC/N/1/PHL/3</v>
      </c>
      <c r="E419" s="201" t="str">
        <f t="shared" si="14"/>
        <v xml:space="preserve"> </v>
      </c>
      <c r="F419" s="27" t="s">
        <v>295</v>
      </c>
      <c r="G419" s="27" t="s">
        <v>792</v>
      </c>
      <c r="H419" s="27" t="s">
        <v>5</v>
      </c>
      <c r="I419" s="60">
        <v>2014</v>
      </c>
      <c r="J419" s="27" t="s">
        <v>2515</v>
      </c>
      <c r="K419" s="27" t="s">
        <v>2552</v>
      </c>
      <c r="L419" s="27" t="s">
        <v>2516</v>
      </c>
      <c r="M419" s="27" t="s">
        <v>2550</v>
      </c>
      <c r="N419" s="27"/>
      <c r="O419" s="27"/>
      <c r="P419" s="27" t="s">
        <v>2551</v>
      </c>
      <c r="Q419" s="27" t="s">
        <v>106</v>
      </c>
      <c r="R419" s="27" t="s">
        <v>30</v>
      </c>
      <c r="S419" s="27" t="s">
        <v>2516</v>
      </c>
      <c r="T419" s="27" t="s">
        <v>77</v>
      </c>
    </row>
    <row r="420" spans="1:20" customFormat="1" ht="43.5" customHeight="1" x14ac:dyDescent="0.3">
      <c r="A420" s="27">
        <v>419</v>
      </c>
      <c r="B420" s="27" t="s">
        <v>5078</v>
      </c>
      <c r="C420" s="27" t="s">
        <v>2521</v>
      </c>
      <c r="D420" s="201" t="str">
        <f t="shared" si="12"/>
        <v>G/LIC/N/1/PHL/3</v>
      </c>
      <c r="E420" s="201" t="str">
        <f t="shared" si="14"/>
        <v xml:space="preserve"> </v>
      </c>
      <c r="F420" s="27" t="s">
        <v>295</v>
      </c>
      <c r="G420" s="27" t="s">
        <v>792</v>
      </c>
      <c r="H420" s="27" t="s">
        <v>5</v>
      </c>
      <c r="I420" s="60">
        <v>2014</v>
      </c>
      <c r="J420" s="27" t="s">
        <v>2515</v>
      </c>
      <c r="K420" s="27" t="s">
        <v>2553</v>
      </c>
      <c r="L420" s="27" t="s">
        <v>2516</v>
      </c>
      <c r="M420" s="27" t="s">
        <v>2550</v>
      </c>
      <c r="N420" s="27"/>
      <c r="O420" s="27"/>
      <c r="P420" s="27" t="s">
        <v>2551</v>
      </c>
      <c r="Q420" s="27" t="s">
        <v>106</v>
      </c>
      <c r="R420" s="27" t="s">
        <v>30</v>
      </c>
      <c r="S420" s="27" t="s">
        <v>2516</v>
      </c>
      <c r="T420" s="27" t="s">
        <v>2554</v>
      </c>
    </row>
    <row r="421" spans="1:20" customFormat="1" ht="43.5" customHeight="1" x14ac:dyDescent="0.3">
      <c r="A421" s="27">
        <v>420</v>
      </c>
      <c r="B421" s="27" t="s">
        <v>5078</v>
      </c>
      <c r="C421" s="27" t="s">
        <v>2555</v>
      </c>
      <c r="D421" s="201" t="str">
        <f t="shared" si="12"/>
        <v>G/LIC/N/1/RUS/2</v>
      </c>
      <c r="E421" s="201" t="str">
        <f t="shared" si="14"/>
        <v xml:space="preserve"> </v>
      </c>
      <c r="F421" s="27" t="s">
        <v>287</v>
      </c>
      <c r="G421" s="27" t="s">
        <v>296</v>
      </c>
      <c r="H421" s="27"/>
      <c r="I421" s="60">
        <v>2014</v>
      </c>
      <c r="J421" s="27" t="s">
        <v>2515</v>
      </c>
      <c r="K421" s="27" t="s">
        <v>2556</v>
      </c>
      <c r="L421" s="27" t="s">
        <v>2557</v>
      </c>
      <c r="M421" s="27" t="s">
        <v>2558</v>
      </c>
      <c r="N421" s="27"/>
      <c r="O421" s="27"/>
      <c r="P421" s="27" t="s">
        <v>2559</v>
      </c>
      <c r="Q421" s="27" t="s">
        <v>112</v>
      </c>
      <c r="R421" s="27" t="s">
        <v>2560</v>
      </c>
      <c r="S421" s="27" t="s">
        <v>2516</v>
      </c>
      <c r="T421" s="27" t="s">
        <v>2561</v>
      </c>
    </row>
    <row r="422" spans="1:20" customFormat="1" ht="43.5" customHeight="1" x14ac:dyDescent="0.3">
      <c r="A422" s="27">
        <v>421</v>
      </c>
      <c r="B422" s="27" t="s">
        <v>5078</v>
      </c>
      <c r="C422" s="27" t="s">
        <v>2555</v>
      </c>
      <c r="D422" s="201" t="str">
        <f t="shared" si="12"/>
        <v>G/LIC/N/1/RUS/2</v>
      </c>
      <c r="E422" s="201" t="str">
        <f t="shared" si="14"/>
        <v xml:space="preserve"> </v>
      </c>
      <c r="F422" s="27" t="s">
        <v>287</v>
      </c>
      <c r="G422" s="27" t="s">
        <v>296</v>
      </c>
      <c r="H422" s="27"/>
      <c r="I422" s="60">
        <v>2014</v>
      </c>
      <c r="J422" s="27" t="s">
        <v>2515</v>
      </c>
      <c r="K422" s="27" t="s">
        <v>2562</v>
      </c>
      <c r="L422" s="27" t="s">
        <v>2516</v>
      </c>
      <c r="M422" s="27" t="s">
        <v>2563</v>
      </c>
      <c r="N422" s="27"/>
      <c r="O422" s="27"/>
      <c r="P422" s="27" t="s">
        <v>2564</v>
      </c>
      <c r="Q422" s="27" t="s">
        <v>135</v>
      </c>
      <c r="R422" s="27" t="s">
        <v>37</v>
      </c>
      <c r="S422" s="27" t="s">
        <v>2516</v>
      </c>
      <c r="T422" s="27" t="s">
        <v>10</v>
      </c>
    </row>
    <row r="423" spans="1:20" customFormat="1" ht="43.5" customHeight="1" x14ac:dyDescent="0.3">
      <c r="A423" s="27">
        <v>422</v>
      </c>
      <c r="B423" s="27" t="s">
        <v>5078</v>
      </c>
      <c r="C423" s="27" t="s">
        <v>2555</v>
      </c>
      <c r="D423" s="201" t="str">
        <f t="shared" ref="D423:D486" si="15">IF(C423="","",IF(IFERROR(FIND(";",C423,1), 0) &gt; 0, HYPERLINK(CONCATENATE("
https://docs.wto.org/dol2fe/Pages/SS/DoSearch.aspx?DataSource=Cat&amp;query=@Symbol=
",SUBSTITUTE(MID(C423,1,FIND(";",C423,1) - 1),"/","%2F"),"&amp;"), MID(C423,1,FIND(";",C423,1) - 1)), HYPERLINK(CONCATENATE("
https://docs.wto.org/dol2fe/Pages/SS/DoSearch.aspx?DataSource=Cat&amp;query=@Symbol=
",C423),C423)))</f>
        <v>G/LIC/N/1/RUS/2</v>
      </c>
      <c r="E423" s="201" t="str">
        <f t="shared" si="14"/>
        <v xml:space="preserve"> </v>
      </c>
      <c r="F423" s="27" t="s">
        <v>287</v>
      </c>
      <c r="G423" s="27" t="s">
        <v>296</v>
      </c>
      <c r="H423" s="27"/>
      <c r="I423" s="60">
        <v>2014</v>
      </c>
      <c r="J423" s="27" t="s">
        <v>2515</v>
      </c>
      <c r="K423" s="27" t="s">
        <v>2565</v>
      </c>
      <c r="L423" s="27" t="s">
        <v>2516</v>
      </c>
      <c r="M423" s="27" t="s">
        <v>678</v>
      </c>
      <c r="N423" s="27"/>
      <c r="O423" s="27"/>
      <c r="P423" s="27" t="s">
        <v>2566</v>
      </c>
      <c r="Q423" s="27" t="s">
        <v>678</v>
      </c>
      <c r="R423" s="27" t="s">
        <v>281</v>
      </c>
      <c r="S423" s="27" t="s">
        <v>2516</v>
      </c>
      <c r="T423" s="27" t="s">
        <v>95</v>
      </c>
    </row>
    <row r="424" spans="1:20" s="146" customFormat="1" ht="43.5" customHeight="1" x14ac:dyDescent="0.3">
      <c r="A424" s="27">
        <v>423</v>
      </c>
      <c r="B424" s="27" t="s">
        <v>5078</v>
      </c>
      <c r="C424" s="27" t="s">
        <v>2555</v>
      </c>
      <c r="D424" s="201" t="str">
        <f t="shared" si="15"/>
        <v>G/LIC/N/1/RUS/2</v>
      </c>
      <c r="E424" s="201" t="str">
        <f t="shared" si="14"/>
        <v xml:space="preserve"> </v>
      </c>
      <c r="F424" s="27" t="s">
        <v>287</v>
      </c>
      <c r="G424" s="27" t="s">
        <v>296</v>
      </c>
      <c r="H424" s="27"/>
      <c r="I424" s="60">
        <v>2014</v>
      </c>
      <c r="J424" s="27" t="s">
        <v>2515</v>
      </c>
      <c r="K424" s="27" t="s">
        <v>2567</v>
      </c>
      <c r="L424" s="27" t="s">
        <v>2568</v>
      </c>
      <c r="M424" s="27" t="s">
        <v>2563</v>
      </c>
      <c r="N424" s="27"/>
      <c r="O424" s="27"/>
      <c r="P424" s="27" t="s">
        <v>2569</v>
      </c>
      <c r="Q424" s="27" t="s">
        <v>135</v>
      </c>
      <c r="R424" s="27" t="s">
        <v>37</v>
      </c>
      <c r="S424" s="27" t="s">
        <v>3365</v>
      </c>
      <c r="T424" s="27" t="s">
        <v>10</v>
      </c>
    </row>
    <row r="425" spans="1:20" customFormat="1" ht="43.5" customHeight="1" x14ac:dyDescent="0.3">
      <c r="A425" s="27">
        <v>424</v>
      </c>
      <c r="B425" s="27" t="s">
        <v>5078</v>
      </c>
      <c r="C425" s="27" t="s">
        <v>2555</v>
      </c>
      <c r="D425" s="201" t="str">
        <f t="shared" si="15"/>
        <v>G/LIC/N/1/RUS/2</v>
      </c>
      <c r="E425" s="201" t="str">
        <f t="shared" si="14"/>
        <v xml:space="preserve"> </v>
      </c>
      <c r="F425" s="27" t="s">
        <v>287</v>
      </c>
      <c r="G425" s="27" t="s">
        <v>296</v>
      </c>
      <c r="H425" s="27"/>
      <c r="I425" s="60">
        <v>2014</v>
      </c>
      <c r="J425" s="27" t="s">
        <v>2515</v>
      </c>
      <c r="K425" s="27" t="s">
        <v>5559</v>
      </c>
      <c r="L425" s="27" t="s">
        <v>2570</v>
      </c>
      <c r="M425" s="27" t="s">
        <v>2571</v>
      </c>
      <c r="N425" s="27"/>
      <c r="O425" s="27"/>
      <c r="P425" s="27" t="s">
        <v>2572</v>
      </c>
      <c r="Q425" s="27" t="s">
        <v>5633</v>
      </c>
      <c r="R425" s="27" t="s">
        <v>3342</v>
      </c>
      <c r="S425" s="27" t="s">
        <v>2573</v>
      </c>
      <c r="T425" s="27" t="s">
        <v>95</v>
      </c>
    </row>
    <row r="426" spans="1:20" s="146" customFormat="1" ht="43.5" customHeight="1" x14ac:dyDescent="0.3">
      <c r="A426" s="27">
        <v>425</v>
      </c>
      <c r="B426" s="27" t="s">
        <v>5078</v>
      </c>
      <c r="C426" s="27" t="s">
        <v>2555</v>
      </c>
      <c r="D426" s="201" t="str">
        <f t="shared" si="15"/>
        <v>G/LIC/N/1/RUS/2</v>
      </c>
      <c r="E426" s="201" t="str">
        <f t="shared" si="14"/>
        <v xml:space="preserve"> </v>
      </c>
      <c r="F426" s="27" t="s">
        <v>287</v>
      </c>
      <c r="G426" s="27" t="s">
        <v>296</v>
      </c>
      <c r="H426" s="27"/>
      <c r="I426" s="60">
        <v>2014</v>
      </c>
      <c r="J426" s="27" t="s">
        <v>2515</v>
      </c>
      <c r="K426" s="27" t="s">
        <v>2574</v>
      </c>
      <c r="L426" s="27" t="s">
        <v>2575</v>
      </c>
      <c r="M426" s="27" t="s">
        <v>2563</v>
      </c>
      <c r="N426" s="27"/>
      <c r="O426" s="27"/>
      <c r="P426" s="27" t="s">
        <v>2576</v>
      </c>
      <c r="Q426" s="27" t="s">
        <v>135</v>
      </c>
      <c r="R426" s="27" t="s">
        <v>37</v>
      </c>
      <c r="S426" s="27" t="s">
        <v>2450</v>
      </c>
      <c r="T426" s="27" t="s">
        <v>10</v>
      </c>
    </row>
    <row r="427" spans="1:20" s="146" customFormat="1" ht="43.5" customHeight="1" x14ac:dyDescent="0.3">
      <c r="A427" s="27">
        <v>426</v>
      </c>
      <c r="B427" s="27" t="s">
        <v>5078</v>
      </c>
      <c r="C427" s="27" t="s">
        <v>2555</v>
      </c>
      <c r="D427" s="201" t="str">
        <f t="shared" si="15"/>
        <v>G/LIC/N/1/RUS/2</v>
      </c>
      <c r="E427" s="201" t="str">
        <f t="shared" si="14"/>
        <v xml:space="preserve"> </v>
      </c>
      <c r="F427" s="27" t="s">
        <v>287</v>
      </c>
      <c r="G427" s="27" t="s">
        <v>296</v>
      </c>
      <c r="H427" s="27"/>
      <c r="I427" s="60">
        <v>2014</v>
      </c>
      <c r="J427" s="27" t="s">
        <v>2515</v>
      </c>
      <c r="K427" s="27" t="s">
        <v>2577</v>
      </c>
      <c r="L427" s="27" t="s">
        <v>2575</v>
      </c>
      <c r="M427" s="27" t="s">
        <v>2578</v>
      </c>
      <c r="N427" s="27"/>
      <c r="O427" s="27"/>
      <c r="P427" s="27" t="s">
        <v>2579</v>
      </c>
      <c r="Q427" s="27" t="s">
        <v>36</v>
      </c>
      <c r="R427" s="27" t="s">
        <v>38</v>
      </c>
      <c r="S427" s="27" t="s">
        <v>2450</v>
      </c>
      <c r="T427" s="27" t="s">
        <v>2542</v>
      </c>
    </row>
    <row r="428" spans="1:20" customFormat="1" ht="43.5" customHeight="1" x14ac:dyDescent="0.3">
      <c r="A428" s="27">
        <v>427</v>
      </c>
      <c r="B428" s="27" t="s">
        <v>5078</v>
      </c>
      <c r="C428" s="27" t="s">
        <v>2580</v>
      </c>
      <c r="D428" s="201" t="str">
        <f t="shared" si="15"/>
        <v>G/LIC/N/1/TUR/11</v>
      </c>
      <c r="E428" s="201" t="str">
        <f t="shared" si="14"/>
        <v xml:space="preserve"> </v>
      </c>
      <c r="F428" s="27" t="s">
        <v>32</v>
      </c>
      <c r="G428" s="27" t="s">
        <v>793</v>
      </c>
      <c r="H428" s="27" t="s">
        <v>5</v>
      </c>
      <c r="I428" s="60">
        <v>2014</v>
      </c>
      <c r="J428" s="27" t="s">
        <v>2515</v>
      </c>
      <c r="K428" s="27" t="s">
        <v>2581</v>
      </c>
      <c r="L428" s="27" t="s">
        <v>2516</v>
      </c>
      <c r="M428" s="27" t="s">
        <v>2582</v>
      </c>
      <c r="N428" s="27"/>
      <c r="O428" s="27"/>
      <c r="P428" s="27" t="s">
        <v>2583</v>
      </c>
      <c r="Q428" s="27" t="s">
        <v>279</v>
      </c>
      <c r="R428" s="27" t="s">
        <v>2584</v>
      </c>
      <c r="S428" s="27" t="s">
        <v>2585</v>
      </c>
      <c r="T428" s="27" t="s">
        <v>2542</v>
      </c>
    </row>
    <row r="429" spans="1:20" customFormat="1" ht="43.5" customHeight="1" x14ac:dyDescent="0.3">
      <c r="A429" s="27">
        <v>428</v>
      </c>
      <c r="B429" s="27" t="s">
        <v>5078</v>
      </c>
      <c r="C429" s="27" t="s">
        <v>2580</v>
      </c>
      <c r="D429" s="201" t="str">
        <f t="shared" si="15"/>
        <v>G/LIC/N/1/TUR/11</v>
      </c>
      <c r="E429" s="201" t="str">
        <f t="shared" si="14"/>
        <v xml:space="preserve"> </v>
      </c>
      <c r="F429" s="27" t="s">
        <v>32</v>
      </c>
      <c r="G429" s="27" t="s">
        <v>793</v>
      </c>
      <c r="H429" s="27" t="s">
        <v>5</v>
      </c>
      <c r="I429" s="60">
        <v>2014</v>
      </c>
      <c r="J429" s="27" t="s">
        <v>2515</v>
      </c>
      <c r="K429" s="27" t="s">
        <v>2586</v>
      </c>
      <c r="L429" s="27" t="s">
        <v>2516</v>
      </c>
      <c r="M429" s="27" t="s">
        <v>2587</v>
      </c>
      <c r="N429" s="27"/>
      <c r="O429" s="27"/>
      <c r="P429" s="27" t="s">
        <v>2588</v>
      </c>
      <c r="Q429" s="27" t="s">
        <v>19</v>
      </c>
      <c r="R429" s="27" t="s">
        <v>30</v>
      </c>
      <c r="S429" s="27" t="s">
        <v>2516</v>
      </c>
      <c r="T429" s="27" t="s">
        <v>19</v>
      </c>
    </row>
    <row r="430" spans="1:20" customFormat="1" ht="43.5" customHeight="1" x14ac:dyDescent="0.3">
      <c r="A430" s="27">
        <v>429</v>
      </c>
      <c r="B430" s="27" t="s">
        <v>5078</v>
      </c>
      <c r="C430" s="27" t="s">
        <v>2589</v>
      </c>
      <c r="D430" s="201" t="str">
        <f t="shared" si="15"/>
        <v>G/LIC/N/2/BRA/6</v>
      </c>
      <c r="E430" s="201" t="str">
        <f t="shared" si="14"/>
        <v xml:space="preserve"> </v>
      </c>
      <c r="F430" s="27" t="s">
        <v>63</v>
      </c>
      <c r="G430" s="27" t="s">
        <v>1101</v>
      </c>
      <c r="H430" s="27" t="s">
        <v>5</v>
      </c>
      <c r="I430" s="60">
        <v>2014</v>
      </c>
      <c r="J430" s="27" t="s">
        <v>2590</v>
      </c>
      <c r="K430" s="27" t="s">
        <v>2591</v>
      </c>
      <c r="L430" s="27" t="s">
        <v>2516</v>
      </c>
      <c r="M430" s="27" t="s">
        <v>5592</v>
      </c>
      <c r="N430" s="27"/>
      <c r="O430" s="27"/>
      <c r="P430" s="27" t="s">
        <v>2592</v>
      </c>
      <c r="Q430" s="27" t="s">
        <v>22</v>
      </c>
      <c r="R430" s="27" t="s">
        <v>21</v>
      </c>
      <c r="S430" s="27" t="s">
        <v>2516</v>
      </c>
      <c r="T430" s="27" t="s">
        <v>2542</v>
      </c>
    </row>
    <row r="431" spans="1:20" customFormat="1" ht="43.5" customHeight="1" x14ac:dyDescent="0.3">
      <c r="A431" s="27">
        <v>430</v>
      </c>
      <c r="B431" s="27" t="s">
        <v>5078</v>
      </c>
      <c r="C431" s="27" t="s">
        <v>2593</v>
      </c>
      <c r="D431" s="201" t="str">
        <f t="shared" si="15"/>
        <v>G/LIC/N/2/LAO/1</v>
      </c>
      <c r="E431" s="201" t="str">
        <f t="shared" si="14"/>
        <v xml:space="preserve"> </v>
      </c>
      <c r="F431" s="27" t="s">
        <v>2594</v>
      </c>
      <c r="G431" s="27" t="s">
        <v>792</v>
      </c>
      <c r="H431" s="27" t="s">
        <v>4826</v>
      </c>
      <c r="I431" s="60">
        <v>2014</v>
      </c>
      <c r="J431" s="27" t="s">
        <v>2590</v>
      </c>
      <c r="K431" s="27" t="s">
        <v>2595</v>
      </c>
      <c r="L431" s="27" t="s">
        <v>2516</v>
      </c>
      <c r="M431" s="27" t="s">
        <v>2596</v>
      </c>
      <c r="N431" s="27"/>
      <c r="O431" s="27"/>
      <c r="P431" s="27" t="s">
        <v>2597</v>
      </c>
      <c r="Q431" s="27" t="s">
        <v>22</v>
      </c>
      <c r="R431" s="27" t="s">
        <v>21</v>
      </c>
      <c r="S431" s="27" t="s">
        <v>2516</v>
      </c>
      <c r="T431" s="27" t="s">
        <v>3337</v>
      </c>
    </row>
    <row r="432" spans="1:20" customFormat="1" ht="43.5" customHeight="1" x14ac:dyDescent="0.3">
      <c r="A432" s="27">
        <v>431</v>
      </c>
      <c r="B432" s="27" t="s">
        <v>5078</v>
      </c>
      <c r="C432" s="27" t="s">
        <v>2598</v>
      </c>
      <c r="D432" s="201" t="str">
        <f t="shared" si="15"/>
        <v>G/LIC/N/2/RUS/1</v>
      </c>
      <c r="E432" s="201" t="str">
        <f t="shared" si="14"/>
        <v xml:space="preserve"> </v>
      </c>
      <c r="F432" s="27" t="s">
        <v>287</v>
      </c>
      <c r="G432" s="27" t="s">
        <v>296</v>
      </c>
      <c r="H432" s="27"/>
      <c r="I432" s="60">
        <v>2014</v>
      </c>
      <c r="J432" s="27" t="s">
        <v>2590</v>
      </c>
      <c r="K432" s="27" t="s">
        <v>2599</v>
      </c>
      <c r="L432" s="27" t="s">
        <v>2516</v>
      </c>
      <c r="M432" s="27" t="s">
        <v>421</v>
      </c>
      <c r="N432" s="27"/>
      <c r="O432" s="27"/>
      <c r="P432" s="27" t="s">
        <v>2600</v>
      </c>
      <c r="Q432" s="27" t="s">
        <v>22</v>
      </c>
      <c r="R432" s="27" t="s">
        <v>21</v>
      </c>
      <c r="S432" s="27" t="s">
        <v>2516</v>
      </c>
      <c r="T432" s="27" t="s">
        <v>2542</v>
      </c>
    </row>
    <row r="433" spans="1:20" customFormat="1" ht="43.5" customHeight="1" x14ac:dyDescent="0.3">
      <c r="A433" s="27">
        <v>432</v>
      </c>
      <c r="B433" s="27" t="s">
        <v>5078</v>
      </c>
      <c r="C433" s="27" t="s">
        <v>2598</v>
      </c>
      <c r="D433" s="201" t="str">
        <f t="shared" si="15"/>
        <v>G/LIC/N/2/RUS/1</v>
      </c>
      <c r="E433" s="201" t="str">
        <f t="shared" si="14"/>
        <v xml:space="preserve"> </v>
      </c>
      <c r="F433" s="27" t="s">
        <v>287</v>
      </c>
      <c r="G433" s="27" t="s">
        <v>296</v>
      </c>
      <c r="H433" s="27"/>
      <c r="I433" s="60">
        <v>2014</v>
      </c>
      <c r="J433" s="27" t="s">
        <v>2590</v>
      </c>
      <c r="K433" s="27" t="s">
        <v>2601</v>
      </c>
      <c r="L433" s="27" t="s">
        <v>2516</v>
      </c>
      <c r="M433" s="27" t="s">
        <v>17</v>
      </c>
      <c r="N433" s="27"/>
      <c r="O433" s="27"/>
      <c r="P433" s="27" t="s">
        <v>2566</v>
      </c>
      <c r="Q433" s="27" t="s">
        <v>17</v>
      </c>
      <c r="R433" s="27" t="s">
        <v>2602</v>
      </c>
      <c r="S433" s="27" t="s">
        <v>2573</v>
      </c>
      <c r="T433" s="27" t="s">
        <v>95</v>
      </c>
    </row>
    <row r="434" spans="1:20" customFormat="1" ht="43.5" customHeight="1" x14ac:dyDescent="0.3">
      <c r="A434" s="27">
        <v>433</v>
      </c>
      <c r="B434" s="27" t="s">
        <v>5078</v>
      </c>
      <c r="C434" s="27" t="s">
        <v>2598</v>
      </c>
      <c r="D434" s="201" t="str">
        <f t="shared" si="15"/>
        <v>G/LIC/N/2/RUS/1</v>
      </c>
      <c r="E434" s="201" t="str">
        <f t="shared" si="14"/>
        <v xml:space="preserve"> </v>
      </c>
      <c r="F434" s="27" t="s">
        <v>287</v>
      </c>
      <c r="G434" s="27" t="s">
        <v>296</v>
      </c>
      <c r="H434" s="27"/>
      <c r="I434" s="60">
        <v>2014</v>
      </c>
      <c r="J434" s="27" t="s">
        <v>2590</v>
      </c>
      <c r="K434" s="27" t="s">
        <v>2603</v>
      </c>
      <c r="L434" s="27" t="s">
        <v>2516</v>
      </c>
      <c r="M434" s="27" t="s">
        <v>2563</v>
      </c>
      <c r="N434" s="27"/>
      <c r="O434" s="27"/>
      <c r="P434" s="27" t="s">
        <v>2604</v>
      </c>
      <c r="Q434" s="27" t="s">
        <v>135</v>
      </c>
      <c r="R434" s="27" t="s">
        <v>2605</v>
      </c>
      <c r="S434" s="27" t="s">
        <v>2573</v>
      </c>
      <c r="T434" s="27" t="s">
        <v>10</v>
      </c>
    </row>
    <row r="435" spans="1:20" customFormat="1" ht="43.5" customHeight="1" x14ac:dyDescent="0.3">
      <c r="A435" s="27">
        <v>434</v>
      </c>
      <c r="B435" s="27" t="s">
        <v>5078</v>
      </c>
      <c r="C435" s="27" t="s">
        <v>2598</v>
      </c>
      <c r="D435" s="201" t="str">
        <f t="shared" si="15"/>
        <v>G/LIC/N/2/RUS/1</v>
      </c>
      <c r="E435" s="201" t="str">
        <f t="shared" si="14"/>
        <v xml:space="preserve"> </v>
      </c>
      <c r="F435" s="27" t="s">
        <v>287</v>
      </c>
      <c r="G435" s="27" t="s">
        <v>296</v>
      </c>
      <c r="H435" s="27"/>
      <c r="I435" s="60">
        <v>2014</v>
      </c>
      <c r="J435" s="27" t="s">
        <v>2590</v>
      </c>
      <c r="K435" s="27" t="s">
        <v>5560</v>
      </c>
      <c r="L435" s="27" t="s">
        <v>2516</v>
      </c>
      <c r="M435" s="27" t="s">
        <v>17</v>
      </c>
      <c r="N435" s="27"/>
      <c r="O435" s="27"/>
      <c r="P435" s="27" t="s">
        <v>2606</v>
      </c>
      <c r="Q435" s="27" t="s">
        <v>84</v>
      </c>
      <c r="R435" s="27" t="s">
        <v>3342</v>
      </c>
      <c r="S435" s="27" t="s">
        <v>2573</v>
      </c>
      <c r="T435" s="27" t="s">
        <v>95</v>
      </c>
    </row>
    <row r="436" spans="1:20" s="146" customFormat="1" ht="43.5" customHeight="1" x14ac:dyDescent="0.3">
      <c r="A436" s="27">
        <v>435</v>
      </c>
      <c r="B436" s="27" t="s">
        <v>5078</v>
      </c>
      <c r="C436" s="27" t="s">
        <v>2598</v>
      </c>
      <c r="D436" s="201" t="str">
        <f t="shared" si="15"/>
        <v>G/LIC/N/2/RUS/1</v>
      </c>
      <c r="E436" s="201" t="str">
        <f t="shared" si="14"/>
        <v xml:space="preserve"> </v>
      </c>
      <c r="F436" s="27" t="s">
        <v>287</v>
      </c>
      <c r="G436" s="27" t="s">
        <v>296</v>
      </c>
      <c r="H436" s="27"/>
      <c r="I436" s="60">
        <v>2014</v>
      </c>
      <c r="J436" s="27" t="s">
        <v>2590</v>
      </c>
      <c r="K436" s="27" t="s">
        <v>2607</v>
      </c>
      <c r="L436" s="27" t="s">
        <v>2575</v>
      </c>
      <c r="M436" s="27" t="s">
        <v>2563</v>
      </c>
      <c r="N436" s="27"/>
      <c r="O436" s="27"/>
      <c r="P436" s="27" t="s">
        <v>2576</v>
      </c>
      <c r="Q436" s="27" t="s">
        <v>135</v>
      </c>
      <c r="R436" s="27" t="s">
        <v>37</v>
      </c>
      <c r="S436" s="27" t="s">
        <v>2450</v>
      </c>
      <c r="T436" s="27" t="s">
        <v>10</v>
      </c>
    </row>
    <row r="437" spans="1:20" customFormat="1" ht="43.5" customHeight="1" x14ac:dyDescent="0.3">
      <c r="A437" s="27">
        <v>436</v>
      </c>
      <c r="B437" s="27" t="s">
        <v>5078</v>
      </c>
      <c r="C437" s="27" t="s">
        <v>2598</v>
      </c>
      <c r="D437" s="201" t="str">
        <f t="shared" si="15"/>
        <v>G/LIC/N/2/RUS/1</v>
      </c>
      <c r="E437" s="201" t="str">
        <f t="shared" si="14"/>
        <v xml:space="preserve"> </v>
      </c>
      <c r="F437" s="27" t="s">
        <v>287</v>
      </c>
      <c r="G437" s="27" t="s">
        <v>296</v>
      </c>
      <c r="H437" s="27"/>
      <c r="I437" s="60">
        <v>2014</v>
      </c>
      <c r="J437" s="27" t="s">
        <v>2590</v>
      </c>
      <c r="K437" s="27" t="s">
        <v>2608</v>
      </c>
      <c r="L437" s="27" t="s">
        <v>2575</v>
      </c>
      <c r="M437" s="27" t="s">
        <v>2578</v>
      </c>
      <c r="N437" s="27"/>
      <c r="O437" s="27"/>
      <c r="P437" s="27" t="s">
        <v>2609</v>
      </c>
      <c r="Q437" s="27" t="s">
        <v>36</v>
      </c>
      <c r="R437" s="27" t="s">
        <v>38</v>
      </c>
      <c r="S437" s="27" t="s">
        <v>2450</v>
      </c>
      <c r="T437" s="27" t="s">
        <v>2542</v>
      </c>
    </row>
    <row r="438" spans="1:20" customFormat="1" ht="43.5" customHeight="1" x14ac:dyDescent="0.3">
      <c r="A438" s="27">
        <v>437</v>
      </c>
      <c r="B438" s="27" t="s">
        <v>5078</v>
      </c>
      <c r="C438" s="27" t="s">
        <v>2610</v>
      </c>
      <c r="D438" s="201" t="str">
        <f t="shared" si="15"/>
        <v>G/LIC/N/2/SAU/1</v>
      </c>
      <c r="E438" s="201" t="str">
        <f t="shared" si="14"/>
        <v xml:space="preserve"> </v>
      </c>
      <c r="F438" s="27" t="s">
        <v>682</v>
      </c>
      <c r="G438" s="27" t="s">
        <v>1692</v>
      </c>
      <c r="H438" s="27" t="s">
        <v>5</v>
      </c>
      <c r="I438" s="60">
        <v>2014</v>
      </c>
      <c r="J438" s="27" t="s">
        <v>2590</v>
      </c>
      <c r="K438" s="27" t="s">
        <v>5420</v>
      </c>
      <c r="L438" s="27" t="s">
        <v>2516</v>
      </c>
      <c r="M438" s="27" t="s">
        <v>2611</v>
      </c>
      <c r="N438" s="27"/>
      <c r="O438" s="27"/>
      <c r="P438" s="27" t="s">
        <v>2612</v>
      </c>
      <c r="Q438" s="27" t="s">
        <v>14</v>
      </c>
      <c r="R438" s="27" t="s">
        <v>442</v>
      </c>
      <c r="S438" s="27" t="s">
        <v>2516</v>
      </c>
      <c r="T438" s="27" t="s">
        <v>42</v>
      </c>
    </row>
    <row r="439" spans="1:20" customFormat="1" ht="43.5" customHeight="1" x14ac:dyDescent="0.3">
      <c r="A439" s="27">
        <v>438</v>
      </c>
      <c r="B439" s="27" t="s">
        <v>5078</v>
      </c>
      <c r="C439" s="27" t="s">
        <v>2613</v>
      </c>
      <c r="D439" s="201" t="str">
        <f t="shared" si="15"/>
        <v>G/LIC/N/3/ALB/7</v>
      </c>
      <c r="E439" s="201" t="str">
        <f t="shared" si="14"/>
        <v xml:space="preserve"> </v>
      </c>
      <c r="F439" s="27" t="s">
        <v>115</v>
      </c>
      <c r="G439" s="27" t="s">
        <v>793</v>
      </c>
      <c r="H439" s="27" t="s">
        <v>5</v>
      </c>
      <c r="I439" s="60">
        <v>2014</v>
      </c>
      <c r="J439" s="27" t="s">
        <v>2614</v>
      </c>
      <c r="K439" s="27" t="s">
        <v>2615</v>
      </c>
      <c r="L439" s="27" t="s">
        <v>2516</v>
      </c>
      <c r="M439" s="27" t="s">
        <v>2616</v>
      </c>
      <c r="N439" s="27"/>
      <c r="O439" s="27"/>
      <c r="P439" s="27" t="s">
        <v>2617</v>
      </c>
      <c r="Q439" s="27" t="s">
        <v>15</v>
      </c>
      <c r="R439" s="27" t="s">
        <v>30</v>
      </c>
      <c r="S439" s="27" t="s">
        <v>2516</v>
      </c>
      <c r="T439" s="27" t="s">
        <v>42</v>
      </c>
    </row>
    <row r="440" spans="1:20" customFormat="1" ht="43.5" customHeight="1" x14ac:dyDescent="0.3">
      <c r="A440" s="27">
        <v>439</v>
      </c>
      <c r="B440" s="27" t="s">
        <v>5078</v>
      </c>
      <c r="C440" s="27" t="s">
        <v>2613</v>
      </c>
      <c r="D440" s="201" t="str">
        <f t="shared" si="15"/>
        <v>G/LIC/N/3/ALB/7</v>
      </c>
      <c r="E440" s="201" t="str">
        <f t="shared" si="14"/>
        <v xml:space="preserve"> </v>
      </c>
      <c r="F440" s="27" t="s">
        <v>115</v>
      </c>
      <c r="G440" s="27" t="s">
        <v>793</v>
      </c>
      <c r="H440" s="27" t="s">
        <v>5</v>
      </c>
      <c r="I440" s="60">
        <v>2014</v>
      </c>
      <c r="J440" s="27" t="s">
        <v>2614</v>
      </c>
      <c r="K440" s="27" t="s">
        <v>5561</v>
      </c>
      <c r="L440" s="27" t="s">
        <v>2618</v>
      </c>
      <c r="M440" s="27" t="s">
        <v>2619</v>
      </c>
      <c r="N440" s="27"/>
      <c r="O440" s="27"/>
      <c r="P440" s="27" t="s">
        <v>2620</v>
      </c>
      <c r="Q440" s="27" t="s">
        <v>36</v>
      </c>
      <c r="R440" s="27" t="s">
        <v>38</v>
      </c>
      <c r="S440" s="27" t="s">
        <v>2618</v>
      </c>
      <c r="T440" s="27" t="s">
        <v>1214</v>
      </c>
    </row>
    <row r="441" spans="1:20" customFormat="1" ht="43.5" customHeight="1" x14ac:dyDescent="0.3">
      <c r="A441" s="27">
        <v>440</v>
      </c>
      <c r="B441" s="27" t="s">
        <v>5078</v>
      </c>
      <c r="C441" s="27" t="s">
        <v>2621</v>
      </c>
      <c r="D441" s="201" t="str">
        <f t="shared" si="15"/>
        <v>G/LIC/N/3/BFA/6</v>
      </c>
      <c r="E441" s="201" t="str">
        <f t="shared" si="14"/>
        <v xml:space="preserve"> </v>
      </c>
      <c r="F441" s="27" t="s">
        <v>447</v>
      </c>
      <c r="G441" s="27" t="s">
        <v>791</v>
      </c>
      <c r="H441" s="27" t="s">
        <v>4826</v>
      </c>
      <c r="I441" s="60">
        <v>2014</v>
      </c>
      <c r="J441" s="27" t="s">
        <v>2614</v>
      </c>
      <c r="K441" s="27" t="s">
        <v>2622</v>
      </c>
      <c r="L441" s="27" t="s">
        <v>2516</v>
      </c>
      <c r="M441" s="27" t="s">
        <v>5499</v>
      </c>
      <c r="N441" s="27"/>
      <c r="O441" s="27"/>
      <c r="P441" s="27" t="s">
        <v>2604</v>
      </c>
      <c r="Q441" s="27" t="s">
        <v>135</v>
      </c>
      <c r="R441" s="27" t="s">
        <v>2623</v>
      </c>
      <c r="S441" s="27" t="s">
        <v>2516</v>
      </c>
      <c r="T441" s="27" t="s">
        <v>10</v>
      </c>
    </row>
    <row r="442" spans="1:20" customFormat="1" ht="43.5" customHeight="1" x14ac:dyDescent="0.3">
      <c r="A442" s="27">
        <v>441</v>
      </c>
      <c r="B442" s="27" t="s">
        <v>5078</v>
      </c>
      <c r="C442" s="27" t="s">
        <v>2624</v>
      </c>
      <c r="D442" s="201" t="str">
        <f t="shared" si="15"/>
        <v>G/LIC/N/3/BRA/10</v>
      </c>
      <c r="E442" s="201" t="str">
        <f t="shared" si="14"/>
        <v xml:space="preserve"> </v>
      </c>
      <c r="F442" s="27" t="s">
        <v>63</v>
      </c>
      <c r="G442" s="27" t="s">
        <v>1101</v>
      </c>
      <c r="H442" s="27" t="s">
        <v>5</v>
      </c>
      <c r="I442" s="60">
        <v>2014</v>
      </c>
      <c r="J442" s="27" t="s">
        <v>2614</v>
      </c>
      <c r="K442" s="27" t="s">
        <v>5421</v>
      </c>
      <c r="L442" s="27" t="s">
        <v>2516</v>
      </c>
      <c r="M442" s="27" t="s">
        <v>2625</v>
      </c>
      <c r="N442" s="27"/>
      <c r="O442" s="27"/>
      <c r="P442" s="27" t="s">
        <v>2626</v>
      </c>
      <c r="Q442" s="27" t="s">
        <v>22</v>
      </c>
      <c r="R442" s="27" t="s">
        <v>457</v>
      </c>
      <c r="S442" s="27" t="s">
        <v>2516</v>
      </c>
      <c r="T442" s="27" t="s">
        <v>2542</v>
      </c>
    </row>
    <row r="443" spans="1:20" customFormat="1" ht="43.5" customHeight="1" x14ac:dyDescent="0.3">
      <c r="A443" s="27">
        <v>442</v>
      </c>
      <c r="B443" s="27" t="s">
        <v>5078</v>
      </c>
      <c r="C443" s="27" t="s">
        <v>2627</v>
      </c>
      <c r="D443" s="201" t="str">
        <f t="shared" si="15"/>
        <v>G/LIC/N/3/CAN/12</v>
      </c>
      <c r="E443" s="201" t="str">
        <f t="shared" si="14"/>
        <v xml:space="preserve"> </v>
      </c>
      <c r="F443" s="27" t="s">
        <v>39</v>
      </c>
      <c r="G443" s="27" t="s">
        <v>3</v>
      </c>
      <c r="H443" s="27" t="s">
        <v>1</v>
      </c>
      <c r="I443" s="60">
        <v>2014</v>
      </c>
      <c r="J443" s="27" t="s">
        <v>2614</v>
      </c>
      <c r="K443" s="27" t="s">
        <v>5422</v>
      </c>
      <c r="L443" s="27" t="s">
        <v>2618</v>
      </c>
      <c r="M443" s="27" t="s">
        <v>1150</v>
      </c>
      <c r="N443" s="27"/>
      <c r="O443" s="27"/>
      <c r="P443" s="27" t="s">
        <v>5562</v>
      </c>
      <c r="Q443" s="27" t="s">
        <v>19</v>
      </c>
      <c r="R443" s="27" t="s">
        <v>2628</v>
      </c>
      <c r="S443" s="27" t="s">
        <v>2618</v>
      </c>
      <c r="T443" s="27" t="s">
        <v>19</v>
      </c>
    </row>
    <row r="444" spans="1:20" customFormat="1" ht="43.5" customHeight="1" x14ac:dyDescent="0.3">
      <c r="A444" s="27">
        <v>443</v>
      </c>
      <c r="B444" s="27" t="s">
        <v>5078</v>
      </c>
      <c r="C444" s="27" t="s">
        <v>2627</v>
      </c>
      <c r="D444" s="201" t="str">
        <f t="shared" si="15"/>
        <v>G/LIC/N/3/CAN/12</v>
      </c>
      <c r="E444" s="201" t="str">
        <f t="shared" si="14"/>
        <v xml:space="preserve"> </v>
      </c>
      <c r="F444" s="27" t="s">
        <v>39</v>
      </c>
      <c r="G444" s="27" t="s">
        <v>3</v>
      </c>
      <c r="H444" s="27" t="s">
        <v>1</v>
      </c>
      <c r="I444" s="60">
        <v>2014</v>
      </c>
      <c r="J444" s="27" t="s">
        <v>2614</v>
      </c>
      <c r="K444" s="27" t="s">
        <v>2629</v>
      </c>
      <c r="L444" s="27" t="s">
        <v>2516</v>
      </c>
      <c r="M444" s="27" t="s">
        <v>2630</v>
      </c>
      <c r="N444" s="27"/>
      <c r="O444" s="27"/>
      <c r="P444" s="27" t="s">
        <v>2631</v>
      </c>
      <c r="Q444" s="27" t="s">
        <v>25</v>
      </c>
      <c r="R444" s="27" t="s">
        <v>41</v>
      </c>
      <c r="S444" s="27" t="s">
        <v>2516</v>
      </c>
      <c r="T444" s="27" t="s">
        <v>42</v>
      </c>
    </row>
    <row r="445" spans="1:20" customFormat="1" ht="43.5" customHeight="1" x14ac:dyDescent="0.3">
      <c r="A445" s="27">
        <v>444</v>
      </c>
      <c r="B445" s="27" t="s">
        <v>5078</v>
      </c>
      <c r="C445" s="27" t="s">
        <v>2627</v>
      </c>
      <c r="D445" s="201" t="str">
        <f t="shared" si="15"/>
        <v>G/LIC/N/3/CAN/12</v>
      </c>
      <c r="E445" s="201" t="str">
        <f t="shared" si="14"/>
        <v xml:space="preserve"> </v>
      </c>
      <c r="F445" s="27" t="s">
        <v>39</v>
      </c>
      <c r="G445" s="27" t="s">
        <v>3</v>
      </c>
      <c r="H445" s="27" t="s">
        <v>1</v>
      </c>
      <c r="I445" s="60">
        <v>2014</v>
      </c>
      <c r="J445" s="27" t="s">
        <v>2614</v>
      </c>
      <c r="K445" s="27" t="s">
        <v>2632</v>
      </c>
      <c r="L445" s="27" t="s">
        <v>2516</v>
      </c>
      <c r="M445" s="27" t="s">
        <v>2633</v>
      </c>
      <c r="N445" s="27" t="s">
        <v>0</v>
      </c>
      <c r="O445" s="27" t="s">
        <v>0</v>
      </c>
      <c r="P445" s="27" t="s">
        <v>2634</v>
      </c>
      <c r="Q445" s="27" t="s">
        <v>2635</v>
      </c>
      <c r="R445" s="27" t="s">
        <v>40</v>
      </c>
      <c r="S445" s="27" t="s">
        <v>2516</v>
      </c>
      <c r="T445" s="27" t="s">
        <v>445</v>
      </c>
    </row>
    <row r="446" spans="1:20" customFormat="1" ht="43.5" customHeight="1" x14ac:dyDescent="0.3">
      <c r="A446" s="27">
        <v>445</v>
      </c>
      <c r="B446" s="27" t="s">
        <v>5078</v>
      </c>
      <c r="C446" s="27" t="s">
        <v>2627</v>
      </c>
      <c r="D446" s="201" t="str">
        <f t="shared" si="15"/>
        <v>G/LIC/N/3/CAN/12</v>
      </c>
      <c r="E446" s="201" t="str">
        <f t="shared" si="14"/>
        <v xml:space="preserve"> </v>
      </c>
      <c r="F446" s="27" t="s">
        <v>39</v>
      </c>
      <c r="G446" s="27" t="s">
        <v>3</v>
      </c>
      <c r="H446" s="27" t="s">
        <v>1</v>
      </c>
      <c r="I446" s="60">
        <v>2014</v>
      </c>
      <c r="J446" s="27" t="s">
        <v>2614</v>
      </c>
      <c r="K446" s="27" t="s">
        <v>2636</v>
      </c>
      <c r="L446" s="27" t="s">
        <v>2516</v>
      </c>
      <c r="M446" s="27" t="s">
        <v>2637</v>
      </c>
      <c r="N446" s="27"/>
      <c r="O446" s="27"/>
      <c r="P446" s="27" t="s">
        <v>2638</v>
      </c>
      <c r="Q446" s="27" t="s">
        <v>500</v>
      </c>
      <c r="R446" s="27" t="s">
        <v>3342</v>
      </c>
      <c r="S446" s="27" t="s">
        <v>2573</v>
      </c>
      <c r="T446" s="27" t="s">
        <v>95</v>
      </c>
    </row>
    <row r="447" spans="1:20" customFormat="1" ht="43.5" customHeight="1" x14ac:dyDescent="0.3">
      <c r="A447" s="27">
        <v>446</v>
      </c>
      <c r="B447" s="27" t="s">
        <v>5078</v>
      </c>
      <c r="C447" s="27" t="s">
        <v>2639</v>
      </c>
      <c r="D447" s="201" t="str">
        <f t="shared" si="15"/>
        <v>G/LIC/N/3/CHE/10</v>
      </c>
      <c r="E447" s="201" t="str">
        <f t="shared" si="14"/>
        <v xml:space="preserve"> </v>
      </c>
      <c r="F447" s="27" t="s">
        <v>34</v>
      </c>
      <c r="G447" s="27" t="s">
        <v>793</v>
      </c>
      <c r="H447" s="27" t="s">
        <v>1</v>
      </c>
      <c r="I447" s="60">
        <v>2014</v>
      </c>
      <c r="J447" s="27" t="s">
        <v>2614</v>
      </c>
      <c r="K447" s="27" t="s">
        <v>2640</v>
      </c>
      <c r="L447" s="27" t="s">
        <v>2570</v>
      </c>
      <c r="M447" s="27" t="s">
        <v>5609</v>
      </c>
      <c r="N447" s="27"/>
      <c r="O447" s="27"/>
      <c r="P447" s="27" t="s">
        <v>2641</v>
      </c>
      <c r="Q447" s="27" t="s">
        <v>2642</v>
      </c>
      <c r="R447" s="27" t="s">
        <v>3342</v>
      </c>
      <c r="S447" s="27" t="s">
        <v>2573</v>
      </c>
      <c r="T447" s="27" t="s">
        <v>2542</v>
      </c>
    </row>
    <row r="448" spans="1:20" customFormat="1" ht="43.5" customHeight="1" x14ac:dyDescent="0.3">
      <c r="A448" s="27">
        <v>447</v>
      </c>
      <c r="B448" s="27" t="s">
        <v>5078</v>
      </c>
      <c r="C448" s="27" t="s">
        <v>2643</v>
      </c>
      <c r="D448" s="201" t="str">
        <f t="shared" si="15"/>
        <v>G/LIC/N/3/CHN/10</v>
      </c>
      <c r="E448" s="201" t="str">
        <f t="shared" si="14"/>
        <v xml:space="preserve"> </v>
      </c>
      <c r="F448" s="27" t="s">
        <v>282</v>
      </c>
      <c r="G448" s="27" t="s">
        <v>792</v>
      </c>
      <c r="H448" s="27" t="s">
        <v>5</v>
      </c>
      <c r="I448" s="60">
        <v>2014</v>
      </c>
      <c r="J448" s="27" t="s">
        <v>2614</v>
      </c>
      <c r="K448" s="27" t="s">
        <v>2644</v>
      </c>
      <c r="L448" s="27" t="s">
        <v>2516</v>
      </c>
      <c r="M448" s="27" t="s">
        <v>2645</v>
      </c>
      <c r="N448" s="27"/>
      <c r="O448" s="27"/>
      <c r="P448" s="27" t="s">
        <v>2646</v>
      </c>
      <c r="Q448" s="27" t="s">
        <v>135</v>
      </c>
      <c r="R448" s="27" t="s">
        <v>2647</v>
      </c>
      <c r="S448" s="27" t="s">
        <v>2516</v>
      </c>
      <c r="T448" s="27" t="s">
        <v>2648</v>
      </c>
    </row>
    <row r="449" spans="1:20" customFormat="1" ht="43.5" customHeight="1" x14ac:dyDescent="0.3">
      <c r="A449" s="27">
        <v>448</v>
      </c>
      <c r="B449" s="27" t="s">
        <v>5078</v>
      </c>
      <c r="C449" s="27" t="s">
        <v>2643</v>
      </c>
      <c r="D449" s="201" t="str">
        <f t="shared" si="15"/>
        <v>G/LIC/N/3/CHN/10</v>
      </c>
      <c r="E449" s="201" t="str">
        <f t="shared" si="14"/>
        <v xml:space="preserve"> </v>
      </c>
      <c r="F449" s="27" t="s">
        <v>282</v>
      </c>
      <c r="G449" s="27" t="s">
        <v>792</v>
      </c>
      <c r="H449" s="27" t="s">
        <v>5</v>
      </c>
      <c r="I449" s="60">
        <v>2014</v>
      </c>
      <c r="J449" s="27" t="s">
        <v>2614</v>
      </c>
      <c r="K449" s="27" t="s">
        <v>2649</v>
      </c>
      <c r="L449" s="27" t="s">
        <v>2650</v>
      </c>
      <c r="M449" s="27" t="s">
        <v>2651</v>
      </c>
      <c r="N449" s="27"/>
      <c r="O449" s="27"/>
      <c r="P449" s="27" t="s">
        <v>2652</v>
      </c>
      <c r="Q449" s="27" t="s">
        <v>19</v>
      </c>
      <c r="R449" s="27" t="s">
        <v>38</v>
      </c>
      <c r="S449" s="27" t="s">
        <v>2653</v>
      </c>
      <c r="T449" s="27" t="s">
        <v>19</v>
      </c>
    </row>
    <row r="450" spans="1:20" customFormat="1" ht="43.5" customHeight="1" x14ac:dyDescent="0.3">
      <c r="A450" s="27">
        <v>449</v>
      </c>
      <c r="B450" s="27" t="s">
        <v>5078</v>
      </c>
      <c r="C450" s="27" t="s">
        <v>2654</v>
      </c>
      <c r="D450" s="201" t="str">
        <f t="shared" si="15"/>
        <v>G/LIC/N/3/CHN/11</v>
      </c>
      <c r="E450" s="201" t="str">
        <f t="shared" si="14"/>
        <v xml:space="preserve"> </v>
      </c>
      <c r="F450" s="27" t="s">
        <v>282</v>
      </c>
      <c r="G450" s="27" t="s">
        <v>792</v>
      </c>
      <c r="H450" s="27" t="s">
        <v>5</v>
      </c>
      <c r="I450" s="60">
        <v>2014</v>
      </c>
      <c r="J450" s="27" t="s">
        <v>2614</v>
      </c>
      <c r="K450" s="27" t="s">
        <v>2655</v>
      </c>
      <c r="L450" s="27" t="s">
        <v>2516</v>
      </c>
      <c r="M450" s="27" t="s">
        <v>2645</v>
      </c>
      <c r="N450" s="27"/>
      <c r="O450" s="27"/>
      <c r="P450" s="27" t="s">
        <v>2646</v>
      </c>
      <c r="Q450" s="27" t="s">
        <v>135</v>
      </c>
      <c r="R450" s="27" t="s">
        <v>2647</v>
      </c>
      <c r="S450" s="27" t="s">
        <v>2516</v>
      </c>
      <c r="T450" s="27" t="s">
        <v>2648</v>
      </c>
    </row>
    <row r="451" spans="1:20" customFormat="1" ht="43.5" customHeight="1" x14ac:dyDescent="0.3">
      <c r="A451" s="27">
        <v>450</v>
      </c>
      <c r="B451" s="27" t="s">
        <v>5078</v>
      </c>
      <c r="C451" s="27" t="s">
        <v>2654</v>
      </c>
      <c r="D451" s="201" t="str">
        <f t="shared" si="15"/>
        <v>G/LIC/N/3/CHN/11</v>
      </c>
      <c r="E451" s="201" t="str">
        <f t="shared" si="14"/>
        <v xml:space="preserve"> </v>
      </c>
      <c r="F451" s="27" t="s">
        <v>282</v>
      </c>
      <c r="G451" s="27" t="s">
        <v>792</v>
      </c>
      <c r="H451" s="27" t="s">
        <v>5</v>
      </c>
      <c r="I451" s="60">
        <v>2014</v>
      </c>
      <c r="J451" s="27" t="s">
        <v>2614</v>
      </c>
      <c r="K451" s="27" t="s">
        <v>2649</v>
      </c>
      <c r="L451" s="27" t="s">
        <v>2650</v>
      </c>
      <c r="M451" s="27" t="s">
        <v>2651</v>
      </c>
      <c r="N451" s="27"/>
      <c r="O451" s="27"/>
      <c r="P451" s="27" t="s">
        <v>2652</v>
      </c>
      <c r="Q451" s="27" t="s">
        <v>19</v>
      </c>
      <c r="R451" s="27" t="s">
        <v>38</v>
      </c>
      <c r="S451" s="27" t="s">
        <v>2653</v>
      </c>
      <c r="T451" s="27" t="s">
        <v>19</v>
      </c>
    </row>
    <row r="452" spans="1:20" customFormat="1" ht="43.5" customHeight="1" x14ac:dyDescent="0.3">
      <c r="A452" s="27">
        <v>451</v>
      </c>
      <c r="B452" s="27" t="s">
        <v>5078</v>
      </c>
      <c r="C452" s="27" t="s">
        <v>2656</v>
      </c>
      <c r="D452" s="201" t="str">
        <f t="shared" si="15"/>
        <v>G/LIC/N/3/CHN/12</v>
      </c>
      <c r="E452" s="201" t="str">
        <f t="shared" si="14"/>
        <v xml:space="preserve"> </v>
      </c>
      <c r="F452" s="27" t="s">
        <v>282</v>
      </c>
      <c r="G452" s="27" t="s">
        <v>792</v>
      </c>
      <c r="H452" s="27" t="s">
        <v>5</v>
      </c>
      <c r="I452" s="60">
        <v>2014</v>
      </c>
      <c r="J452" s="27" t="s">
        <v>2614</v>
      </c>
      <c r="K452" s="27" t="s">
        <v>2655</v>
      </c>
      <c r="L452" s="27" t="s">
        <v>2516</v>
      </c>
      <c r="M452" s="27" t="s">
        <v>2645</v>
      </c>
      <c r="N452" s="27"/>
      <c r="O452" s="27"/>
      <c r="P452" s="27" t="s">
        <v>2646</v>
      </c>
      <c r="Q452" s="27" t="s">
        <v>135</v>
      </c>
      <c r="R452" s="27" t="s">
        <v>2647</v>
      </c>
      <c r="S452" s="27" t="s">
        <v>2516</v>
      </c>
      <c r="T452" s="27" t="s">
        <v>2648</v>
      </c>
    </row>
    <row r="453" spans="1:20" customFormat="1" ht="43.5" customHeight="1" x14ac:dyDescent="0.3">
      <c r="A453" s="27">
        <v>452</v>
      </c>
      <c r="B453" s="27" t="s">
        <v>5078</v>
      </c>
      <c r="C453" s="27" t="s">
        <v>2656</v>
      </c>
      <c r="D453" s="201" t="str">
        <f t="shared" si="15"/>
        <v>G/LIC/N/3/CHN/12</v>
      </c>
      <c r="E453" s="201" t="str">
        <f t="shared" si="14"/>
        <v xml:space="preserve"> </v>
      </c>
      <c r="F453" s="27" t="s">
        <v>282</v>
      </c>
      <c r="G453" s="27" t="s">
        <v>792</v>
      </c>
      <c r="H453" s="27" t="s">
        <v>5</v>
      </c>
      <c r="I453" s="60">
        <v>2014</v>
      </c>
      <c r="J453" s="27" t="s">
        <v>2614</v>
      </c>
      <c r="K453" s="27" t="s">
        <v>2649</v>
      </c>
      <c r="L453" s="27" t="s">
        <v>2650</v>
      </c>
      <c r="M453" s="27" t="s">
        <v>2651</v>
      </c>
      <c r="N453" s="27"/>
      <c r="O453" s="27"/>
      <c r="P453" s="27" t="s">
        <v>2652</v>
      </c>
      <c r="Q453" s="27" t="s">
        <v>19</v>
      </c>
      <c r="R453" s="27" t="s">
        <v>38</v>
      </c>
      <c r="S453" s="27" t="s">
        <v>2653</v>
      </c>
      <c r="T453" s="27" t="s">
        <v>19</v>
      </c>
    </row>
    <row r="454" spans="1:20" customFormat="1" ht="43.5" customHeight="1" x14ac:dyDescent="0.3">
      <c r="A454" s="27">
        <v>453</v>
      </c>
      <c r="B454" s="27" t="s">
        <v>5078</v>
      </c>
      <c r="C454" s="27" t="s">
        <v>2657</v>
      </c>
      <c r="D454" s="201" t="str">
        <f t="shared" si="15"/>
        <v>G/LIC/N/3/CUB/6</v>
      </c>
      <c r="E454" s="201" t="str">
        <f t="shared" si="14"/>
        <v xml:space="preserve"> </v>
      </c>
      <c r="F454" s="27" t="s">
        <v>308</v>
      </c>
      <c r="G454" s="27" t="s">
        <v>1101</v>
      </c>
      <c r="H454" s="27" t="s">
        <v>5</v>
      </c>
      <c r="I454" s="60">
        <v>2014</v>
      </c>
      <c r="J454" s="27" t="s">
        <v>2614</v>
      </c>
      <c r="K454" s="27" t="s">
        <v>5563</v>
      </c>
      <c r="L454" s="27" t="s">
        <v>2516</v>
      </c>
      <c r="M454" s="27" t="s">
        <v>2658</v>
      </c>
      <c r="N454" s="27"/>
      <c r="O454" s="27"/>
      <c r="P454" s="27" t="s">
        <v>2604</v>
      </c>
      <c r="Q454" s="27" t="s">
        <v>135</v>
      </c>
      <c r="R454" s="27" t="s">
        <v>2623</v>
      </c>
      <c r="S454" s="27" t="s">
        <v>2516</v>
      </c>
      <c r="T454" s="27" t="s">
        <v>2648</v>
      </c>
    </row>
    <row r="455" spans="1:20" customFormat="1" ht="43.5" customHeight="1" x14ac:dyDescent="0.3">
      <c r="A455" s="27">
        <v>454</v>
      </c>
      <c r="B455" s="27" t="s">
        <v>5078</v>
      </c>
      <c r="C455" s="27" t="s">
        <v>2657</v>
      </c>
      <c r="D455" s="201" t="str">
        <f t="shared" si="15"/>
        <v>G/LIC/N/3/CUB/6</v>
      </c>
      <c r="E455" s="201" t="str">
        <f t="shared" si="14"/>
        <v xml:space="preserve"> </v>
      </c>
      <c r="F455" s="27" t="s">
        <v>308</v>
      </c>
      <c r="G455" s="27" t="s">
        <v>1101</v>
      </c>
      <c r="H455" s="27" t="s">
        <v>5</v>
      </c>
      <c r="I455" s="60">
        <v>2014</v>
      </c>
      <c r="J455" s="27" t="s">
        <v>2614</v>
      </c>
      <c r="K455" s="27" t="s">
        <v>2659</v>
      </c>
      <c r="L455" s="27" t="s">
        <v>2516</v>
      </c>
      <c r="M455" s="27" t="s">
        <v>5610</v>
      </c>
      <c r="N455" s="27"/>
      <c r="O455" s="27"/>
      <c r="P455" s="27" t="s">
        <v>2660</v>
      </c>
      <c r="Q455" s="27" t="s">
        <v>2356</v>
      </c>
      <c r="R455" s="27" t="s">
        <v>2661</v>
      </c>
      <c r="S455" s="27" t="s">
        <v>2516</v>
      </c>
      <c r="T455" s="27" t="s">
        <v>2542</v>
      </c>
    </row>
    <row r="456" spans="1:20" customFormat="1" ht="43.5" customHeight="1" x14ac:dyDescent="0.3">
      <c r="A456" s="27">
        <v>455</v>
      </c>
      <c r="B456" s="27" t="s">
        <v>5078</v>
      </c>
      <c r="C456" s="27" t="s">
        <v>2657</v>
      </c>
      <c r="D456" s="201" t="str">
        <f t="shared" si="15"/>
        <v>G/LIC/N/3/CUB/6</v>
      </c>
      <c r="E456" s="201" t="str">
        <f t="shared" si="14"/>
        <v xml:space="preserve"> </v>
      </c>
      <c r="F456" s="27" t="s">
        <v>308</v>
      </c>
      <c r="G456" s="27" t="s">
        <v>1101</v>
      </c>
      <c r="H456" s="27" t="s">
        <v>5</v>
      </c>
      <c r="I456" s="60">
        <v>2014</v>
      </c>
      <c r="J456" s="27" t="s">
        <v>2614</v>
      </c>
      <c r="K456" s="27" t="s">
        <v>5423</v>
      </c>
      <c r="L456" s="27" t="s">
        <v>2516</v>
      </c>
      <c r="M456" s="27" t="s">
        <v>2662</v>
      </c>
      <c r="N456" s="27"/>
      <c r="O456" s="27"/>
      <c r="P456" s="27" t="s">
        <v>2663</v>
      </c>
      <c r="Q456" s="27" t="s">
        <v>25</v>
      </c>
      <c r="R456" s="27" t="s">
        <v>457</v>
      </c>
      <c r="S456" s="27" t="s">
        <v>2516</v>
      </c>
      <c r="T456" s="27" t="s">
        <v>2542</v>
      </c>
    </row>
    <row r="457" spans="1:20" customFormat="1" ht="43.5" customHeight="1" x14ac:dyDescent="0.3">
      <c r="A457" s="27">
        <v>456</v>
      </c>
      <c r="B457" s="27" t="s">
        <v>5078</v>
      </c>
      <c r="C457" s="27" t="s">
        <v>2657</v>
      </c>
      <c r="D457" s="201" t="str">
        <f t="shared" si="15"/>
        <v>G/LIC/N/3/CUB/6</v>
      </c>
      <c r="E457" s="201" t="str">
        <f t="shared" si="14"/>
        <v xml:space="preserve"> </v>
      </c>
      <c r="F457" s="27" t="s">
        <v>308</v>
      </c>
      <c r="G457" s="27" t="s">
        <v>1101</v>
      </c>
      <c r="H457" s="27" t="s">
        <v>5</v>
      </c>
      <c r="I457" s="60">
        <v>2014</v>
      </c>
      <c r="J457" s="27" t="s">
        <v>2614</v>
      </c>
      <c r="K457" s="27" t="s">
        <v>2664</v>
      </c>
      <c r="L457" s="27" t="s">
        <v>2516</v>
      </c>
      <c r="M457" s="27" t="s">
        <v>5611</v>
      </c>
      <c r="N457" s="27"/>
      <c r="O457" s="27"/>
      <c r="P457" s="27" t="s">
        <v>2665</v>
      </c>
      <c r="Q457" s="27" t="s">
        <v>19</v>
      </c>
      <c r="R457" s="27" t="s">
        <v>30</v>
      </c>
      <c r="S457" s="27" t="s">
        <v>2516</v>
      </c>
      <c r="T457" s="27" t="s">
        <v>19</v>
      </c>
    </row>
    <row r="458" spans="1:20" customFormat="1" ht="43.5" customHeight="1" x14ac:dyDescent="0.3">
      <c r="A458" s="27">
        <v>457</v>
      </c>
      <c r="B458" s="27" t="s">
        <v>5078</v>
      </c>
      <c r="C458" s="27" t="s">
        <v>2657</v>
      </c>
      <c r="D458" s="201" t="str">
        <f t="shared" si="15"/>
        <v>G/LIC/N/3/CUB/6</v>
      </c>
      <c r="E458" s="201" t="str">
        <f t="shared" si="14"/>
        <v xml:space="preserve"> </v>
      </c>
      <c r="F458" s="27" t="s">
        <v>308</v>
      </c>
      <c r="G458" s="27" t="s">
        <v>1101</v>
      </c>
      <c r="H458" s="27" t="s">
        <v>5</v>
      </c>
      <c r="I458" s="60">
        <v>2014</v>
      </c>
      <c r="J458" s="27" t="s">
        <v>2614</v>
      </c>
      <c r="K458" s="27" t="s">
        <v>2666</v>
      </c>
      <c r="L458" s="27" t="s">
        <v>2516</v>
      </c>
      <c r="M458" s="27" t="s">
        <v>2667</v>
      </c>
      <c r="N458" s="27"/>
      <c r="O458" s="27"/>
      <c r="P458" s="27" t="s">
        <v>2668</v>
      </c>
      <c r="Q458" s="27" t="s">
        <v>2369</v>
      </c>
      <c r="R458" s="27" t="s">
        <v>2628</v>
      </c>
      <c r="S458" s="27" t="s">
        <v>2516</v>
      </c>
      <c r="T458" s="27" t="s">
        <v>10</v>
      </c>
    </row>
    <row r="459" spans="1:20" customFormat="1" ht="43.5" customHeight="1" x14ac:dyDescent="0.3">
      <c r="A459" s="27">
        <v>458</v>
      </c>
      <c r="B459" s="27" t="s">
        <v>5078</v>
      </c>
      <c r="C459" s="27" t="s">
        <v>2657</v>
      </c>
      <c r="D459" s="201" t="str">
        <f t="shared" si="15"/>
        <v>G/LIC/N/3/CUB/6</v>
      </c>
      <c r="E459" s="201" t="str">
        <f t="shared" si="14"/>
        <v xml:space="preserve"> </v>
      </c>
      <c r="F459" s="27" t="s">
        <v>308</v>
      </c>
      <c r="G459" s="27" t="s">
        <v>1101</v>
      </c>
      <c r="H459" s="27" t="s">
        <v>5</v>
      </c>
      <c r="I459" s="60">
        <v>2014</v>
      </c>
      <c r="J459" s="27" t="s">
        <v>2614</v>
      </c>
      <c r="K459" s="27" t="s">
        <v>2669</v>
      </c>
      <c r="L459" s="27" t="s">
        <v>2585</v>
      </c>
      <c r="M459" s="27" t="s">
        <v>2670</v>
      </c>
      <c r="N459" s="27"/>
      <c r="O459" s="27"/>
      <c r="P459" s="27" t="s">
        <v>2604</v>
      </c>
      <c r="Q459" s="27" t="s">
        <v>135</v>
      </c>
      <c r="R459" s="27" t="s">
        <v>2605</v>
      </c>
      <c r="S459" s="27" t="s">
        <v>2585</v>
      </c>
      <c r="T459" s="27" t="s">
        <v>10</v>
      </c>
    </row>
    <row r="460" spans="1:20" customFormat="1" ht="43.5" customHeight="1" x14ac:dyDescent="0.3">
      <c r="A460" s="27">
        <v>459</v>
      </c>
      <c r="B460" s="27" t="s">
        <v>5078</v>
      </c>
      <c r="C460" s="27" t="s">
        <v>2657</v>
      </c>
      <c r="D460" s="201" t="str">
        <f t="shared" si="15"/>
        <v>G/LIC/N/3/CUB/6</v>
      </c>
      <c r="E460" s="201" t="str">
        <f t="shared" si="14"/>
        <v xml:space="preserve"> </v>
      </c>
      <c r="F460" s="27" t="s">
        <v>308</v>
      </c>
      <c r="G460" s="27" t="s">
        <v>1101</v>
      </c>
      <c r="H460" s="27" t="s">
        <v>5</v>
      </c>
      <c r="I460" s="60">
        <v>2014</v>
      </c>
      <c r="J460" s="27" t="s">
        <v>2614</v>
      </c>
      <c r="K460" s="27" t="s">
        <v>2671</v>
      </c>
      <c r="L460" s="27" t="s">
        <v>2516</v>
      </c>
      <c r="M460" s="27" t="s">
        <v>5500</v>
      </c>
      <c r="N460" s="27"/>
      <c r="O460" s="27"/>
      <c r="P460" s="27" t="s">
        <v>2672</v>
      </c>
      <c r="Q460" s="27" t="s">
        <v>2229</v>
      </c>
      <c r="R460" s="27" t="s">
        <v>2673</v>
      </c>
      <c r="S460" s="27" t="s">
        <v>2516</v>
      </c>
      <c r="T460" s="27" t="s">
        <v>42</v>
      </c>
    </row>
    <row r="461" spans="1:20" customFormat="1" ht="43.5" customHeight="1" x14ac:dyDescent="0.3">
      <c r="A461" s="27">
        <v>460</v>
      </c>
      <c r="B461" s="27" t="s">
        <v>5078</v>
      </c>
      <c r="C461" s="27" t="s">
        <v>2657</v>
      </c>
      <c r="D461" s="201" t="str">
        <f t="shared" si="15"/>
        <v>G/LIC/N/3/CUB/6</v>
      </c>
      <c r="E461" s="201" t="str">
        <f t="shared" si="14"/>
        <v xml:space="preserve"> </v>
      </c>
      <c r="F461" s="27" t="s">
        <v>308</v>
      </c>
      <c r="G461" s="27" t="s">
        <v>1101</v>
      </c>
      <c r="H461" s="27" t="s">
        <v>5</v>
      </c>
      <c r="I461" s="60">
        <v>2014</v>
      </c>
      <c r="J461" s="27" t="s">
        <v>2614</v>
      </c>
      <c r="K461" s="27" t="s">
        <v>2674</v>
      </c>
      <c r="L461" s="27" t="s">
        <v>2516</v>
      </c>
      <c r="M461" s="27" t="s">
        <v>2675</v>
      </c>
      <c r="N461" s="27"/>
      <c r="O461" s="27"/>
      <c r="P461" s="27" t="s">
        <v>2676</v>
      </c>
      <c r="Q461" s="27" t="s">
        <v>19</v>
      </c>
      <c r="R461" s="27" t="s">
        <v>301</v>
      </c>
      <c r="S461" s="27" t="s">
        <v>2516</v>
      </c>
      <c r="T461" s="27" t="s">
        <v>74</v>
      </c>
    </row>
    <row r="462" spans="1:20" customFormat="1" ht="43.5" customHeight="1" x14ac:dyDescent="0.3">
      <c r="A462" s="27">
        <v>461</v>
      </c>
      <c r="B462" s="27" t="s">
        <v>5078</v>
      </c>
      <c r="C462" s="27" t="s">
        <v>2677</v>
      </c>
      <c r="D462" s="201" t="str">
        <f t="shared" si="15"/>
        <v>G/LIC/N/3/EU/3</v>
      </c>
      <c r="E462" s="201" t="str">
        <f t="shared" si="14"/>
        <v xml:space="preserve"> </v>
      </c>
      <c r="F462" s="27" t="s">
        <v>26</v>
      </c>
      <c r="G462" s="27" t="s">
        <v>793</v>
      </c>
      <c r="H462" s="27" t="s">
        <v>1</v>
      </c>
      <c r="I462" s="60">
        <v>2014</v>
      </c>
      <c r="J462" s="27" t="s">
        <v>2614</v>
      </c>
      <c r="K462" s="27" t="s">
        <v>2678</v>
      </c>
      <c r="L462" s="27" t="s">
        <v>2516</v>
      </c>
      <c r="M462" s="27" t="s">
        <v>2679</v>
      </c>
      <c r="N462" s="27" t="s">
        <v>2680</v>
      </c>
      <c r="O462" s="27"/>
      <c r="P462" s="27" t="s">
        <v>2681</v>
      </c>
      <c r="Q462" s="27" t="s">
        <v>2682</v>
      </c>
      <c r="R462" s="27" t="s">
        <v>2605</v>
      </c>
      <c r="S462" s="27" t="s">
        <v>2516</v>
      </c>
      <c r="T462" s="27" t="s">
        <v>10</v>
      </c>
    </row>
    <row r="463" spans="1:20" s="146" customFormat="1" ht="43.5" customHeight="1" x14ac:dyDescent="0.3">
      <c r="A463" s="27">
        <v>462</v>
      </c>
      <c r="B463" s="27" t="s">
        <v>5078</v>
      </c>
      <c r="C463" s="27" t="s">
        <v>2683</v>
      </c>
      <c r="D463" s="201" t="str">
        <f t="shared" si="15"/>
        <v>G/LIC/N/3/HKG/18</v>
      </c>
      <c r="E463" s="201" t="str">
        <f t="shared" si="14"/>
        <v xml:space="preserve"> </v>
      </c>
      <c r="F463" s="27" t="s">
        <v>12</v>
      </c>
      <c r="G463" s="27" t="s">
        <v>792</v>
      </c>
      <c r="H463" s="27" t="s">
        <v>5</v>
      </c>
      <c r="I463" s="60">
        <v>2014</v>
      </c>
      <c r="J463" s="27" t="s">
        <v>2614</v>
      </c>
      <c r="K463" s="27" t="s">
        <v>2684</v>
      </c>
      <c r="L463" s="27" t="s">
        <v>3376</v>
      </c>
      <c r="M463" s="27" t="s">
        <v>5612</v>
      </c>
      <c r="N463" s="27"/>
      <c r="O463" s="27"/>
      <c r="P463" s="27" t="s">
        <v>2685</v>
      </c>
      <c r="Q463" s="27" t="s">
        <v>2686</v>
      </c>
      <c r="R463" s="27" t="s">
        <v>2687</v>
      </c>
      <c r="S463" s="27" t="s">
        <v>2573</v>
      </c>
      <c r="T463" s="27" t="s">
        <v>10</v>
      </c>
    </row>
    <row r="464" spans="1:20" customFormat="1" ht="43.5" customHeight="1" x14ac:dyDescent="0.3">
      <c r="A464" s="27">
        <v>463</v>
      </c>
      <c r="B464" s="27" t="s">
        <v>5078</v>
      </c>
      <c r="C464" s="27" t="s">
        <v>2683</v>
      </c>
      <c r="D464" s="201" t="str">
        <f t="shared" si="15"/>
        <v>G/LIC/N/3/HKG/18</v>
      </c>
      <c r="E464" s="201" t="str">
        <f t="shared" si="14"/>
        <v xml:space="preserve"> </v>
      </c>
      <c r="F464" s="27" t="s">
        <v>12</v>
      </c>
      <c r="G464" s="27" t="s">
        <v>792</v>
      </c>
      <c r="H464" s="27" t="s">
        <v>5</v>
      </c>
      <c r="I464" s="60">
        <v>2014</v>
      </c>
      <c r="J464" s="27" t="s">
        <v>2614</v>
      </c>
      <c r="K464" s="27" t="s">
        <v>2688</v>
      </c>
      <c r="L464" s="27" t="s">
        <v>2516</v>
      </c>
      <c r="M464" s="27" t="s">
        <v>2689</v>
      </c>
      <c r="N464" s="27"/>
      <c r="O464" s="27"/>
      <c r="P464" s="27" t="s">
        <v>2690</v>
      </c>
      <c r="Q464" s="27" t="s">
        <v>22</v>
      </c>
      <c r="R464" s="27" t="s">
        <v>4</v>
      </c>
      <c r="S464" s="27" t="s">
        <v>2516</v>
      </c>
      <c r="T464" s="27" t="s">
        <v>95</v>
      </c>
    </row>
    <row r="465" spans="1:20" customFormat="1" ht="43.5" customHeight="1" x14ac:dyDescent="0.3">
      <c r="A465" s="27">
        <v>464</v>
      </c>
      <c r="B465" s="27" t="s">
        <v>5078</v>
      </c>
      <c r="C465" s="27" t="s">
        <v>2683</v>
      </c>
      <c r="D465" s="201" t="str">
        <f t="shared" si="15"/>
        <v>G/LIC/N/3/HKG/18</v>
      </c>
      <c r="E465" s="201" t="str">
        <f t="shared" si="14"/>
        <v xml:space="preserve"> </v>
      </c>
      <c r="F465" s="27" t="s">
        <v>12</v>
      </c>
      <c r="G465" s="27" t="s">
        <v>792</v>
      </c>
      <c r="H465" s="27" t="s">
        <v>5</v>
      </c>
      <c r="I465" s="60">
        <v>2014</v>
      </c>
      <c r="J465" s="27" t="s">
        <v>2614</v>
      </c>
      <c r="K465" s="27" t="s">
        <v>2691</v>
      </c>
      <c r="L465" s="27" t="s">
        <v>2585</v>
      </c>
      <c r="M465" s="27" t="s">
        <v>2692</v>
      </c>
      <c r="N465" s="27"/>
      <c r="O465" s="27"/>
      <c r="P465" s="27" t="s">
        <v>2693</v>
      </c>
      <c r="Q465" s="27" t="s">
        <v>2229</v>
      </c>
      <c r="R465" s="27" t="s">
        <v>269</v>
      </c>
      <c r="S465" s="27" t="s">
        <v>2585</v>
      </c>
      <c r="T465" s="27" t="s">
        <v>95</v>
      </c>
    </row>
    <row r="466" spans="1:20" customFormat="1" ht="43.5" customHeight="1" x14ac:dyDescent="0.3">
      <c r="A466" s="27">
        <v>465</v>
      </c>
      <c r="B466" s="27" t="s">
        <v>5078</v>
      </c>
      <c r="C466" s="27" t="s">
        <v>2683</v>
      </c>
      <c r="D466" s="201" t="str">
        <f t="shared" si="15"/>
        <v>G/LIC/N/3/HKG/18</v>
      </c>
      <c r="E466" s="201" t="str">
        <f t="shared" si="14"/>
        <v xml:space="preserve"> </v>
      </c>
      <c r="F466" s="27" t="s">
        <v>12</v>
      </c>
      <c r="G466" s="27" t="s">
        <v>792</v>
      </c>
      <c r="H466" s="27" t="s">
        <v>5</v>
      </c>
      <c r="I466" s="60">
        <v>2014</v>
      </c>
      <c r="J466" s="27" t="s">
        <v>2614</v>
      </c>
      <c r="K466" s="27" t="s">
        <v>2694</v>
      </c>
      <c r="L466" s="27" t="s">
        <v>2516</v>
      </c>
      <c r="M466" s="27" t="s">
        <v>2695</v>
      </c>
      <c r="N466" s="27"/>
      <c r="O466" s="27"/>
      <c r="P466" s="27" t="s">
        <v>2696</v>
      </c>
      <c r="Q466" s="27" t="s">
        <v>2697</v>
      </c>
      <c r="R466" s="27" t="s">
        <v>2698</v>
      </c>
      <c r="S466" s="27" t="s">
        <v>2516</v>
      </c>
      <c r="T466" s="27" t="s">
        <v>42</v>
      </c>
    </row>
    <row r="467" spans="1:20" customFormat="1" ht="43.5" customHeight="1" x14ac:dyDescent="0.3">
      <c r="A467" s="27">
        <v>466</v>
      </c>
      <c r="B467" s="27" t="s">
        <v>5078</v>
      </c>
      <c r="C467" s="27" t="s">
        <v>2683</v>
      </c>
      <c r="D467" s="201" t="str">
        <f t="shared" si="15"/>
        <v>G/LIC/N/3/HKG/18</v>
      </c>
      <c r="E467" s="201" t="str">
        <f t="shared" si="14"/>
        <v xml:space="preserve"> </v>
      </c>
      <c r="F467" s="27" t="s">
        <v>12</v>
      </c>
      <c r="G467" s="27" t="s">
        <v>792</v>
      </c>
      <c r="H467" s="27" t="s">
        <v>5</v>
      </c>
      <c r="I467" s="60">
        <v>2014</v>
      </c>
      <c r="J467" s="27" t="s">
        <v>2614</v>
      </c>
      <c r="K467" s="27" t="s">
        <v>2699</v>
      </c>
      <c r="L467" s="27" t="s">
        <v>2618</v>
      </c>
      <c r="M467" s="27" t="s">
        <v>5613</v>
      </c>
      <c r="N467" s="27"/>
      <c r="O467" s="27"/>
      <c r="P467" s="27" t="s">
        <v>2700</v>
      </c>
      <c r="Q467" s="27" t="s">
        <v>279</v>
      </c>
      <c r="R467" s="27" t="s">
        <v>2602</v>
      </c>
      <c r="S467" s="27" t="s">
        <v>2618</v>
      </c>
      <c r="T467" s="27" t="s">
        <v>95</v>
      </c>
    </row>
    <row r="468" spans="1:20" customFormat="1" ht="43.5" customHeight="1" x14ac:dyDescent="0.3">
      <c r="A468" s="27">
        <v>467</v>
      </c>
      <c r="B468" s="27" t="s">
        <v>5078</v>
      </c>
      <c r="C468" s="27" t="s">
        <v>2683</v>
      </c>
      <c r="D468" s="201" t="str">
        <f t="shared" si="15"/>
        <v>G/LIC/N/3/HKG/18</v>
      </c>
      <c r="E468" s="201" t="str">
        <f t="shared" si="14"/>
        <v xml:space="preserve"> </v>
      </c>
      <c r="F468" s="27" t="s">
        <v>12</v>
      </c>
      <c r="G468" s="27" t="s">
        <v>792</v>
      </c>
      <c r="H468" s="27" t="s">
        <v>5</v>
      </c>
      <c r="I468" s="60">
        <v>2014</v>
      </c>
      <c r="J468" s="27" t="s">
        <v>2614</v>
      </c>
      <c r="K468" s="27" t="s">
        <v>2701</v>
      </c>
      <c r="L468" s="27" t="s">
        <v>2516</v>
      </c>
      <c r="M468" s="27" t="s">
        <v>2702</v>
      </c>
      <c r="N468" s="27"/>
      <c r="O468" s="27"/>
      <c r="P468" s="27" t="s">
        <v>2703</v>
      </c>
      <c r="Q468" s="27" t="s">
        <v>2704</v>
      </c>
      <c r="R468" s="27" t="s">
        <v>2705</v>
      </c>
      <c r="S468" s="27" t="s">
        <v>2516</v>
      </c>
      <c r="T468" s="27" t="s">
        <v>95</v>
      </c>
    </row>
    <row r="469" spans="1:20" customFormat="1" ht="43.5" customHeight="1" x14ac:dyDescent="0.3">
      <c r="A469" s="27">
        <v>468</v>
      </c>
      <c r="B469" s="27" t="s">
        <v>5078</v>
      </c>
      <c r="C469" s="27" t="s">
        <v>2683</v>
      </c>
      <c r="D469" s="201" t="str">
        <f t="shared" si="15"/>
        <v>G/LIC/N/3/HKG/18</v>
      </c>
      <c r="E469" s="201" t="str">
        <f t="shared" si="14"/>
        <v xml:space="preserve"> </v>
      </c>
      <c r="F469" s="27" t="s">
        <v>12</v>
      </c>
      <c r="G469" s="27" t="s">
        <v>792</v>
      </c>
      <c r="H469" s="27" t="s">
        <v>5</v>
      </c>
      <c r="I469" s="60">
        <v>2014</v>
      </c>
      <c r="J469" s="27" t="s">
        <v>2614</v>
      </c>
      <c r="K469" s="27" t="s">
        <v>2706</v>
      </c>
      <c r="L469" s="27" t="s">
        <v>2707</v>
      </c>
      <c r="M469" s="27" t="s">
        <v>2708</v>
      </c>
      <c r="N469" s="27"/>
      <c r="O469" s="27"/>
      <c r="P469" s="27" t="s">
        <v>2604</v>
      </c>
      <c r="Q469" s="27" t="s">
        <v>2709</v>
      </c>
      <c r="R469" s="27" t="s">
        <v>2687</v>
      </c>
      <c r="S469" s="27" t="s">
        <v>2710</v>
      </c>
      <c r="T469" s="27" t="s">
        <v>10</v>
      </c>
    </row>
    <row r="470" spans="1:20" s="146" customFormat="1" ht="43.5" customHeight="1" x14ac:dyDescent="0.3">
      <c r="A470" s="27">
        <v>469</v>
      </c>
      <c r="B470" s="27" t="s">
        <v>5078</v>
      </c>
      <c r="C470" s="27" t="s">
        <v>2683</v>
      </c>
      <c r="D470" s="201" t="str">
        <f t="shared" si="15"/>
        <v>G/LIC/N/3/HKG/18</v>
      </c>
      <c r="E470" s="201" t="str">
        <f t="shared" ref="E470:E533" si="16">IF(IFERROR(FIND(";",C470,1), 0) &gt; 0, HYPERLINK(CONCATENATE("https://docs.wto.org/dol2fe/Pages/SS/DoSearch.aspx?DataSource=Cat&amp;query=@Symbol=",SUBSTITUTE(TRIM((MID(C470,FIND(";",C470,1)+1,100))),"/","%2F"),"&amp;"), TRIM((MID(C470,FIND(";",C470,1)+1,100)))), " ")</f>
        <v xml:space="preserve"> </v>
      </c>
      <c r="F470" s="27" t="s">
        <v>12</v>
      </c>
      <c r="G470" s="27" t="s">
        <v>792</v>
      </c>
      <c r="H470" s="27" t="s">
        <v>5</v>
      </c>
      <c r="I470" s="60">
        <v>2014</v>
      </c>
      <c r="J470" s="27" t="s">
        <v>2614</v>
      </c>
      <c r="K470" s="27" t="s">
        <v>2711</v>
      </c>
      <c r="L470" s="27" t="s">
        <v>2516</v>
      </c>
      <c r="M470" s="27" t="s">
        <v>2712</v>
      </c>
      <c r="N470" s="27"/>
      <c r="O470" s="27"/>
      <c r="P470" s="27" t="s">
        <v>2713</v>
      </c>
      <c r="Q470" s="27" t="s">
        <v>2714</v>
      </c>
      <c r="R470" s="27" t="s">
        <v>2715</v>
      </c>
      <c r="S470" s="27" t="s">
        <v>2516</v>
      </c>
      <c r="T470" s="27" t="s">
        <v>2542</v>
      </c>
    </row>
    <row r="471" spans="1:20" customFormat="1" ht="43.5" customHeight="1" x14ac:dyDescent="0.3">
      <c r="A471" s="27">
        <v>470</v>
      </c>
      <c r="B471" s="27" t="s">
        <v>5078</v>
      </c>
      <c r="C471" s="27" t="s">
        <v>2683</v>
      </c>
      <c r="D471" s="201" t="str">
        <f t="shared" si="15"/>
        <v>G/LIC/N/3/HKG/18</v>
      </c>
      <c r="E471" s="201" t="str">
        <f t="shared" si="16"/>
        <v xml:space="preserve"> </v>
      </c>
      <c r="F471" s="27" t="s">
        <v>12</v>
      </c>
      <c r="G471" s="27" t="s">
        <v>792</v>
      </c>
      <c r="H471" s="27" t="s">
        <v>5</v>
      </c>
      <c r="I471" s="60">
        <v>2014</v>
      </c>
      <c r="J471" s="27" t="s">
        <v>2614</v>
      </c>
      <c r="K471" s="27" t="s">
        <v>2716</v>
      </c>
      <c r="L471" s="27" t="s">
        <v>2585</v>
      </c>
      <c r="M471" s="27" t="s">
        <v>5564</v>
      </c>
      <c r="N471" s="27"/>
      <c r="O471" s="27"/>
      <c r="P471" s="27" t="s">
        <v>2717</v>
      </c>
      <c r="Q471" s="27" t="s">
        <v>5623</v>
      </c>
      <c r="R471" s="27" t="s">
        <v>2628</v>
      </c>
      <c r="S471" s="27" t="s">
        <v>2585</v>
      </c>
      <c r="T471" s="27" t="s">
        <v>10</v>
      </c>
    </row>
    <row r="472" spans="1:20" customFormat="1" ht="43.5" customHeight="1" x14ac:dyDescent="0.3">
      <c r="A472" s="27">
        <v>471</v>
      </c>
      <c r="B472" s="27" t="s">
        <v>5078</v>
      </c>
      <c r="C472" s="27" t="s">
        <v>2718</v>
      </c>
      <c r="D472" s="201" t="str">
        <f t="shared" si="15"/>
        <v>G/LIC/N/3/IDN/5</v>
      </c>
      <c r="E472" s="201" t="str">
        <f t="shared" si="16"/>
        <v xml:space="preserve"> </v>
      </c>
      <c r="F472" s="27" t="s">
        <v>293</v>
      </c>
      <c r="G472" s="27" t="s">
        <v>792</v>
      </c>
      <c r="H472" s="27" t="s">
        <v>5</v>
      </c>
      <c r="I472" s="60">
        <v>2014</v>
      </c>
      <c r="J472" s="27" t="s">
        <v>2614</v>
      </c>
      <c r="K472" s="27" t="s">
        <v>2719</v>
      </c>
      <c r="L472" s="27" t="s">
        <v>2516</v>
      </c>
      <c r="M472" s="27" t="s">
        <v>2720</v>
      </c>
      <c r="N472" s="27"/>
      <c r="O472" s="27">
        <v>2010</v>
      </c>
      <c r="P472" s="27" t="s">
        <v>2721</v>
      </c>
      <c r="Q472" s="27" t="s">
        <v>2229</v>
      </c>
      <c r="R472" s="27" t="s">
        <v>2628</v>
      </c>
      <c r="S472" s="27" t="s">
        <v>2516</v>
      </c>
      <c r="T472" s="27" t="s">
        <v>10</v>
      </c>
    </row>
    <row r="473" spans="1:20" customFormat="1" ht="43.5" customHeight="1" x14ac:dyDescent="0.3">
      <c r="A473" s="27">
        <v>472</v>
      </c>
      <c r="B473" s="27" t="s">
        <v>5078</v>
      </c>
      <c r="C473" s="27" t="s">
        <v>2718</v>
      </c>
      <c r="D473" s="201" t="str">
        <f t="shared" si="15"/>
        <v>G/LIC/N/3/IDN/5</v>
      </c>
      <c r="E473" s="201" t="str">
        <f t="shared" si="16"/>
        <v xml:space="preserve"> </v>
      </c>
      <c r="F473" s="27" t="s">
        <v>293</v>
      </c>
      <c r="G473" s="27" t="s">
        <v>792</v>
      </c>
      <c r="H473" s="27" t="s">
        <v>5</v>
      </c>
      <c r="I473" s="60">
        <v>2014</v>
      </c>
      <c r="J473" s="27" t="s">
        <v>2614</v>
      </c>
      <c r="K473" s="27" t="s">
        <v>2722</v>
      </c>
      <c r="L473" s="27" t="s">
        <v>2516</v>
      </c>
      <c r="M473" s="27" t="s">
        <v>2723</v>
      </c>
      <c r="N473" s="27"/>
      <c r="O473" s="27">
        <v>2010</v>
      </c>
      <c r="P473" s="27" t="s">
        <v>5522</v>
      </c>
      <c r="Q473" s="27" t="s">
        <v>36</v>
      </c>
      <c r="R473" s="27" t="s">
        <v>38</v>
      </c>
      <c r="S473" s="27" t="s">
        <v>2516</v>
      </c>
      <c r="T473" s="27" t="s">
        <v>2542</v>
      </c>
    </row>
    <row r="474" spans="1:20" customFormat="1" ht="43.5" customHeight="1" x14ac:dyDescent="0.3">
      <c r="A474" s="27">
        <v>473</v>
      </c>
      <c r="B474" s="27" t="s">
        <v>5078</v>
      </c>
      <c r="C474" s="27" t="s">
        <v>2724</v>
      </c>
      <c r="D474" s="201" t="str">
        <f t="shared" si="15"/>
        <v>G/LIC/N/3/IDN/6</v>
      </c>
      <c r="E474" s="201" t="str">
        <f t="shared" si="16"/>
        <v xml:space="preserve"> </v>
      </c>
      <c r="F474" s="27" t="s">
        <v>293</v>
      </c>
      <c r="G474" s="27" t="s">
        <v>792</v>
      </c>
      <c r="H474" s="27" t="s">
        <v>5</v>
      </c>
      <c r="I474" s="60">
        <v>2014</v>
      </c>
      <c r="J474" s="27" t="s">
        <v>2614</v>
      </c>
      <c r="K474" s="27" t="s">
        <v>2719</v>
      </c>
      <c r="L474" s="27" t="s">
        <v>2516</v>
      </c>
      <c r="M474" s="27" t="s">
        <v>2720</v>
      </c>
      <c r="N474" s="27"/>
      <c r="O474" s="27">
        <v>2011</v>
      </c>
      <c r="P474" s="27" t="s">
        <v>2721</v>
      </c>
      <c r="Q474" s="27" t="s">
        <v>2229</v>
      </c>
      <c r="R474" s="27" t="s">
        <v>2628</v>
      </c>
      <c r="S474" s="27" t="s">
        <v>2516</v>
      </c>
      <c r="T474" s="27" t="s">
        <v>10</v>
      </c>
    </row>
    <row r="475" spans="1:20" customFormat="1" ht="43.5" customHeight="1" x14ac:dyDescent="0.3">
      <c r="A475" s="27">
        <v>474</v>
      </c>
      <c r="B475" s="27" t="s">
        <v>5078</v>
      </c>
      <c r="C475" s="27" t="s">
        <v>2724</v>
      </c>
      <c r="D475" s="201" t="str">
        <f t="shared" si="15"/>
        <v>G/LIC/N/3/IDN/6</v>
      </c>
      <c r="E475" s="201" t="str">
        <f t="shared" si="16"/>
        <v xml:space="preserve"> </v>
      </c>
      <c r="F475" s="27" t="s">
        <v>293</v>
      </c>
      <c r="G475" s="27" t="s">
        <v>792</v>
      </c>
      <c r="H475" s="27" t="s">
        <v>5</v>
      </c>
      <c r="I475" s="60">
        <v>2014</v>
      </c>
      <c r="J475" s="27" t="s">
        <v>2614</v>
      </c>
      <c r="K475" s="27" t="s">
        <v>2722</v>
      </c>
      <c r="L475" s="27" t="s">
        <v>2516</v>
      </c>
      <c r="M475" s="27" t="s">
        <v>2723</v>
      </c>
      <c r="N475" s="27"/>
      <c r="O475" s="27">
        <v>2011</v>
      </c>
      <c r="P475" s="27" t="s">
        <v>5522</v>
      </c>
      <c r="Q475" s="27" t="s">
        <v>36</v>
      </c>
      <c r="R475" s="27" t="s">
        <v>38</v>
      </c>
      <c r="S475" s="27" t="s">
        <v>2516</v>
      </c>
      <c r="T475" s="27" t="s">
        <v>2542</v>
      </c>
    </row>
    <row r="476" spans="1:20" customFormat="1" ht="43.5" customHeight="1" x14ac:dyDescent="0.3">
      <c r="A476" s="27">
        <v>475</v>
      </c>
      <c r="B476" s="27" t="s">
        <v>5078</v>
      </c>
      <c r="C476" s="27" t="s">
        <v>2725</v>
      </c>
      <c r="D476" s="201" t="str">
        <f t="shared" si="15"/>
        <v>G/LIC/N/3/IDN/7</v>
      </c>
      <c r="E476" s="201" t="str">
        <f t="shared" si="16"/>
        <v xml:space="preserve"> </v>
      </c>
      <c r="F476" s="27" t="s">
        <v>293</v>
      </c>
      <c r="G476" s="27" t="s">
        <v>792</v>
      </c>
      <c r="H476" s="27" t="s">
        <v>5</v>
      </c>
      <c r="I476" s="60">
        <v>2014</v>
      </c>
      <c r="J476" s="27" t="s">
        <v>2614</v>
      </c>
      <c r="K476" s="27" t="s">
        <v>2719</v>
      </c>
      <c r="L476" s="27" t="s">
        <v>2516</v>
      </c>
      <c r="M476" s="27" t="s">
        <v>2720</v>
      </c>
      <c r="N476" s="27"/>
      <c r="O476" s="27">
        <v>2012</v>
      </c>
      <c r="P476" s="27" t="s">
        <v>2721</v>
      </c>
      <c r="Q476" s="27" t="s">
        <v>2229</v>
      </c>
      <c r="R476" s="27" t="s">
        <v>2628</v>
      </c>
      <c r="S476" s="27" t="s">
        <v>2516</v>
      </c>
      <c r="T476" s="27" t="s">
        <v>10</v>
      </c>
    </row>
    <row r="477" spans="1:20" customFormat="1" ht="43.5" customHeight="1" x14ac:dyDescent="0.3">
      <c r="A477" s="27">
        <v>476</v>
      </c>
      <c r="B477" s="27" t="s">
        <v>5078</v>
      </c>
      <c r="C477" s="27" t="s">
        <v>2725</v>
      </c>
      <c r="D477" s="201" t="str">
        <f t="shared" si="15"/>
        <v>G/LIC/N/3/IDN/7</v>
      </c>
      <c r="E477" s="201" t="str">
        <f t="shared" si="16"/>
        <v xml:space="preserve"> </v>
      </c>
      <c r="F477" s="27" t="s">
        <v>293</v>
      </c>
      <c r="G477" s="27" t="s">
        <v>792</v>
      </c>
      <c r="H477" s="27" t="s">
        <v>5</v>
      </c>
      <c r="I477" s="60">
        <v>2014</v>
      </c>
      <c r="J477" s="27" t="s">
        <v>2614</v>
      </c>
      <c r="K477" s="27" t="s">
        <v>2722</v>
      </c>
      <c r="L477" s="27" t="s">
        <v>2516</v>
      </c>
      <c r="M477" s="27" t="s">
        <v>2723</v>
      </c>
      <c r="N477" s="27"/>
      <c r="O477" s="27">
        <v>2012</v>
      </c>
      <c r="P477" s="27" t="s">
        <v>5522</v>
      </c>
      <c r="Q477" s="27" t="s">
        <v>36</v>
      </c>
      <c r="R477" s="27" t="s">
        <v>38</v>
      </c>
      <c r="S477" s="27" t="s">
        <v>2516</v>
      </c>
      <c r="T477" s="27" t="s">
        <v>2542</v>
      </c>
    </row>
    <row r="478" spans="1:20" customFormat="1" ht="43.5" customHeight="1" x14ac:dyDescent="0.3">
      <c r="A478" s="27">
        <v>477</v>
      </c>
      <c r="B478" s="27" t="s">
        <v>5078</v>
      </c>
      <c r="C478" s="27" t="s">
        <v>2725</v>
      </c>
      <c r="D478" s="201" t="str">
        <f t="shared" si="15"/>
        <v>G/LIC/N/3/IDN/7</v>
      </c>
      <c r="E478" s="201" t="str">
        <f t="shared" si="16"/>
        <v xml:space="preserve"> </v>
      </c>
      <c r="F478" s="27" t="s">
        <v>293</v>
      </c>
      <c r="G478" s="27" t="s">
        <v>792</v>
      </c>
      <c r="H478" s="27" t="s">
        <v>5</v>
      </c>
      <c r="I478" s="60">
        <v>2014</v>
      </c>
      <c r="J478" s="27" t="s">
        <v>2614</v>
      </c>
      <c r="K478" s="27" t="s">
        <v>2726</v>
      </c>
      <c r="L478" s="27" t="s">
        <v>2618</v>
      </c>
      <c r="M478" s="27" t="s">
        <v>5501</v>
      </c>
      <c r="N478" s="27"/>
      <c r="O478" s="27">
        <v>2012</v>
      </c>
      <c r="P478" s="27" t="s">
        <v>2604</v>
      </c>
      <c r="Q478" s="27" t="s">
        <v>135</v>
      </c>
      <c r="R478" s="27" t="s">
        <v>2623</v>
      </c>
      <c r="S478" s="27" t="s">
        <v>2618</v>
      </c>
      <c r="T478" s="27" t="s">
        <v>10</v>
      </c>
    </row>
    <row r="479" spans="1:20" customFormat="1" ht="43.5" customHeight="1" x14ac:dyDescent="0.3">
      <c r="A479" s="27">
        <v>478</v>
      </c>
      <c r="B479" s="27" t="s">
        <v>5078</v>
      </c>
      <c r="C479" s="27" t="s">
        <v>2727</v>
      </c>
      <c r="D479" s="201" t="str">
        <f t="shared" si="15"/>
        <v>G/LIC/N/3/IND/14</v>
      </c>
      <c r="E479" s="201" t="str">
        <f t="shared" si="16"/>
        <v xml:space="preserve"> </v>
      </c>
      <c r="F479" s="27" t="s">
        <v>6</v>
      </c>
      <c r="G479" s="27" t="s">
        <v>792</v>
      </c>
      <c r="H479" s="27" t="s">
        <v>5</v>
      </c>
      <c r="I479" s="60">
        <v>2014</v>
      </c>
      <c r="J479" s="27" t="s">
        <v>2614</v>
      </c>
      <c r="K479" s="27" t="s">
        <v>2728</v>
      </c>
      <c r="L479" s="27" t="s">
        <v>2585</v>
      </c>
      <c r="M479" s="27" t="s">
        <v>5614</v>
      </c>
      <c r="N479" s="27"/>
      <c r="O479" s="27"/>
      <c r="P479" s="27" t="s">
        <v>2729</v>
      </c>
      <c r="Q479" s="27" t="s">
        <v>2730</v>
      </c>
      <c r="R479" s="27" t="s">
        <v>2731</v>
      </c>
      <c r="S479" s="27" t="s">
        <v>2585</v>
      </c>
      <c r="T479" s="27" t="s">
        <v>2542</v>
      </c>
    </row>
    <row r="480" spans="1:20" customFormat="1" ht="43.5" customHeight="1" x14ac:dyDescent="0.3">
      <c r="A480" s="27">
        <v>479</v>
      </c>
      <c r="B480" s="27" t="s">
        <v>5078</v>
      </c>
      <c r="C480" s="27" t="s">
        <v>2732</v>
      </c>
      <c r="D480" s="201" t="str">
        <f t="shared" si="15"/>
        <v>G/LIC/N/3/JPN/13</v>
      </c>
      <c r="E480" s="201" t="str">
        <f t="shared" si="16"/>
        <v xml:space="preserve"> </v>
      </c>
      <c r="F480" s="27" t="s">
        <v>2</v>
      </c>
      <c r="G480" s="27" t="s">
        <v>792</v>
      </c>
      <c r="H480" s="27" t="s">
        <v>1</v>
      </c>
      <c r="I480" s="60">
        <v>2014</v>
      </c>
      <c r="J480" s="27" t="s">
        <v>2614</v>
      </c>
      <c r="K480" s="27" t="s">
        <v>2733</v>
      </c>
      <c r="L480" s="27" t="s">
        <v>2516</v>
      </c>
      <c r="M480" s="27" t="s">
        <v>5511</v>
      </c>
      <c r="N480" s="27" t="s">
        <v>5424</v>
      </c>
      <c r="O480" s="27"/>
      <c r="P480" s="27" t="s">
        <v>2734</v>
      </c>
      <c r="Q480" s="27" t="s">
        <v>2229</v>
      </c>
      <c r="R480" s="27" t="s">
        <v>30</v>
      </c>
      <c r="S480" s="27" t="s">
        <v>2516</v>
      </c>
      <c r="T480" s="27" t="s">
        <v>19</v>
      </c>
    </row>
    <row r="481" spans="1:20" customFormat="1" ht="43.5" customHeight="1" x14ac:dyDescent="0.3">
      <c r="A481" s="27">
        <v>480</v>
      </c>
      <c r="B481" s="27" t="s">
        <v>5078</v>
      </c>
      <c r="C481" s="27" t="s">
        <v>2732</v>
      </c>
      <c r="D481" s="201" t="str">
        <f t="shared" si="15"/>
        <v>G/LIC/N/3/JPN/13</v>
      </c>
      <c r="E481" s="201" t="str">
        <f t="shared" si="16"/>
        <v xml:space="preserve"> </v>
      </c>
      <c r="F481" s="27" t="s">
        <v>2</v>
      </c>
      <c r="G481" s="27" t="s">
        <v>792</v>
      </c>
      <c r="H481" s="27" t="s">
        <v>1</v>
      </c>
      <c r="I481" s="60">
        <v>2014</v>
      </c>
      <c r="J481" s="27" t="s">
        <v>2614</v>
      </c>
      <c r="K481" s="27" t="s">
        <v>2733</v>
      </c>
      <c r="L481" s="27" t="s">
        <v>2516</v>
      </c>
      <c r="M481" s="27" t="s">
        <v>5565</v>
      </c>
      <c r="N481" s="27"/>
      <c r="O481" s="27"/>
      <c r="P481" s="27" t="s">
        <v>2735</v>
      </c>
      <c r="Q481" s="27" t="s">
        <v>668</v>
      </c>
      <c r="R481" s="27" t="s">
        <v>456</v>
      </c>
      <c r="S481" s="27" t="s">
        <v>2516</v>
      </c>
      <c r="T481" s="27" t="s">
        <v>95</v>
      </c>
    </row>
    <row r="482" spans="1:20" s="146" customFormat="1" ht="43.5" customHeight="1" x14ac:dyDescent="0.3">
      <c r="A482" s="27">
        <v>481</v>
      </c>
      <c r="B482" s="27" t="s">
        <v>5078</v>
      </c>
      <c r="C482" s="27" t="s">
        <v>2732</v>
      </c>
      <c r="D482" s="201" t="str">
        <f t="shared" si="15"/>
        <v>G/LIC/N/3/JPN/13</v>
      </c>
      <c r="E482" s="201" t="str">
        <f t="shared" si="16"/>
        <v xml:space="preserve"> </v>
      </c>
      <c r="F482" s="27" t="s">
        <v>2</v>
      </c>
      <c r="G482" s="27" t="s">
        <v>792</v>
      </c>
      <c r="H482" s="27" t="s">
        <v>1</v>
      </c>
      <c r="I482" s="60">
        <v>2014</v>
      </c>
      <c r="J482" s="27" t="s">
        <v>2614</v>
      </c>
      <c r="K482" s="27" t="s">
        <v>2733</v>
      </c>
      <c r="L482" s="27" t="s">
        <v>2520</v>
      </c>
      <c r="M482" s="27" t="s">
        <v>2736</v>
      </c>
      <c r="N482" s="27"/>
      <c r="O482" s="27"/>
      <c r="P482" s="27" t="s">
        <v>2737</v>
      </c>
      <c r="Q482" s="27" t="s">
        <v>143</v>
      </c>
      <c r="R482" s="27" t="s">
        <v>2605</v>
      </c>
      <c r="S482" s="27" t="s">
        <v>2520</v>
      </c>
      <c r="T482" s="27" t="s">
        <v>10</v>
      </c>
    </row>
    <row r="483" spans="1:20" customFormat="1" ht="43.5" customHeight="1" x14ac:dyDescent="0.3">
      <c r="A483" s="27">
        <v>482</v>
      </c>
      <c r="B483" s="27" t="s">
        <v>5078</v>
      </c>
      <c r="C483" s="27" t="s">
        <v>2732</v>
      </c>
      <c r="D483" s="201" t="str">
        <f t="shared" si="15"/>
        <v>G/LIC/N/3/JPN/13</v>
      </c>
      <c r="E483" s="201" t="str">
        <f t="shared" si="16"/>
        <v xml:space="preserve"> </v>
      </c>
      <c r="F483" s="27" t="s">
        <v>2</v>
      </c>
      <c r="G483" s="27" t="s">
        <v>792</v>
      </c>
      <c r="H483" s="27" t="s">
        <v>1</v>
      </c>
      <c r="I483" s="60">
        <v>2014</v>
      </c>
      <c r="J483" s="27" t="s">
        <v>2614</v>
      </c>
      <c r="K483" s="27" t="s">
        <v>2733</v>
      </c>
      <c r="L483" s="27" t="s">
        <v>2516</v>
      </c>
      <c r="M483" s="27" t="s">
        <v>5523</v>
      </c>
      <c r="N483" s="27"/>
      <c r="O483" s="27"/>
      <c r="P483" s="27" t="s">
        <v>2738</v>
      </c>
      <c r="Q483" s="27" t="s">
        <v>2739</v>
      </c>
      <c r="R483" s="27" t="s">
        <v>3354</v>
      </c>
      <c r="S483" s="27" t="s">
        <v>2516</v>
      </c>
      <c r="T483" s="27" t="s">
        <v>10</v>
      </c>
    </row>
    <row r="484" spans="1:20" customFormat="1" ht="43.5" customHeight="1" x14ac:dyDescent="0.3">
      <c r="A484" s="27">
        <v>483</v>
      </c>
      <c r="B484" s="27" t="s">
        <v>5078</v>
      </c>
      <c r="C484" s="27" t="s">
        <v>2740</v>
      </c>
      <c r="D484" s="201" t="str">
        <f t="shared" si="15"/>
        <v>G/LIC/N/3/LAO/1</v>
      </c>
      <c r="E484" s="201" t="str">
        <f t="shared" si="16"/>
        <v xml:space="preserve"> </v>
      </c>
      <c r="F484" s="27" t="s">
        <v>2594</v>
      </c>
      <c r="G484" s="27" t="s">
        <v>792</v>
      </c>
      <c r="H484" s="27" t="s">
        <v>4826</v>
      </c>
      <c r="I484" s="60">
        <v>2014</v>
      </c>
      <c r="J484" s="27" t="s">
        <v>2614</v>
      </c>
      <c r="K484" s="27" t="s">
        <v>2741</v>
      </c>
      <c r="L484" s="27" t="s">
        <v>2516</v>
      </c>
      <c r="M484" s="27" t="s">
        <v>2742</v>
      </c>
      <c r="N484" s="27"/>
      <c r="O484" s="27"/>
      <c r="P484" s="27" t="s">
        <v>2743</v>
      </c>
      <c r="Q484" s="27" t="s">
        <v>22</v>
      </c>
      <c r="R484" s="27" t="s">
        <v>21</v>
      </c>
      <c r="S484" s="27" t="s">
        <v>2516</v>
      </c>
      <c r="T484" s="27" t="s">
        <v>74</v>
      </c>
    </row>
    <row r="485" spans="1:20" customFormat="1" ht="43.5" customHeight="1" x14ac:dyDescent="0.3">
      <c r="A485" s="27">
        <v>484</v>
      </c>
      <c r="B485" s="27" t="s">
        <v>5078</v>
      </c>
      <c r="C485" s="27" t="s">
        <v>2744</v>
      </c>
      <c r="D485" s="201" t="str">
        <f t="shared" si="15"/>
        <v>G/LIC/N/3/LKA/2</v>
      </c>
      <c r="E485" s="201" t="str">
        <f t="shared" si="16"/>
        <v xml:space="preserve"> </v>
      </c>
      <c r="F485" s="27" t="s">
        <v>2745</v>
      </c>
      <c r="G485" s="27" t="s">
        <v>792</v>
      </c>
      <c r="H485" s="27" t="s">
        <v>5</v>
      </c>
      <c r="I485" s="60">
        <v>2014</v>
      </c>
      <c r="J485" s="27" t="s">
        <v>2614</v>
      </c>
      <c r="K485" s="27" t="s">
        <v>2746</v>
      </c>
      <c r="L485" s="27" t="s">
        <v>2585</v>
      </c>
      <c r="M485" s="27" t="s">
        <v>2550</v>
      </c>
      <c r="N485" s="27"/>
      <c r="O485" s="27"/>
      <c r="P485" s="27" t="s">
        <v>2747</v>
      </c>
      <c r="Q485" s="27" t="s">
        <v>2229</v>
      </c>
      <c r="R485" s="27" t="s">
        <v>30</v>
      </c>
      <c r="S485" s="27" t="s">
        <v>2585</v>
      </c>
      <c r="T485" s="27" t="s">
        <v>10</v>
      </c>
    </row>
    <row r="486" spans="1:20" customFormat="1" ht="43.5" customHeight="1" x14ac:dyDescent="0.3">
      <c r="A486" s="27">
        <v>485</v>
      </c>
      <c r="B486" s="27" t="s">
        <v>5078</v>
      </c>
      <c r="C486" s="27" t="s">
        <v>2744</v>
      </c>
      <c r="D486" s="201" t="str">
        <f t="shared" si="15"/>
        <v>G/LIC/N/3/LKA/2</v>
      </c>
      <c r="E486" s="201" t="str">
        <f t="shared" si="16"/>
        <v xml:space="preserve"> </v>
      </c>
      <c r="F486" s="27" t="s">
        <v>2745</v>
      </c>
      <c r="G486" s="27" t="s">
        <v>792</v>
      </c>
      <c r="H486" s="27" t="s">
        <v>5</v>
      </c>
      <c r="I486" s="60">
        <v>2014</v>
      </c>
      <c r="J486" s="27" t="s">
        <v>2614</v>
      </c>
      <c r="K486" s="27" t="s">
        <v>2746</v>
      </c>
      <c r="L486" s="27" t="s">
        <v>2585</v>
      </c>
      <c r="M486" s="27" t="s">
        <v>2748</v>
      </c>
      <c r="N486" s="27"/>
      <c r="O486" s="27"/>
      <c r="P486" s="27" t="s">
        <v>2749</v>
      </c>
      <c r="Q486" s="27" t="s">
        <v>143</v>
      </c>
      <c r="R486" s="27" t="s">
        <v>2687</v>
      </c>
      <c r="S486" s="27" t="s">
        <v>2585</v>
      </c>
      <c r="T486" s="27" t="s">
        <v>10</v>
      </c>
    </row>
    <row r="487" spans="1:20" customFormat="1" ht="43.5" customHeight="1" x14ac:dyDescent="0.3">
      <c r="A487" s="27">
        <v>486</v>
      </c>
      <c r="B487" s="27" t="s">
        <v>5078</v>
      </c>
      <c r="C487" s="27" t="s">
        <v>2744</v>
      </c>
      <c r="D487" s="201" t="str">
        <f t="shared" ref="D487:D550" si="17">IF(C487="","",IF(IFERROR(FIND(";",C487,1), 0) &gt; 0, HYPERLINK(CONCATENATE("
https://docs.wto.org/dol2fe/Pages/SS/DoSearch.aspx?DataSource=Cat&amp;query=@Symbol=
",SUBSTITUTE(MID(C487,1,FIND(";",C487,1) - 1),"/","%2F"),"&amp;"), MID(C487,1,FIND(";",C487,1) - 1)), HYPERLINK(CONCATENATE("
https://docs.wto.org/dol2fe/Pages/SS/DoSearch.aspx?DataSource=Cat&amp;query=@Symbol=
",C487),C487)))</f>
        <v>G/LIC/N/3/LKA/2</v>
      </c>
      <c r="E487" s="201" t="str">
        <f t="shared" si="16"/>
        <v xml:space="preserve"> </v>
      </c>
      <c r="F487" s="27" t="s">
        <v>2745</v>
      </c>
      <c r="G487" s="27" t="s">
        <v>792</v>
      </c>
      <c r="H487" s="27" t="s">
        <v>5</v>
      </c>
      <c r="I487" s="60">
        <v>2014</v>
      </c>
      <c r="J487" s="27" t="s">
        <v>2614</v>
      </c>
      <c r="K487" s="27" t="s">
        <v>2746</v>
      </c>
      <c r="L487" s="27" t="s">
        <v>2585</v>
      </c>
      <c r="M487" s="27" t="s">
        <v>2750</v>
      </c>
      <c r="N487" s="27"/>
      <c r="O487" s="27"/>
      <c r="P487" s="27" t="s">
        <v>2751</v>
      </c>
      <c r="Q487" s="27" t="s">
        <v>2752</v>
      </c>
      <c r="R487" s="27" t="s">
        <v>269</v>
      </c>
      <c r="S487" s="27" t="s">
        <v>2585</v>
      </c>
      <c r="T487" s="27" t="s">
        <v>10</v>
      </c>
    </row>
    <row r="488" spans="1:20" customFormat="1" ht="43.5" customHeight="1" x14ac:dyDescent="0.3">
      <c r="A488" s="27">
        <v>487</v>
      </c>
      <c r="B488" s="27" t="s">
        <v>5078</v>
      </c>
      <c r="C488" s="27" t="s">
        <v>2744</v>
      </c>
      <c r="D488" s="201" t="str">
        <f t="shared" si="17"/>
        <v>G/LIC/N/3/LKA/2</v>
      </c>
      <c r="E488" s="201" t="str">
        <f t="shared" si="16"/>
        <v xml:space="preserve"> </v>
      </c>
      <c r="F488" s="27" t="s">
        <v>2745</v>
      </c>
      <c r="G488" s="27" t="s">
        <v>792</v>
      </c>
      <c r="H488" s="27" t="s">
        <v>5</v>
      </c>
      <c r="I488" s="60">
        <v>2014</v>
      </c>
      <c r="J488" s="27" t="s">
        <v>2614</v>
      </c>
      <c r="K488" s="27" t="s">
        <v>2746</v>
      </c>
      <c r="L488" s="27" t="s">
        <v>2585</v>
      </c>
      <c r="M488" s="27" t="s">
        <v>2753</v>
      </c>
      <c r="N488" s="27"/>
      <c r="O488" s="27"/>
      <c r="P488" s="27" t="s">
        <v>2754</v>
      </c>
      <c r="Q488" s="27" t="s">
        <v>2229</v>
      </c>
      <c r="R488" s="27" t="s">
        <v>269</v>
      </c>
      <c r="S488" s="27" t="s">
        <v>2585</v>
      </c>
      <c r="T488" s="27" t="s">
        <v>10</v>
      </c>
    </row>
    <row r="489" spans="1:20" customFormat="1" ht="43.5" customHeight="1" x14ac:dyDescent="0.3">
      <c r="A489" s="27">
        <v>488</v>
      </c>
      <c r="B489" s="27" t="s">
        <v>5078</v>
      </c>
      <c r="C489" s="27" t="s">
        <v>2755</v>
      </c>
      <c r="D489" s="201" t="str">
        <f t="shared" si="17"/>
        <v>G/LIC/N/3/MLI/6</v>
      </c>
      <c r="E489" s="201" t="str">
        <f t="shared" si="16"/>
        <v xml:space="preserve"> </v>
      </c>
      <c r="F489" s="27" t="s">
        <v>305</v>
      </c>
      <c r="G489" s="27" t="s">
        <v>791</v>
      </c>
      <c r="H489" s="27" t="s">
        <v>4826</v>
      </c>
      <c r="I489" s="60">
        <v>2014</v>
      </c>
      <c r="J489" s="27" t="s">
        <v>2614</v>
      </c>
      <c r="K489" s="27" t="s">
        <v>2756</v>
      </c>
      <c r="L489" s="27" t="s">
        <v>2757</v>
      </c>
      <c r="M489" s="27" t="s">
        <v>2758</v>
      </c>
      <c r="N489" s="27"/>
      <c r="O489" s="27"/>
      <c r="P489" s="27" t="s">
        <v>2759</v>
      </c>
      <c r="Q489" s="27" t="s">
        <v>2229</v>
      </c>
      <c r="R489" s="27" t="s">
        <v>30</v>
      </c>
      <c r="S489" s="27" t="s">
        <v>2760</v>
      </c>
      <c r="T489" s="27" t="s">
        <v>10</v>
      </c>
    </row>
    <row r="490" spans="1:20" customFormat="1" ht="43.5" customHeight="1" x14ac:dyDescent="0.3">
      <c r="A490" s="27">
        <v>489</v>
      </c>
      <c r="B490" s="27" t="s">
        <v>5078</v>
      </c>
      <c r="C490" s="27" t="s">
        <v>2755</v>
      </c>
      <c r="D490" s="201" t="str">
        <f t="shared" si="17"/>
        <v>G/LIC/N/3/MLI/6</v>
      </c>
      <c r="E490" s="201" t="str">
        <f t="shared" si="16"/>
        <v xml:space="preserve"> </v>
      </c>
      <c r="F490" s="27" t="s">
        <v>305</v>
      </c>
      <c r="G490" s="27" t="s">
        <v>791</v>
      </c>
      <c r="H490" s="27" t="s">
        <v>4826</v>
      </c>
      <c r="I490" s="60">
        <v>2014</v>
      </c>
      <c r="J490" s="27" t="s">
        <v>2614</v>
      </c>
      <c r="K490" s="27" t="s">
        <v>2756</v>
      </c>
      <c r="L490" s="27" t="s">
        <v>2516</v>
      </c>
      <c r="M490" s="27" t="s">
        <v>2761</v>
      </c>
      <c r="N490" s="27"/>
      <c r="O490" s="27"/>
      <c r="P490" s="27" t="s">
        <v>2762</v>
      </c>
      <c r="Q490" s="27" t="s">
        <v>339</v>
      </c>
      <c r="R490" s="27" t="s">
        <v>2763</v>
      </c>
      <c r="S490" s="27" t="s">
        <v>2516</v>
      </c>
      <c r="T490" s="27" t="s">
        <v>10</v>
      </c>
    </row>
    <row r="491" spans="1:20" s="146" customFormat="1" ht="43.5" customHeight="1" x14ac:dyDescent="0.3">
      <c r="A491" s="27">
        <v>490</v>
      </c>
      <c r="B491" s="27" t="s">
        <v>5078</v>
      </c>
      <c r="C491" s="27" t="s">
        <v>2764</v>
      </c>
      <c r="D491" s="201" t="str">
        <f t="shared" si="17"/>
        <v>G/LIC/N/3/MUS/4</v>
      </c>
      <c r="E491" s="201" t="str">
        <f t="shared" si="16"/>
        <v xml:space="preserve"> </v>
      </c>
      <c r="F491" s="27" t="s">
        <v>1836</v>
      </c>
      <c r="G491" s="27" t="s">
        <v>791</v>
      </c>
      <c r="H491" s="27" t="s">
        <v>5</v>
      </c>
      <c r="I491" s="60">
        <v>2014</v>
      </c>
      <c r="J491" s="27" t="s">
        <v>2614</v>
      </c>
      <c r="K491" s="27" t="s">
        <v>5566</v>
      </c>
      <c r="L491" s="27" t="s">
        <v>3377</v>
      </c>
      <c r="M491" s="27" t="s">
        <v>2765</v>
      </c>
      <c r="N491" s="27"/>
      <c r="O491" s="27"/>
      <c r="P491" s="27" t="s">
        <v>2766</v>
      </c>
      <c r="Q491" s="27" t="s">
        <v>22</v>
      </c>
      <c r="R491" s="27" t="s">
        <v>21</v>
      </c>
      <c r="S491" s="27" t="s">
        <v>2516</v>
      </c>
      <c r="T491" s="27" t="s">
        <v>2542</v>
      </c>
    </row>
    <row r="492" spans="1:20" customFormat="1" ht="43.5" customHeight="1" x14ac:dyDescent="0.3">
      <c r="A492" s="27">
        <v>491</v>
      </c>
      <c r="B492" s="27" t="s">
        <v>5078</v>
      </c>
      <c r="C492" s="27" t="s">
        <v>2767</v>
      </c>
      <c r="D492" s="201" t="str">
        <f t="shared" si="17"/>
        <v>G/LIC/N/3/MYS/8</v>
      </c>
      <c r="E492" s="201" t="str">
        <f t="shared" si="16"/>
        <v xml:space="preserve"> </v>
      </c>
      <c r="F492" s="27" t="s">
        <v>419</v>
      </c>
      <c r="G492" s="27" t="s">
        <v>792</v>
      </c>
      <c r="H492" s="27" t="s">
        <v>5</v>
      </c>
      <c r="I492" s="60">
        <v>2014</v>
      </c>
      <c r="J492" s="27" t="s">
        <v>2614</v>
      </c>
      <c r="K492" s="27" t="s">
        <v>2768</v>
      </c>
      <c r="L492" s="27" t="s">
        <v>2516</v>
      </c>
      <c r="M492" s="27" t="s">
        <v>2769</v>
      </c>
      <c r="N492" s="27"/>
      <c r="O492" s="27">
        <v>2012</v>
      </c>
      <c r="P492" s="27" t="s">
        <v>2770</v>
      </c>
      <c r="Q492" s="27" t="s">
        <v>2771</v>
      </c>
      <c r="R492" s="27" t="s">
        <v>2772</v>
      </c>
      <c r="S492" s="27" t="s">
        <v>2516</v>
      </c>
      <c r="T492" s="27" t="s">
        <v>95</v>
      </c>
    </row>
    <row r="493" spans="1:20" customFormat="1" ht="43.5" customHeight="1" x14ac:dyDescent="0.3">
      <c r="A493" s="27">
        <v>492</v>
      </c>
      <c r="B493" s="27" t="s">
        <v>5078</v>
      </c>
      <c r="C493" s="27" t="s">
        <v>2767</v>
      </c>
      <c r="D493" s="201" t="str">
        <f t="shared" si="17"/>
        <v>G/LIC/N/3/MYS/8</v>
      </c>
      <c r="E493" s="201" t="str">
        <f t="shared" si="16"/>
        <v xml:space="preserve"> </v>
      </c>
      <c r="F493" s="27" t="s">
        <v>419</v>
      </c>
      <c r="G493" s="27" t="s">
        <v>792</v>
      </c>
      <c r="H493" s="27" t="s">
        <v>5</v>
      </c>
      <c r="I493" s="60">
        <v>2014</v>
      </c>
      <c r="J493" s="27" t="s">
        <v>2614</v>
      </c>
      <c r="K493" s="27" t="s">
        <v>5624</v>
      </c>
      <c r="L493" s="27" t="s">
        <v>2516</v>
      </c>
      <c r="M493" s="27" t="s">
        <v>2773</v>
      </c>
      <c r="N493" s="27"/>
      <c r="O493" s="27">
        <v>2012</v>
      </c>
      <c r="P493" s="27" t="s">
        <v>5567</v>
      </c>
      <c r="Q493" s="27" t="s">
        <v>2774</v>
      </c>
      <c r="R493" s="27" t="s">
        <v>2775</v>
      </c>
      <c r="S493" s="27" t="s">
        <v>2516</v>
      </c>
      <c r="T493" s="27" t="s">
        <v>139</v>
      </c>
    </row>
    <row r="494" spans="1:20" customFormat="1" ht="43.5" customHeight="1" x14ac:dyDescent="0.3">
      <c r="A494" s="27">
        <v>493</v>
      </c>
      <c r="B494" s="27" t="s">
        <v>5078</v>
      </c>
      <c r="C494" s="27" t="s">
        <v>2767</v>
      </c>
      <c r="D494" s="201" t="str">
        <f t="shared" si="17"/>
        <v>G/LIC/N/3/MYS/8</v>
      </c>
      <c r="E494" s="201" t="str">
        <f t="shared" si="16"/>
        <v xml:space="preserve"> </v>
      </c>
      <c r="F494" s="27" t="s">
        <v>419</v>
      </c>
      <c r="G494" s="27" t="s">
        <v>792</v>
      </c>
      <c r="H494" s="27" t="s">
        <v>5</v>
      </c>
      <c r="I494" s="60">
        <v>2014</v>
      </c>
      <c r="J494" s="27" t="s">
        <v>2614</v>
      </c>
      <c r="K494" s="27" t="s">
        <v>2776</v>
      </c>
      <c r="L494" s="27" t="s">
        <v>2516</v>
      </c>
      <c r="M494" s="27" t="s">
        <v>5568</v>
      </c>
      <c r="N494" s="27"/>
      <c r="O494" s="27">
        <v>2012</v>
      </c>
      <c r="P494" s="27" t="s">
        <v>2777</v>
      </c>
      <c r="Q494" s="27" t="s">
        <v>2778</v>
      </c>
      <c r="R494" s="27" t="s">
        <v>2779</v>
      </c>
      <c r="S494" s="27" t="s">
        <v>2516</v>
      </c>
      <c r="T494" s="27" t="s">
        <v>42</v>
      </c>
    </row>
    <row r="495" spans="1:20" customFormat="1" ht="43.5" customHeight="1" x14ac:dyDescent="0.3">
      <c r="A495" s="27">
        <v>494</v>
      </c>
      <c r="B495" s="27" t="s">
        <v>5078</v>
      </c>
      <c r="C495" s="27" t="s">
        <v>2767</v>
      </c>
      <c r="D495" s="201" t="str">
        <f t="shared" si="17"/>
        <v>G/LIC/N/3/MYS/8</v>
      </c>
      <c r="E495" s="201" t="str">
        <f t="shared" si="16"/>
        <v xml:space="preserve"> </v>
      </c>
      <c r="F495" s="27" t="s">
        <v>419</v>
      </c>
      <c r="G495" s="27" t="s">
        <v>792</v>
      </c>
      <c r="H495" s="27" t="s">
        <v>5</v>
      </c>
      <c r="I495" s="60">
        <v>2014</v>
      </c>
      <c r="J495" s="27" t="s">
        <v>2614</v>
      </c>
      <c r="K495" s="27" t="s">
        <v>2780</v>
      </c>
      <c r="L495" s="27" t="s">
        <v>2516</v>
      </c>
      <c r="M495" s="27" t="s">
        <v>2781</v>
      </c>
      <c r="N495" s="27"/>
      <c r="O495" s="27">
        <v>2012</v>
      </c>
      <c r="P495" s="27" t="s">
        <v>2782</v>
      </c>
      <c r="Q495" s="27" t="s">
        <v>2229</v>
      </c>
      <c r="R495" s="27" t="s">
        <v>30</v>
      </c>
      <c r="S495" s="27" t="s">
        <v>2516</v>
      </c>
      <c r="T495" s="27" t="s">
        <v>19</v>
      </c>
    </row>
    <row r="496" spans="1:20" customFormat="1" ht="43.5" customHeight="1" x14ac:dyDescent="0.3">
      <c r="A496" s="27">
        <v>495</v>
      </c>
      <c r="B496" s="27" t="s">
        <v>5078</v>
      </c>
      <c r="C496" s="27" t="s">
        <v>2767</v>
      </c>
      <c r="D496" s="201" t="str">
        <f t="shared" si="17"/>
        <v>G/LIC/N/3/MYS/8</v>
      </c>
      <c r="E496" s="201" t="str">
        <f t="shared" si="16"/>
        <v xml:space="preserve"> </v>
      </c>
      <c r="F496" s="27" t="s">
        <v>419</v>
      </c>
      <c r="G496" s="27" t="s">
        <v>792</v>
      </c>
      <c r="H496" s="27" t="s">
        <v>5</v>
      </c>
      <c r="I496" s="60">
        <v>2014</v>
      </c>
      <c r="J496" s="27" t="s">
        <v>2614</v>
      </c>
      <c r="K496" s="27" t="s">
        <v>2783</v>
      </c>
      <c r="L496" s="27" t="s">
        <v>2516</v>
      </c>
      <c r="M496" s="27" t="s">
        <v>2784</v>
      </c>
      <c r="N496" s="27"/>
      <c r="O496" s="27">
        <v>2012</v>
      </c>
      <c r="P496" s="27" t="s">
        <v>5524</v>
      </c>
      <c r="Q496" s="27" t="s">
        <v>2785</v>
      </c>
      <c r="R496" s="27" t="s">
        <v>2786</v>
      </c>
      <c r="S496" s="27" t="s">
        <v>2516</v>
      </c>
      <c r="T496" s="27" t="s">
        <v>95</v>
      </c>
    </row>
    <row r="497" spans="1:20" customFormat="1" ht="43.5" customHeight="1" x14ac:dyDescent="0.3">
      <c r="A497" s="27">
        <v>496</v>
      </c>
      <c r="B497" s="27" t="s">
        <v>5078</v>
      </c>
      <c r="C497" s="27" t="s">
        <v>2767</v>
      </c>
      <c r="D497" s="201" t="str">
        <f t="shared" si="17"/>
        <v>G/LIC/N/3/MYS/8</v>
      </c>
      <c r="E497" s="201" t="str">
        <f t="shared" si="16"/>
        <v xml:space="preserve"> </v>
      </c>
      <c r="F497" s="27" t="s">
        <v>419</v>
      </c>
      <c r="G497" s="27" t="s">
        <v>792</v>
      </c>
      <c r="H497" s="27" t="s">
        <v>5</v>
      </c>
      <c r="I497" s="60">
        <v>2014</v>
      </c>
      <c r="J497" s="27" t="s">
        <v>2614</v>
      </c>
      <c r="K497" s="27" t="s">
        <v>2787</v>
      </c>
      <c r="L497" s="27" t="s">
        <v>2516</v>
      </c>
      <c r="M497" s="27" t="s">
        <v>2303</v>
      </c>
      <c r="N497" s="27"/>
      <c r="O497" s="27">
        <v>2012</v>
      </c>
      <c r="P497" s="27" t="s">
        <v>2788</v>
      </c>
      <c r="Q497" s="27" t="s">
        <v>2229</v>
      </c>
      <c r="R497" s="27" t="s">
        <v>30</v>
      </c>
      <c r="S497" s="27" t="s">
        <v>2516</v>
      </c>
      <c r="T497" s="27" t="s">
        <v>10</v>
      </c>
    </row>
    <row r="498" spans="1:20" customFormat="1" ht="43.5" customHeight="1" x14ac:dyDescent="0.3">
      <c r="A498" s="27">
        <v>497</v>
      </c>
      <c r="B498" s="27" t="s">
        <v>5078</v>
      </c>
      <c r="C498" s="27" t="s">
        <v>2767</v>
      </c>
      <c r="D498" s="201" t="str">
        <f t="shared" si="17"/>
        <v>G/LIC/N/3/MYS/8</v>
      </c>
      <c r="E498" s="201" t="str">
        <f t="shared" si="16"/>
        <v xml:space="preserve"> </v>
      </c>
      <c r="F498" s="27" t="s">
        <v>419</v>
      </c>
      <c r="G498" s="27" t="s">
        <v>792</v>
      </c>
      <c r="H498" s="27" t="s">
        <v>5</v>
      </c>
      <c r="I498" s="60">
        <v>2014</v>
      </c>
      <c r="J498" s="27" t="s">
        <v>2614</v>
      </c>
      <c r="K498" s="27" t="s">
        <v>2789</v>
      </c>
      <c r="L498" s="27" t="s">
        <v>2516</v>
      </c>
      <c r="M498" s="27" t="s">
        <v>2790</v>
      </c>
      <c r="N498" s="27"/>
      <c r="O498" s="27">
        <v>2012</v>
      </c>
      <c r="P498" s="27" t="s">
        <v>2791</v>
      </c>
      <c r="Q498" s="27" t="s">
        <v>82</v>
      </c>
      <c r="R498" s="27" t="s">
        <v>75</v>
      </c>
      <c r="S498" s="27" t="s">
        <v>2516</v>
      </c>
      <c r="T498" s="27" t="s">
        <v>74</v>
      </c>
    </row>
    <row r="499" spans="1:20" customFormat="1" ht="43.5" customHeight="1" x14ac:dyDescent="0.3">
      <c r="A499" s="27">
        <v>498</v>
      </c>
      <c r="B499" s="27" t="s">
        <v>5078</v>
      </c>
      <c r="C499" s="27" t="s">
        <v>2767</v>
      </c>
      <c r="D499" s="201" t="str">
        <f t="shared" si="17"/>
        <v>G/LIC/N/3/MYS/8</v>
      </c>
      <c r="E499" s="201" t="str">
        <f t="shared" si="16"/>
        <v xml:space="preserve"> </v>
      </c>
      <c r="F499" s="27" t="s">
        <v>419</v>
      </c>
      <c r="G499" s="27" t="s">
        <v>792</v>
      </c>
      <c r="H499" s="27" t="s">
        <v>5</v>
      </c>
      <c r="I499" s="60">
        <v>2014</v>
      </c>
      <c r="J499" s="27" t="s">
        <v>2614</v>
      </c>
      <c r="K499" s="27" t="s">
        <v>5502</v>
      </c>
      <c r="L499" s="27" t="s">
        <v>2707</v>
      </c>
      <c r="M499" s="27" t="s">
        <v>2578</v>
      </c>
      <c r="N499" s="27"/>
      <c r="O499" s="27">
        <v>2012</v>
      </c>
      <c r="P499" s="27" t="s">
        <v>2792</v>
      </c>
      <c r="Q499" s="27" t="s">
        <v>3352</v>
      </c>
      <c r="R499" s="27" t="s">
        <v>2793</v>
      </c>
      <c r="S499" s="27" t="s">
        <v>2710</v>
      </c>
      <c r="T499" s="27" t="s">
        <v>2542</v>
      </c>
    </row>
    <row r="500" spans="1:20" customFormat="1" ht="43.5" customHeight="1" x14ac:dyDescent="0.3">
      <c r="A500" s="27">
        <v>499</v>
      </c>
      <c r="B500" s="27" t="s">
        <v>5078</v>
      </c>
      <c r="C500" s="27" t="s">
        <v>2767</v>
      </c>
      <c r="D500" s="201" t="str">
        <f t="shared" si="17"/>
        <v>G/LIC/N/3/MYS/8</v>
      </c>
      <c r="E500" s="201" t="str">
        <f t="shared" si="16"/>
        <v xml:space="preserve"> </v>
      </c>
      <c r="F500" s="27" t="s">
        <v>419</v>
      </c>
      <c r="G500" s="27" t="s">
        <v>792</v>
      </c>
      <c r="H500" s="27" t="s">
        <v>5</v>
      </c>
      <c r="I500" s="60">
        <v>2014</v>
      </c>
      <c r="J500" s="27" t="s">
        <v>2614</v>
      </c>
      <c r="K500" s="27" t="s">
        <v>2794</v>
      </c>
      <c r="L500" s="27" t="s">
        <v>2707</v>
      </c>
      <c r="M500" s="27" t="s">
        <v>2795</v>
      </c>
      <c r="N500" s="27"/>
      <c r="O500" s="27">
        <v>2012</v>
      </c>
      <c r="P500" s="27" t="s">
        <v>2796</v>
      </c>
      <c r="Q500" s="27" t="s">
        <v>2797</v>
      </c>
      <c r="R500" s="27" t="s">
        <v>2798</v>
      </c>
      <c r="S500" s="27" t="s">
        <v>2710</v>
      </c>
      <c r="T500" s="27" t="s">
        <v>138</v>
      </c>
    </row>
    <row r="501" spans="1:20" customFormat="1" ht="43.5" customHeight="1" x14ac:dyDescent="0.3">
      <c r="A501" s="27">
        <v>500</v>
      </c>
      <c r="B501" s="27" t="s">
        <v>5078</v>
      </c>
      <c r="C501" s="27" t="s">
        <v>2799</v>
      </c>
      <c r="D501" s="201" t="str">
        <f t="shared" si="17"/>
        <v>G/LIC/N/3/MYS/9</v>
      </c>
      <c r="E501" s="201" t="str">
        <f t="shared" si="16"/>
        <v xml:space="preserve"> </v>
      </c>
      <c r="F501" s="27" t="s">
        <v>419</v>
      </c>
      <c r="G501" s="27" t="s">
        <v>792</v>
      </c>
      <c r="H501" s="27" t="s">
        <v>5</v>
      </c>
      <c r="I501" s="60">
        <v>2014</v>
      </c>
      <c r="J501" s="27" t="s">
        <v>2614</v>
      </c>
      <c r="K501" s="27" t="s">
        <v>2800</v>
      </c>
      <c r="L501" s="27" t="s">
        <v>2516</v>
      </c>
      <c r="M501" s="27" t="s">
        <v>2801</v>
      </c>
      <c r="N501" s="27"/>
      <c r="O501" s="27">
        <v>2013</v>
      </c>
      <c r="P501" s="27" t="s">
        <v>2770</v>
      </c>
      <c r="Q501" s="27" t="s">
        <v>2771</v>
      </c>
      <c r="R501" s="27" t="s">
        <v>2772</v>
      </c>
      <c r="S501" s="27" t="s">
        <v>2516</v>
      </c>
      <c r="T501" s="27" t="s">
        <v>95</v>
      </c>
    </row>
    <row r="502" spans="1:20" customFormat="1" ht="43.5" customHeight="1" x14ac:dyDescent="0.3">
      <c r="A502" s="27">
        <v>501</v>
      </c>
      <c r="B502" s="27" t="s">
        <v>5078</v>
      </c>
      <c r="C502" s="27" t="s">
        <v>2799</v>
      </c>
      <c r="D502" s="201" t="str">
        <f t="shared" si="17"/>
        <v>G/LIC/N/3/MYS/9</v>
      </c>
      <c r="E502" s="201" t="str">
        <f t="shared" si="16"/>
        <v xml:space="preserve"> </v>
      </c>
      <c r="F502" s="27" t="s">
        <v>419</v>
      </c>
      <c r="G502" s="27" t="s">
        <v>792</v>
      </c>
      <c r="H502" s="27" t="s">
        <v>5</v>
      </c>
      <c r="I502" s="60">
        <v>2014</v>
      </c>
      <c r="J502" s="27" t="s">
        <v>2614</v>
      </c>
      <c r="K502" s="27" t="s">
        <v>2802</v>
      </c>
      <c r="L502" s="27" t="s">
        <v>2516</v>
      </c>
      <c r="M502" s="27" t="s">
        <v>2773</v>
      </c>
      <c r="N502" s="27"/>
      <c r="O502" s="27">
        <v>2013</v>
      </c>
      <c r="P502" s="27" t="s">
        <v>5567</v>
      </c>
      <c r="Q502" s="27" t="s">
        <v>5425</v>
      </c>
      <c r="R502" s="27" t="s">
        <v>2775</v>
      </c>
      <c r="S502" s="27" t="s">
        <v>2516</v>
      </c>
      <c r="T502" s="27" t="s">
        <v>139</v>
      </c>
    </row>
    <row r="503" spans="1:20" customFormat="1" ht="43.5" customHeight="1" x14ac:dyDescent="0.3">
      <c r="A503" s="27">
        <v>502</v>
      </c>
      <c r="B503" s="27" t="s">
        <v>5078</v>
      </c>
      <c r="C503" s="27" t="s">
        <v>2799</v>
      </c>
      <c r="D503" s="201" t="str">
        <f t="shared" si="17"/>
        <v>G/LIC/N/3/MYS/9</v>
      </c>
      <c r="E503" s="201" t="str">
        <f t="shared" si="16"/>
        <v xml:space="preserve"> </v>
      </c>
      <c r="F503" s="27" t="s">
        <v>419</v>
      </c>
      <c r="G503" s="27" t="s">
        <v>792</v>
      </c>
      <c r="H503" s="27" t="s">
        <v>5</v>
      </c>
      <c r="I503" s="60">
        <v>2014</v>
      </c>
      <c r="J503" s="27" t="s">
        <v>2614</v>
      </c>
      <c r="K503" s="27" t="s">
        <v>2776</v>
      </c>
      <c r="L503" s="27" t="s">
        <v>2516</v>
      </c>
      <c r="M503" s="27" t="s">
        <v>5568</v>
      </c>
      <c r="N503" s="27"/>
      <c r="O503" s="27">
        <v>2013</v>
      </c>
      <c r="P503" s="27" t="s">
        <v>2777</v>
      </c>
      <c r="Q503" s="27" t="s">
        <v>2803</v>
      </c>
      <c r="R503" s="27" t="s">
        <v>2779</v>
      </c>
      <c r="S503" s="27" t="s">
        <v>2516</v>
      </c>
      <c r="T503" s="27" t="s">
        <v>42</v>
      </c>
    </row>
    <row r="504" spans="1:20" customFormat="1" ht="43.5" customHeight="1" x14ac:dyDescent="0.3">
      <c r="A504" s="27">
        <v>503</v>
      </c>
      <c r="B504" s="27" t="s">
        <v>5078</v>
      </c>
      <c r="C504" s="27" t="s">
        <v>2799</v>
      </c>
      <c r="D504" s="201" t="str">
        <f t="shared" si="17"/>
        <v>G/LIC/N/3/MYS/9</v>
      </c>
      <c r="E504" s="201" t="str">
        <f t="shared" si="16"/>
        <v xml:space="preserve"> </v>
      </c>
      <c r="F504" s="27" t="s">
        <v>419</v>
      </c>
      <c r="G504" s="27" t="s">
        <v>792</v>
      </c>
      <c r="H504" s="27" t="s">
        <v>5</v>
      </c>
      <c r="I504" s="60">
        <v>2014</v>
      </c>
      <c r="J504" s="27" t="s">
        <v>2614</v>
      </c>
      <c r="K504" s="27" t="s">
        <v>2804</v>
      </c>
      <c r="L504" s="27" t="s">
        <v>2516</v>
      </c>
      <c r="M504" s="27" t="s">
        <v>2781</v>
      </c>
      <c r="N504" s="27"/>
      <c r="O504" s="27">
        <v>2013</v>
      </c>
      <c r="P504" s="27" t="s">
        <v>2782</v>
      </c>
      <c r="Q504" s="27" t="s">
        <v>2229</v>
      </c>
      <c r="R504" s="27" t="s">
        <v>30</v>
      </c>
      <c r="S504" s="27" t="s">
        <v>2516</v>
      </c>
      <c r="T504" s="27" t="s">
        <v>19</v>
      </c>
    </row>
    <row r="505" spans="1:20" customFormat="1" ht="43.5" customHeight="1" x14ac:dyDescent="0.3">
      <c r="A505" s="27">
        <v>504</v>
      </c>
      <c r="B505" s="27" t="s">
        <v>5078</v>
      </c>
      <c r="C505" s="27" t="s">
        <v>2799</v>
      </c>
      <c r="D505" s="201" t="str">
        <f t="shared" si="17"/>
        <v>G/LIC/N/3/MYS/9</v>
      </c>
      <c r="E505" s="201" t="str">
        <f t="shared" si="16"/>
        <v xml:space="preserve"> </v>
      </c>
      <c r="F505" s="27" t="s">
        <v>419</v>
      </c>
      <c r="G505" s="27" t="s">
        <v>792</v>
      </c>
      <c r="H505" s="27" t="s">
        <v>5</v>
      </c>
      <c r="I505" s="60">
        <v>2014</v>
      </c>
      <c r="J505" s="27" t="s">
        <v>2614</v>
      </c>
      <c r="K505" s="27" t="s">
        <v>2805</v>
      </c>
      <c r="L505" s="27" t="s">
        <v>2516</v>
      </c>
      <c r="M505" s="27" t="s">
        <v>2784</v>
      </c>
      <c r="N505" s="27"/>
      <c r="O505" s="27">
        <v>2013</v>
      </c>
      <c r="P505" s="27" t="s">
        <v>5524</v>
      </c>
      <c r="Q505" s="27" t="s">
        <v>2785</v>
      </c>
      <c r="R505" s="27" t="s">
        <v>2786</v>
      </c>
      <c r="S505" s="27" t="s">
        <v>2516</v>
      </c>
      <c r="T505" s="27" t="s">
        <v>95</v>
      </c>
    </row>
    <row r="506" spans="1:20" customFormat="1" ht="43.5" customHeight="1" x14ac:dyDescent="0.3">
      <c r="A506" s="27">
        <v>505</v>
      </c>
      <c r="B506" s="27" t="s">
        <v>5078</v>
      </c>
      <c r="C506" s="27" t="s">
        <v>2799</v>
      </c>
      <c r="D506" s="201" t="str">
        <f t="shared" si="17"/>
        <v>G/LIC/N/3/MYS/9</v>
      </c>
      <c r="E506" s="201" t="str">
        <f t="shared" si="16"/>
        <v xml:space="preserve"> </v>
      </c>
      <c r="F506" s="27" t="s">
        <v>419</v>
      </c>
      <c r="G506" s="27" t="s">
        <v>792</v>
      </c>
      <c r="H506" s="27" t="s">
        <v>5</v>
      </c>
      <c r="I506" s="60">
        <v>2014</v>
      </c>
      <c r="J506" s="27" t="s">
        <v>2614</v>
      </c>
      <c r="K506" s="27" t="s">
        <v>2787</v>
      </c>
      <c r="L506" s="27" t="s">
        <v>2516</v>
      </c>
      <c r="M506" s="27" t="s">
        <v>2303</v>
      </c>
      <c r="N506" s="27"/>
      <c r="O506" s="27">
        <v>2013</v>
      </c>
      <c r="P506" s="27" t="s">
        <v>2788</v>
      </c>
      <c r="Q506" s="27" t="s">
        <v>2229</v>
      </c>
      <c r="R506" s="27" t="s">
        <v>30</v>
      </c>
      <c r="S506" s="27" t="s">
        <v>2516</v>
      </c>
      <c r="T506" s="27" t="s">
        <v>10</v>
      </c>
    </row>
    <row r="507" spans="1:20" customFormat="1" ht="43.5" customHeight="1" x14ac:dyDescent="0.3">
      <c r="A507" s="27">
        <v>506</v>
      </c>
      <c r="B507" s="27" t="s">
        <v>5078</v>
      </c>
      <c r="C507" s="27" t="s">
        <v>2799</v>
      </c>
      <c r="D507" s="201" t="str">
        <f t="shared" si="17"/>
        <v>G/LIC/N/3/MYS/9</v>
      </c>
      <c r="E507" s="201" t="str">
        <f t="shared" si="16"/>
        <v xml:space="preserve"> </v>
      </c>
      <c r="F507" s="27" t="s">
        <v>419</v>
      </c>
      <c r="G507" s="27" t="s">
        <v>792</v>
      </c>
      <c r="H507" s="27" t="s">
        <v>5</v>
      </c>
      <c r="I507" s="60">
        <v>2014</v>
      </c>
      <c r="J507" s="27" t="s">
        <v>2614</v>
      </c>
      <c r="K507" s="27" t="s">
        <v>2789</v>
      </c>
      <c r="L507" s="27" t="s">
        <v>2516</v>
      </c>
      <c r="M507" s="27" t="s">
        <v>2790</v>
      </c>
      <c r="N507" s="27"/>
      <c r="O507" s="27">
        <v>2013</v>
      </c>
      <c r="P507" s="27" t="s">
        <v>2791</v>
      </c>
      <c r="Q507" s="27" t="s">
        <v>82</v>
      </c>
      <c r="R507" s="27" t="s">
        <v>75</v>
      </c>
      <c r="S507" s="27" t="s">
        <v>2516</v>
      </c>
      <c r="T507" s="27" t="s">
        <v>74</v>
      </c>
    </row>
    <row r="508" spans="1:20" customFormat="1" ht="43.5" customHeight="1" x14ac:dyDescent="0.3">
      <c r="A508" s="27">
        <v>507</v>
      </c>
      <c r="B508" s="27" t="s">
        <v>5078</v>
      </c>
      <c r="C508" s="27" t="s">
        <v>2799</v>
      </c>
      <c r="D508" s="201" t="str">
        <f t="shared" si="17"/>
        <v>G/LIC/N/3/MYS/9</v>
      </c>
      <c r="E508" s="201" t="str">
        <f t="shared" si="16"/>
        <v xml:space="preserve"> </v>
      </c>
      <c r="F508" s="27" t="s">
        <v>419</v>
      </c>
      <c r="G508" s="27" t="s">
        <v>792</v>
      </c>
      <c r="H508" s="27" t="s">
        <v>5</v>
      </c>
      <c r="I508" s="60">
        <v>2014</v>
      </c>
      <c r="J508" s="27" t="s">
        <v>2614</v>
      </c>
      <c r="K508" s="27" t="s">
        <v>2806</v>
      </c>
      <c r="L508" s="27" t="s">
        <v>2707</v>
      </c>
      <c r="M508" s="27" t="s">
        <v>2807</v>
      </c>
      <c r="N508" s="27"/>
      <c r="O508" s="27">
        <v>2013</v>
      </c>
      <c r="P508" s="27" t="s">
        <v>2796</v>
      </c>
      <c r="Q508" s="27" t="s">
        <v>2797</v>
      </c>
      <c r="R508" s="27" t="s">
        <v>2798</v>
      </c>
      <c r="S508" s="27" t="s">
        <v>2710</v>
      </c>
      <c r="T508" s="27" t="s">
        <v>138</v>
      </c>
    </row>
    <row r="509" spans="1:20" customFormat="1" ht="43.5" customHeight="1" x14ac:dyDescent="0.3">
      <c r="A509" s="27">
        <v>508</v>
      </c>
      <c r="B509" s="27" t="s">
        <v>5078</v>
      </c>
      <c r="C509" s="27" t="s">
        <v>2799</v>
      </c>
      <c r="D509" s="201" t="str">
        <f t="shared" si="17"/>
        <v>G/LIC/N/3/MYS/9</v>
      </c>
      <c r="E509" s="201" t="str">
        <f t="shared" si="16"/>
        <v xml:space="preserve"> </v>
      </c>
      <c r="F509" s="27" t="s">
        <v>419</v>
      </c>
      <c r="G509" s="27" t="s">
        <v>792</v>
      </c>
      <c r="H509" s="27" t="s">
        <v>5</v>
      </c>
      <c r="I509" s="60">
        <v>2014</v>
      </c>
      <c r="J509" s="27" t="s">
        <v>2614</v>
      </c>
      <c r="K509" s="27" t="s">
        <v>2806</v>
      </c>
      <c r="L509" s="27" t="s">
        <v>2707</v>
      </c>
      <c r="M509" s="27" t="s">
        <v>2578</v>
      </c>
      <c r="N509" s="27"/>
      <c r="O509" s="27">
        <v>2013</v>
      </c>
      <c r="P509" s="27" t="s">
        <v>2792</v>
      </c>
      <c r="Q509" s="27" t="s">
        <v>3352</v>
      </c>
      <c r="R509" s="27" t="s">
        <v>38</v>
      </c>
      <c r="S509" s="27" t="s">
        <v>2710</v>
      </c>
      <c r="T509" s="27" t="s">
        <v>2542</v>
      </c>
    </row>
    <row r="510" spans="1:20" customFormat="1" ht="43.5" customHeight="1" x14ac:dyDescent="0.3">
      <c r="A510" s="27">
        <v>509</v>
      </c>
      <c r="B510" s="27" t="s">
        <v>5078</v>
      </c>
      <c r="C510" s="27" t="s">
        <v>2808</v>
      </c>
      <c r="D510" s="201" t="str">
        <f t="shared" si="17"/>
        <v>G/LIC/N/3/MYS/10</v>
      </c>
      <c r="E510" s="201" t="str">
        <f t="shared" si="16"/>
        <v xml:space="preserve"> </v>
      </c>
      <c r="F510" s="27" t="s">
        <v>419</v>
      </c>
      <c r="G510" s="27" t="s">
        <v>792</v>
      </c>
      <c r="H510" s="27" t="s">
        <v>5</v>
      </c>
      <c r="I510" s="60">
        <v>2014</v>
      </c>
      <c r="J510" s="27" t="s">
        <v>2614</v>
      </c>
      <c r="K510" s="27" t="s">
        <v>2809</v>
      </c>
      <c r="L510" s="27" t="s">
        <v>2516</v>
      </c>
      <c r="M510" s="27" t="s">
        <v>2801</v>
      </c>
      <c r="N510" s="27"/>
      <c r="O510" s="27">
        <v>2014</v>
      </c>
      <c r="P510" s="27" t="s">
        <v>2770</v>
      </c>
      <c r="Q510" s="27" t="s">
        <v>2771</v>
      </c>
      <c r="R510" s="27" t="s">
        <v>2772</v>
      </c>
      <c r="S510" s="27" t="s">
        <v>2516</v>
      </c>
      <c r="T510" s="27" t="s">
        <v>95</v>
      </c>
    </row>
    <row r="511" spans="1:20" customFormat="1" ht="43.5" customHeight="1" x14ac:dyDescent="0.3">
      <c r="A511" s="27">
        <v>510</v>
      </c>
      <c r="B511" s="27" t="s">
        <v>5078</v>
      </c>
      <c r="C511" s="27" t="s">
        <v>2808</v>
      </c>
      <c r="D511" s="201" t="str">
        <f t="shared" si="17"/>
        <v>G/LIC/N/3/MYS/10</v>
      </c>
      <c r="E511" s="201" t="str">
        <f t="shared" si="16"/>
        <v xml:space="preserve"> </v>
      </c>
      <c r="F511" s="27" t="s">
        <v>419</v>
      </c>
      <c r="G511" s="27" t="s">
        <v>792</v>
      </c>
      <c r="H511" s="27" t="s">
        <v>5</v>
      </c>
      <c r="I511" s="60">
        <v>2014</v>
      </c>
      <c r="J511" s="27" t="s">
        <v>2614</v>
      </c>
      <c r="K511" s="27" t="s">
        <v>2810</v>
      </c>
      <c r="L511" s="27" t="s">
        <v>2516</v>
      </c>
      <c r="M511" s="27" t="s">
        <v>2811</v>
      </c>
      <c r="N511" s="27"/>
      <c r="O511" s="27">
        <v>2014</v>
      </c>
      <c r="P511" s="27" t="s">
        <v>2812</v>
      </c>
      <c r="Q511" s="27" t="s">
        <v>28</v>
      </c>
      <c r="R511" s="27" t="s">
        <v>2813</v>
      </c>
      <c r="S511" s="27" t="s">
        <v>2516</v>
      </c>
      <c r="T511" s="27" t="s">
        <v>139</v>
      </c>
    </row>
    <row r="512" spans="1:20" customFormat="1" ht="43.5" customHeight="1" x14ac:dyDescent="0.3">
      <c r="A512" s="27">
        <v>511</v>
      </c>
      <c r="B512" s="27" t="s">
        <v>5078</v>
      </c>
      <c r="C512" s="27" t="s">
        <v>2808</v>
      </c>
      <c r="D512" s="201" t="str">
        <f t="shared" si="17"/>
        <v>G/LIC/N/3/MYS/10</v>
      </c>
      <c r="E512" s="201" t="str">
        <f t="shared" si="16"/>
        <v xml:space="preserve"> </v>
      </c>
      <c r="F512" s="27" t="s">
        <v>419</v>
      </c>
      <c r="G512" s="27" t="s">
        <v>792</v>
      </c>
      <c r="H512" s="27" t="s">
        <v>5</v>
      </c>
      <c r="I512" s="60">
        <v>2014</v>
      </c>
      <c r="J512" s="27" t="s">
        <v>2614</v>
      </c>
      <c r="K512" s="27" t="s">
        <v>2776</v>
      </c>
      <c r="L512" s="27" t="s">
        <v>2516</v>
      </c>
      <c r="M512" s="27" t="s">
        <v>5568</v>
      </c>
      <c r="N512" s="27"/>
      <c r="O512" s="27">
        <v>2014</v>
      </c>
      <c r="P512" s="27" t="s">
        <v>2777</v>
      </c>
      <c r="Q512" s="27" t="s">
        <v>2778</v>
      </c>
      <c r="R512" s="27" t="s">
        <v>2779</v>
      </c>
      <c r="S512" s="27" t="s">
        <v>2516</v>
      </c>
      <c r="T512" s="27" t="s">
        <v>42</v>
      </c>
    </row>
    <row r="513" spans="1:20" customFormat="1" ht="43.5" customHeight="1" x14ac:dyDescent="0.3">
      <c r="A513" s="27">
        <v>512</v>
      </c>
      <c r="B513" s="27" t="s">
        <v>5078</v>
      </c>
      <c r="C513" s="27" t="s">
        <v>2808</v>
      </c>
      <c r="D513" s="201" t="str">
        <f t="shared" si="17"/>
        <v>G/LIC/N/3/MYS/10</v>
      </c>
      <c r="E513" s="201" t="str">
        <f t="shared" si="16"/>
        <v xml:space="preserve"> </v>
      </c>
      <c r="F513" s="27" t="s">
        <v>419</v>
      </c>
      <c r="G513" s="27" t="s">
        <v>792</v>
      </c>
      <c r="H513" s="27" t="s">
        <v>5</v>
      </c>
      <c r="I513" s="60">
        <v>2014</v>
      </c>
      <c r="J513" s="27" t="s">
        <v>2614</v>
      </c>
      <c r="K513" s="27" t="s">
        <v>2804</v>
      </c>
      <c r="L513" s="27" t="s">
        <v>2618</v>
      </c>
      <c r="M513" s="27" t="s">
        <v>2781</v>
      </c>
      <c r="N513" s="27"/>
      <c r="O513" s="27">
        <v>2014</v>
      </c>
      <c r="P513" s="27" t="s">
        <v>2782</v>
      </c>
      <c r="Q513" s="27" t="s">
        <v>2229</v>
      </c>
      <c r="R513" s="27" t="s">
        <v>30</v>
      </c>
      <c r="S513" s="27" t="s">
        <v>2618</v>
      </c>
      <c r="T513" s="27" t="s">
        <v>19</v>
      </c>
    </row>
    <row r="514" spans="1:20" customFormat="1" ht="43.5" customHeight="1" x14ac:dyDescent="0.3">
      <c r="A514" s="27">
        <v>513</v>
      </c>
      <c r="B514" s="27" t="s">
        <v>5078</v>
      </c>
      <c r="C514" s="27" t="s">
        <v>2808</v>
      </c>
      <c r="D514" s="201" t="str">
        <f t="shared" si="17"/>
        <v>G/LIC/N/3/MYS/10</v>
      </c>
      <c r="E514" s="201" t="str">
        <f t="shared" si="16"/>
        <v xml:space="preserve"> </v>
      </c>
      <c r="F514" s="27" t="s">
        <v>419</v>
      </c>
      <c r="G514" s="27" t="s">
        <v>792</v>
      </c>
      <c r="H514" s="27" t="s">
        <v>5</v>
      </c>
      <c r="I514" s="60">
        <v>2014</v>
      </c>
      <c r="J514" s="27" t="s">
        <v>2614</v>
      </c>
      <c r="K514" s="27" t="s">
        <v>2814</v>
      </c>
      <c r="L514" s="27" t="s">
        <v>2516</v>
      </c>
      <c r="M514" s="27" t="s">
        <v>2784</v>
      </c>
      <c r="N514" s="27"/>
      <c r="O514" s="27">
        <v>2014</v>
      </c>
      <c r="P514" s="27" t="s">
        <v>5524</v>
      </c>
      <c r="Q514" s="27" t="s">
        <v>2785</v>
      </c>
      <c r="R514" s="27" t="s">
        <v>2786</v>
      </c>
      <c r="S514" s="27" t="s">
        <v>2516</v>
      </c>
      <c r="T514" s="27" t="s">
        <v>95</v>
      </c>
    </row>
    <row r="515" spans="1:20" customFormat="1" ht="43.5" customHeight="1" x14ac:dyDescent="0.3">
      <c r="A515" s="27">
        <v>514</v>
      </c>
      <c r="B515" s="27" t="s">
        <v>5078</v>
      </c>
      <c r="C515" s="27" t="s">
        <v>2808</v>
      </c>
      <c r="D515" s="201" t="str">
        <f t="shared" si="17"/>
        <v>G/LIC/N/3/MYS/10</v>
      </c>
      <c r="E515" s="201" t="str">
        <f t="shared" si="16"/>
        <v xml:space="preserve"> </v>
      </c>
      <c r="F515" s="27" t="s">
        <v>419</v>
      </c>
      <c r="G515" s="27" t="s">
        <v>792</v>
      </c>
      <c r="H515" s="27" t="s">
        <v>5</v>
      </c>
      <c r="I515" s="60">
        <v>2014</v>
      </c>
      <c r="J515" s="27" t="s">
        <v>2614</v>
      </c>
      <c r="K515" s="27" t="s">
        <v>2787</v>
      </c>
      <c r="L515" s="27" t="s">
        <v>2516</v>
      </c>
      <c r="M515" s="27" t="s">
        <v>2303</v>
      </c>
      <c r="N515" s="27"/>
      <c r="O515" s="27">
        <v>2014</v>
      </c>
      <c r="P515" s="27" t="s">
        <v>2788</v>
      </c>
      <c r="Q515" s="27" t="s">
        <v>2229</v>
      </c>
      <c r="R515" s="27" t="s">
        <v>30</v>
      </c>
      <c r="S515" s="27" t="s">
        <v>2516</v>
      </c>
      <c r="T515" s="27" t="s">
        <v>10</v>
      </c>
    </row>
    <row r="516" spans="1:20" customFormat="1" ht="43.5" customHeight="1" x14ac:dyDescent="0.3">
      <c r="A516" s="27">
        <v>515</v>
      </c>
      <c r="B516" s="27" t="s">
        <v>5078</v>
      </c>
      <c r="C516" s="27" t="s">
        <v>2808</v>
      </c>
      <c r="D516" s="201" t="str">
        <f t="shared" si="17"/>
        <v>G/LIC/N/3/MYS/10</v>
      </c>
      <c r="E516" s="201" t="str">
        <f t="shared" si="16"/>
        <v xml:space="preserve"> </v>
      </c>
      <c r="F516" s="27" t="s">
        <v>419</v>
      </c>
      <c r="G516" s="27" t="s">
        <v>792</v>
      </c>
      <c r="H516" s="27" t="s">
        <v>5</v>
      </c>
      <c r="I516" s="60">
        <v>2014</v>
      </c>
      <c r="J516" s="27" t="s">
        <v>2614</v>
      </c>
      <c r="K516" s="27" t="s">
        <v>2806</v>
      </c>
      <c r="L516" s="27" t="s">
        <v>2707</v>
      </c>
      <c r="M516" s="27" t="s">
        <v>2578</v>
      </c>
      <c r="N516" s="27"/>
      <c r="O516" s="27">
        <v>2014</v>
      </c>
      <c r="P516" s="27" t="s">
        <v>2792</v>
      </c>
      <c r="Q516" s="27" t="s">
        <v>36</v>
      </c>
      <c r="R516" s="27" t="s">
        <v>38</v>
      </c>
      <c r="S516" s="27" t="s">
        <v>2710</v>
      </c>
      <c r="T516" s="27" t="s">
        <v>2542</v>
      </c>
    </row>
    <row r="517" spans="1:20" customFormat="1" ht="43.5" customHeight="1" x14ac:dyDescent="0.3">
      <c r="A517" s="27">
        <v>516</v>
      </c>
      <c r="B517" s="27" t="s">
        <v>5078</v>
      </c>
      <c r="C517" s="27" t="s">
        <v>2808</v>
      </c>
      <c r="D517" s="201" t="str">
        <f t="shared" si="17"/>
        <v>G/LIC/N/3/MYS/10</v>
      </c>
      <c r="E517" s="201" t="str">
        <f t="shared" si="16"/>
        <v xml:space="preserve"> </v>
      </c>
      <c r="F517" s="27" t="s">
        <v>419</v>
      </c>
      <c r="G517" s="27" t="s">
        <v>792</v>
      </c>
      <c r="H517" s="27" t="s">
        <v>5</v>
      </c>
      <c r="I517" s="60">
        <v>2014</v>
      </c>
      <c r="J517" s="27" t="s">
        <v>2614</v>
      </c>
      <c r="K517" s="27" t="s">
        <v>2806</v>
      </c>
      <c r="L517" s="27" t="s">
        <v>2707</v>
      </c>
      <c r="M517" s="27" t="s">
        <v>2815</v>
      </c>
      <c r="N517" s="27"/>
      <c r="O517" s="27">
        <v>2014</v>
      </c>
      <c r="P517" s="27" t="s">
        <v>2796</v>
      </c>
      <c r="Q517" s="27" t="s">
        <v>2797</v>
      </c>
      <c r="R517" s="27" t="s">
        <v>2798</v>
      </c>
      <c r="S517" s="27" t="s">
        <v>2710</v>
      </c>
      <c r="T517" s="27" t="s">
        <v>138</v>
      </c>
    </row>
    <row r="518" spans="1:20" customFormat="1" ht="43.5" customHeight="1" x14ac:dyDescent="0.3">
      <c r="A518" s="27">
        <v>517</v>
      </c>
      <c r="B518" s="27" t="s">
        <v>5078</v>
      </c>
      <c r="C518" s="27" t="s">
        <v>2816</v>
      </c>
      <c r="D518" s="201" t="str">
        <f t="shared" si="17"/>
        <v>G/LIC/N/3/NZL/4</v>
      </c>
      <c r="E518" s="201" t="str">
        <f t="shared" si="16"/>
        <v xml:space="preserve"> </v>
      </c>
      <c r="F518" s="27" t="s">
        <v>86</v>
      </c>
      <c r="G518" s="27" t="s">
        <v>792</v>
      </c>
      <c r="H518" s="27" t="s">
        <v>1</v>
      </c>
      <c r="I518" s="60">
        <v>2014</v>
      </c>
      <c r="J518" s="27" t="s">
        <v>2614</v>
      </c>
      <c r="K518" s="27" t="s">
        <v>2817</v>
      </c>
      <c r="L518" s="27" t="s">
        <v>2570</v>
      </c>
      <c r="M518" s="27" t="s">
        <v>5569</v>
      </c>
      <c r="N518" s="27"/>
      <c r="O518" s="27"/>
      <c r="P518" s="27" t="s">
        <v>2818</v>
      </c>
      <c r="Q518" s="27" t="s">
        <v>668</v>
      </c>
      <c r="R518" s="27" t="s">
        <v>3342</v>
      </c>
      <c r="S518" s="27" t="s">
        <v>2573</v>
      </c>
      <c r="T518" s="27" t="s">
        <v>95</v>
      </c>
    </row>
    <row r="519" spans="1:20" customFormat="1" ht="43.5" customHeight="1" x14ac:dyDescent="0.3">
      <c r="A519" s="27">
        <v>518</v>
      </c>
      <c r="B519" s="27" t="s">
        <v>5078</v>
      </c>
      <c r="C519" s="27" t="s">
        <v>2816</v>
      </c>
      <c r="D519" s="201" t="str">
        <f t="shared" si="17"/>
        <v>G/LIC/N/3/NZL/4</v>
      </c>
      <c r="E519" s="201" t="str">
        <f t="shared" si="16"/>
        <v xml:space="preserve"> </v>
      </c>
      <c r="F519" s="27" t="s">
        <v>86</v>
      </c>
      <c r="G519" s="27" t="s">
        <v>792</v>
      </c>
      <c r="H519" s="27" t="s">
        <v>1</v>
      </c>
      <c r="I519" s="60">
        <v>2014</v>
      </c>
      <c r="J519" s="27" t="s">
        <v>2614</v>
      </c>
      <c r="K519" s="27" t="s">
        <v>2819</v>
      </c>
      <c r="L519" s="27" t="s">
        <v>2516</v>
      </c>
      <c r="M519" s="27" t="s">
        <v>1599</v>
      </c>
      <c r="N519" s="27"/>
      <c r="O519" s="27"/>
      <c r="P519" s="27" t="s">
        <v>2820</v>
      </c>
      <c r="Q519" s="27" t="s">
        <v>106</v>
      </c>
      <c r="R519" s="27" t="s">
        <v>30</v>
      </c>
      <c r="S519" s="27" t="s">
        <v>2516</v>
      </c>
      <c r="T519" s="27" t="s">
        <v>10</v>
      </c>
    </row>
    <row r="520" spans="1:20" customFormat="1" ht="43.5" customHeight="1" x14ac:dyDescent="0.3">
      <c r="A520" s="27">
        <v>519</v>
      </c>
      <c r="B520" s="27" t="s">
        <v>5078</v>
      </c>
      <c r="C520" s="27" t="s">
        <v>2816</v>
      </c>
      <c r="D520" s="201" t="str">
        <f t="shared" si="17"/>
        <v>G/LIC/N/3/NZL/4</v>
      </c>
      <c r="E520" s="201" t="str">
        <f t="shared" si="16"/>
        <v xml:space="preserve"> </v>
      </c>
      <c r="F520" s="27" t="s">
        <v>86</v>
      </c>
      <c r="G520" s="27" t="s">
        <v>792</v>
      </c>
      <c r="H520" s="27" t="s">
        <v>1</v>
      </c>
      <c r="I520" s="60">
        <v>2014</v>
      </c>
      <c r="J520" s="27" t="s">
        <v>2614</v>
      </c>
      <c r="K520" s="27" t="s">
        <v>2821</v>
      </c>
      <c r="L520" s="27" t="s">
        <v>2707</v>
      </c>
      <c r="M520" s="27" t="s">
        <v>2822</v>
      </c>
      <c r="N520" s="27"/>
      <c r="O520" s="27"/>
      <c r="P520" s="27" t="s">
        <v>2823</v>
      </c>
      <c r="Q520" s="27" t="s">
        <v>2824</v>
      </c>
      <c r="R520" s="27" t="s">
        <v>2825</v>
      </c>
      <c r="S520" s="27" t="s">
        <v>2573</v>
      </c>
      <c r="T520" s="27" t="s">
        <v>2542</v>
      </c>
    </row>
    <row r="521" spans="1:20" customFormat="1" ht="43.5" customHeight="1" x14ac:dyDescent="0.3">
      <c r="A521" s="27">
        <v>520</v>
      </c>
      <c r="B521" s="27" t="s">
        <v>5078</v>
      </c>
      <c r="C521" s="27" t="s">
        <v>2816</v>
      </c>
      <c r="D521" s="201" t="str">
        <f t="shared" si="17"/>
        <v>G/LIC/N/3/NZL/4</v>
      </c>
      <c r="E521" s="201" t="str">
        <f t="shared" si="16"/>
        <v xml:space="preserve"> </v>
      </c>
      <c r="F521" s="27" t="s">
        <v>86</v>
      </c>
      <c r="G521" s="27" t="s">
        <v>792</v>
      </c>
      <c r="H521" s="27" t="s">
        <v>1</v>
      </c>
      <c r="I521" s="60">
        <v>2014</v>
      </c>
      <c r="J521" s="27" t="s">
        <v>2614</v>
      </c>
      <c r="K521" s="27" t="s">
        <v>2826</v>
      </c>
      <c r="L521" s="27" t="s">
        <v>2516</v>
      </c>
      <c r="M521" s="27" t="s">
        <v>2827</v>
      </c>
      <c r="N521" s="27"/>
      <c r="O521" s="27"/>
      <c r="P521" s="27" t="s">
        <v>5570</v>
      </c>
      <c r="Q521" s="27" t="s">
        <v>2828</v>
      </c>
      <c r="R521" s="27" t="s">
        <v>30</v>
      </c>
      <c r="S521" s="27" t="s">
        <v>2516</v>
      </c>
      <c r="T521" s="27" t="s">
        <v>74</v>
      </c>
    </row>
    <row r="522" spans="1:20" customFormat="1" ht="43.5" customHeight="1" x14ac:dyDescent="0.3">
      <c r="A522" s="27">
        <v>521</v>
      </c>
      <c r="B522" s="27" t="s">
        <v>5078</v>
      </c>
      <c r="C522" s="27" t="s">
        <v>2816</v>
      </c>
      <c r="D522" s="201" t="str">
        <f t="shared" si="17"/>
        <v>G/LIC/N/3/NZL/4</v>
      </c>
      <c r="E522" s="201" t="str">
        <f t="shared" si="16"/>
        <v xml:space="preserve"> </v>
      </c>
      <c r="F522" s="27" t="s">
        <v>86</v>
      </c>
      <c r="G522" s="27" t="s">
        <v>792</v>
      </c>
      <c r="H522" s="27" t="s">
        <v>1</v>
      </c>
      <c r="I522" s="60">
        <v>2014</v>
      </c>
      <c r="J522" s="27" t="s">
        <v>2614</v>
      </c>
      <c r="K522" s="27" t="s">
        <v>5615</v>
      </c>
      <c r="L522" s="27" t="s">
        <v>2707</v>
      </c>
      <c r="M522" s="27" t="s">
        <v>2829</v>
      </c>
      <c r="N522" s="27"/>
      <c r="O522" s="27"/>
      <c r="P522" s="27" t="s">
        <v>2830</v>
      </c>
      <c r="Q522" s="27" t="s">
        <v>22</v>
      </c>
      <c r="R522" s="27" t="s">
        <v>2831</v>
      </c>
      <c r="S522" s="27" t="s">
        <v>2710</v>
      </c>
      <c r="T522" s="27" t="s">
        <v>1214</v>
      </c>
    </row>
    <row r="523" spans="1:20" customFormat="1" ht="43.5" customHeight="1" x14ac:dyDescent="0.3">
      <c r="A523" s="27">
        <v>522</v>
      </c>
      <c r="B523" s="27" t="s">
        <v>5078</v>
      </c>
      <c r="C523" s="27" t="s">
        <v>2816</v>
      </c>
      <c r="D523" s="201" t="str">
        <f t="shared" si="17"/>
        <v>G/LIC/N/3/NZL/4</v>
      </c>
      <c r="E523" s="201" t="str">
        <f t="shared" si="16"/>
        <v xml:space="preserve"> </v>
      </c>
      <c r="F523" s="27" t="s">
        <v>86</v>
      </c>
      <c r="G523" s="27" t="s">
        <v>792</v>
      </c>
      <c r="H523" s="27" t="s">
        <v>1</v>
      </c>
      <c r="I523" s="60">
        <v>2014</v>
      </c>
      <c r="J523" s="27" t="s">
        <v>2614</v>
      </c>
      <c r="K523" s="27" t="s">
        <v>2832</v>
      </c>
      <c r="L523" s="27" t="s">
        <v>2516</v>
      </c>
      <c r="M523" s="27" t="s">
        <v>2833</v>
      </c>
      <c r="N523" s="27"/>
      <c r="O523" s="27"/>
      <c r="P523" s="27" t="s">
        <v>2834</v>
      </c>
      <c r="Q523" s="27" t="s">
        <v>2835</v>
      </c>
      <c r="R523" s="27" t="s">
        <v>2538</v>
      </c>
      <c r="S523" s="27" t="s">
        <v>2516</v>
      </c>
      <c r="T523" s="27" t="s">
        <v>95</v>
      </c>
    </row>
    <row r="524" spans="1:20" customFormat="1" ht="43.5" customHeight="1" x14ac:dyDescent="0.3">
      <c r="A524" s="27">
        <v>523</v>
      </c>
      <c r="B524" s="27" t="s">
        <v>5078</v>
      </c>
      <c r="C524" s="27" t="s">
        <v>2816</v>
      </c>
      <c r="D524" s="201" t="str">
        <f t="shared" si="17"/>
        <v>G/LIC/N/3/NZL/4</v>
      </c>
      <c r="E524" s="201" t="str">
        <f t="shared" si="16"/>
        <v xml:space="preserve"> </v>
      </c>
      <c r="F524" s="27" t="s">
        <v>86</v>
      </c>
      <c r="G524" s="27" t="s">
        <v>792</v>
      </c>
      <c r="H524" s="27" t="s">
        <v>1</v>
      </c>
      <c r="I524" s="60">
        <v>2014</v>
      </c>
      <c r="J524" s="27" t="s">
        <v>2614</v>
      </c>
      <c r="K524" s="27" t="s">
        <v>2836</v>
      </c>
      <c r="L524" s="27" t="s">
        <v>2516</v>
      </c>
      <c r="M524" s="27" t="s">
        <v>2837</v>
      </c>
      <c r="N524" s="27"/>
      <c r="O524" s="27"/>
      <c r="P524" s="27" t="s">
        <v>2838</v>
      </c>
      <c r="Q524" s="27" t="s">
        <v>143</v>
      </c>
      <c r="R524" s="27" t="s">
        <v>2605</v>
      </c>
      <c r="S524" s="27" t="s">
        <v>2516</v>
      </c>
      <c r="T524" s="27" t="s">
        <v>10</v>
      </c>
    </row>
    <row r="525" spans="1:20" customFormat="1" ht="43.5" customHeight="1" x14ac:dyDescent="0.3">
      <c r="A525" s="27">
        <v>524</v>
      </c>
      <c r="B525" s="27" t="s">
        <v>5078</v>
      </c>
      <c r="C525" s="27" t="s">
        <v>2816</v>
      </c>
      <c r="D525" s="201" t="str">
        <f t="shared" si="17"/>
        <v>G/LIC/N/3/NZL/4</v>
      </c>
      <c r="E525" s="201" t="str">
        <f t="shared" si="16"/>
        <v xml:space="preserve"> </v>
      </c>
      <c r="F525" s="27" t="s">
        <v>86</v>
      </c>
      <c r="G525" s="27" t="s">
        <v>792</v>
      </c>
      <c r="H525" s="27" t="s">
        <v>1</v>
      </c>
      <c r="I525" s="60">
        <v>2014</v>
      </c>
      <c r="J525" s="27" t="s">
        <v>2614</v>
      </c>
      <c r="K525" s="27" t="s">
        <v>2839</v>
      </c>
      <c r="L525" s="27" t="s">
        <v>2516</v>
      </c>
      <c r="M525" s="27" t="s">
        <v>2840</v>
      </c>
      <c r="N525" s="27"/>
      <c r="O525" s="27"/>
      <c r="P525" s="27" t="s">
        <v>2841</v>
      </c>
      <c r="Q525" s="27" t="s">
        <v>106</v>
      </c>
      <c r="R525" s="27" t="s">
        <v>30</v>
      </c>
      <c r="S525" s="27" t="s">
        <v>2516</v>
      </c>
      <c r="T525" s="27" t="s">
        <v>10</v>
      </c>
    </row>
    <row r="526" spans="1:20" customFormat="1" ht="43.5" customHeight="1" x14ac:dyDescent="0.3">
      <c r="A526" s="27">
        <v>525</v>
      </c>
      <c r="B526" s="27" t="s">
        <v>5078</v>
      </c>
      <c r="C526" s="27" t="s">
        <v>2842</v>
      </c>
      <c r="D526" s="201" t="str">
        <f t="shared" si="17"/>
        <v>G/LIC/N/3/PHL/10</v>
      </c>
      <c r="E526" s="201" t="str">
        <f t="shared" si="16"/>
        <v xml:space="preserve"> </v>
      </c>
      <c r="F526" s="27" t="s">
        <v>295</v>
      </c>
      <c r="G526" s="27" t="s">
        <v>792</v>
      </c>
      <c r="H526" s="27" t="s">
        <v>5</v>
      </c>
      <c r="I526" s="60">
        <v>2014</v>
      </c>
      <c r="J526" s="27" t="s">
        <v>2614</v>
      </c>
      <c r="K526" s="27" t="s">
        <v>2843</v>
      </c>
      <c r="L526" s="27" t="s">
        <v>2516</v>
      </c>
      <c r="M526" s="27" t="s">
        <v>5503</v>
      </c>
      <c r="N526" s="27"/>
      <c r="O526" s="27"/>
      <c r="P526" s="27" t="s">
        <v>2844</v>
      </c>
      <c r="Q526" s="27" t="s">
        <v>2845</v>
      </c>
      <c r="R526" s="27" t="s">
        <v>457</v>
      </c>
      <c r="S526" s="27" t="s">
        <v>2516</v>
      </c>
      <c r="T526" s="27" t="s">
        <v>42</v>
      </c>
    </row>
    <row r="527" spans="1:20" customFormat="1" ht="43.5" customHeight="1" x14ac:dyDescent="0.3">
      <c r="A527" s="27">
        <v>526</v>
      </c>
      <c r="B527" s="27" t="s">
        <v>5078</v>
      </c>
      <c r="C527" s="27" t="s">
        <v>2842</v>
      </c>
      <c r="D527" s="201" t="str">
        <f t="shared" si="17"/>
        <v>G/LIC/N/3/PHL/10</v>
      </c>
      <c r="E527" s="201" t="str">
        <f t="shared" si="16"/>
        <v xml:space="preserve"> </v>
      </c>
      <c r="F527" s="27" t="s">
        <v>295</v>
      </c>
      <c r="G527" s="27" t="s">
        <v>792</v>
      </c>
      <c r="H527" s="27" t="s">
        <v>5</v>
      </c>
      <c r="I527" s="60">
        <v>2014</v>
      </c>
      <c r="J527" s="27" t="s">
        <v>2614</v>
      </c>
      <c r="K527" s="27" t="s">
        <v>2846</v>
      </c>
      <c r="L527" s="27" t="s">
        <v>2516</v>
      </c>
      <c r="M527" s="27" t="s">
        <v>2847</v>
      </c>
      <c r="N527" s="27"/>
      <c r="O527" s="27"/>
      <c r="P527" s="27" t="s">
        <v>2848</v>
      </c>
      <c r="Q527" s="27" t="s">
        <v>19</v>
      </c>
      <c r="R527" s="27" t="s">
        <v>75</v>
      </c>
      <c r="S527" s="27" t="s">
        <v>2516</v>
      </c>
      <c r="T527" s="27" t="s">
        <v>74</v>
      </c>
    </row>
    <row r="528" spans="1:20" customFormat="1" ht="43.5" customHeight="1" x14ac:dyDescent="0.3">
      <c r="A528" s="27">
        <v>527</v>
      </c>
      <c r="B528" s="27" t="s">
        <v>5078</v>
      </c>
      <c r="C528" s="27" t="s">
        <v>2842</v>
      </c>
      <c r="D528" s="201" t="str">
        <f t="shared" si="17"/>
        <v>G/LIC/N/3/PHL/10</v>
      </c>
      <c r="E528" s="201" t="str">
        <f t="shared" si="16"/>
        <v xml:space="preserve"> </v>
      </c>
      <c r="F528" s="27" t="s">
        <v>295</v>
      </c>
      <c r="G528" s="27" t="s">
        <v>792</v>
      </c>
      <c r="H528" s="27" t="s">
        <v>5</v>
      </c>
      <c r="I528" s="60">
        <v>2014</v>
      </c>
      <c r="J528" s="27" t="s">
        <v>2614</v>
      </c>
      <c r="K528" s="27" t="s">
        <v>2849</v>
      </c>
      <c r="L528" s="27" t="s">
        <v>2516</v>
      </c>
      <c r="M528" s="27" t="s">
        <v>2850</v>
      </c>
      <c r="N528" s="27"/>
      <c r="O528" s="27"/>
      <c r="P528" s="27" t="s">
        <v>2851</v>
      </c>
      <c r="Q528" s="27" t="s">
        <v>112</v>
      </c>
      <c r="R528" s="27" t="s">
        <v>2852</v>
      </c>
      <c r="S528" s="27" t="s">
        <v>2516</v>
      </c>
      <c r="T528" s="27" t="s">
        <v>2542</v>
      </c>
    </row>
    <row r="529" spans="1:20" customFormat="1" ht="43.5" customHeight="1" x14ac:dyDescent="0.3">
      <c r="A529" s="27">
        <v>528</v>
      </c>
      <c r="B529" s="27" t="s">
        <v>5078</v>
      </c>
      <c r="C529" s="27" t="s">
        <v>2842</v>
      </c>
      <c r="D529" s="201" t="str">
        <f t="shared" si="17"/>
        <v>G/LIC/N/3/PHL/10</v>
      </c>
      <c r="E529" s="201" t="str">
        <f t="shared" si="16"/>
        <v xml:space="preserve"> </v>
      </c>
      <c r="F529" s="27" t="s">
        <v>295</v>
      </c>
      <c r="G529" s="27" t="s">
        <v>792</v>
      </c>
      <c r="H529" s="27" t="s">
        <v>5</v>
      </c>
      <c r="I529" s="60">
        <v>2014</v>
      </c>
      <c r="J529" s="27" t="s">
        <v>2614</v>
      </c>
      <c r="K529" s="27" t="s">
        <v>2853</v>
      </c>
      <c r="L529" s="27" t="s">
        <v>2516</v>
      </c>
      <c r="M529" s="27" t="s">
        <v>2854</v>
      </c>
      <c r="N529" s="27"/>
      <c r="O529" s="27"/>
      <c r="P529" s="27" t="s">
        <v>2855</v>
      </c>
      <c r="Q529" s="27" t="s">
        <v>36</v>
      </c>
      <c r="R529" s="27" t="s">
        <v>2852</v>
      </c>
      <c r="S529" s="27" t="s">
        <v>2516</v>
      </c>
      <c r="T529" s="27" t="s">
        <v>19</v>
      </c>
    </row>
    <row r="530" spans="1:20" customFormat="1" ht="43.5" customHeight="1" x14ac:dyDescent="0.3">
      <c r="A530" s="27">
        <v>529</v>
      </c>
      <c r="B530" s="27" t="s">
        <v>5078</v>
      </c>
      <c r="C530" s="27" t="s">
        <v>2842</v>
      </c>
      <c r="D530" s="201" t="str">
        <f t="shared" si="17"/>
        <v>G/LIC/N/3/PHL/10</v>
      </c>
      <c r="E530" s="201" t="str">
        <f t="shared" si="16"/>
        <v xml:space="preserve"> </v>
      </c>
      <c r="F530" s="27" t="s">
        <v>295</v>
      </c>
      <c r="G530" s="27" t="s">
        <v>792</v>
      </c>
      <c r="H530" s="27" t="s">
        <v>5</v>
      </c>
      <c r="I530" s="60">
        <v>2014</v>
      </c>
      <c r="J530" s="27" t="s">
        <v>2614</v>
      </c>
      <c r="K530" s="27" t="s">
        <v>2856</v>
      </c>
      <c r="L530" s="27" t="s">
        <v>2516</v>
      </c>
      <c r="M530" s="27" t="s">
        <v>5616</v>
      </c>
      <c r="N530" s="27"/>
      <c r="O530" s="27"/>
      <c r="P530" s="27" t="s">
        <v>2604</v>
      </c>
      <c r="Q530" s="27" t="s">
        <v>2518</v>
      </c>
      <c r="R530" s="27" t="s">
        <v>37</v>
      </c>
      <c r="S530" s="27" t="s">
        <v>2516</v>
      </c>
      <c r="T530" s="27" t="s">
        <v>10</v>
      </c>
    </row>
    <row r="531" spans="1:20" customFormat="1" ht="43.5" customHeight="1" x14ac:dyDescent="0.3">
      <c r="A531" s="27">
        <v>530</v>
      </c>
      <c r="B531" s="27" t="s">
        <v>5078</v>
      </c>
      <c r="C531" s="27" t="s">
        <v>2842</v>
      </c>
      <c r="D531" s="201" t="str">
        <f t="shared" si="17"/>
        <v>G/LIC/N/3/PHL/10</v>
      </c>
      <c r="E531" s="201" t="str">
        <f t="shared" si="16"/>
        <v xml:space="preserve"> </v>
      </c>
      <c r="F531" s="27" t="s">
        <v>295</v>
      </c>
      <c r="G531" s="27" t="s">
        <v>792</v>
      </c>
      <c r="H531" s="27" t="s">
        <v>5</v>
      </c>
      <c r="I531" s="60">
        <v>2014</v>
      </c>
      <c r="J531" s="27" t="s">
        <v>2614</v>
      </c>
      <c r="K531" s="27" t="s">
        <v>2857</v>
      </c>
      <c r="L531" s="27" t="s">
        <v>2516</v>
      </c>
      <c r="M531" s="27" t="s">
        <v>2858</v>
      </c>
      <c r="N531" s="27"/>
      <c r="O531" s="27"/>
      <c r="P531" s="27" t="s">
        <v>2604</v>
      </c>
      <c r="Q531" s="27" t="s">
        <v>135</v>
      </c>
      <c r="R531" s="27" t="s">
        <v>37</v>
      </c>
      <c r="S531" s="27" t="s">
        <v>2516</v>
      </c>
      <c r="T531" s="27" t="s">
        <v>10</v>
      </c>
    </row>
    <row r="532" spans="1:20" customFormat="1" ht="43.5" customHeight="1" x14ac:dyDescent="0.3">
      <c r="A532" s="27">
        <v>531</v>
      </c>
      <c r="B532" s="27" t="s">
        <v>5078</v>
      </c>
      <c r="C532" s="27" t="s">
        <v>2842</v>
      </c>
      <c r="D532" s="201" t="str">
        <f t="shared" si="17"/>
        <v>G/LIC/N/3/PHL/10</v>
      </c>
      <c r="E532" s="201" t="str">
        <f t="shared" si="16"/>
        <v xml:space="preserve"> </v>
      </c>
      <c r="F532" s="27" t="s">
        <v>295</v>
      </c>
      <c r="G532" s="27" t="s">
        <v>792</v>
      </c>
      <c r="H532" s="27" t="s">
        <v>5</v>
      </c>
      <c r="I532" s="60">
        <v>2014</v>
      </c>
      <c r="J532" s="27" t="s">
        <v>2614</v>
      </c>
      <c r="K532" s="27" t="s">
        <v>2859</v>
      </c>
      <c r="L532" s="27" t="s">
        <v>2516</v>
      </c>
      <c r="M532" s="27" t="s">
        <v>2860</v>
      </c>
      <c r="N532" s="27"/>
      <c r="O532" s="27"/>
      <c r="P532" s="27" t="s">
        <v>2861</v>
      </c>
      <c r="Q532" s="27" t="s">
        <v>416</v>
      </c>
      <c r="R532" s="27" t="s">
        <v>4</v>
      </c>
      <c r="S532" s="27" t="s">
        <v>2516</v>
      </c>
      <c r="T532" s="27" t="s">
        <v>138</v>
      </c>
    </row>
    <row r="533" spans="1:20" customFormat="1" ht="43.5" customHeight="1" x14ac:dyDescent="0.3">
      <c r="A533" s="27">
        <v>532</v>
      </c>
      <c r="B533" s="27" t="s">
        <v>5078</v>
      </c>
      <c r="C533" s="27" t="s">
        <v>2842</v>
      </c>
      <c r="D533" s="201" t="str">
        <f t="shared" si="17"/>
        <v>G/LIC/N/3/PHL/10</v>
      </c>
      <c r="E533" s="201" t="str">
        <f t="shared" si="16"/>
        <v xml:space="preserve"> </v>
      </c>
      <c r="F533" s="27" t="s">
        <v>295</v>
      </c>
      <c r="G533" s="27" t="s">
        <v>792</v>
      </c>
      <c r="H533" s="27" t="s">
        <v>5</v>
      </c>
      <c r="I533" s="60">
        <v>2014</v>
      </c>
      <c r="J533" s="27" t="s">
        <v>2614</v>
      </c>
      <c r="K533" s="27" t="s">
        <v>2862</v>
      </c>
      <c r="L533" s="27" t="s">
        <v>2516</v>
      </c>
      <c r="M533" s="27" t="s">
        <v>2863</v>
      </c>
      <c r="N533" s="27"/>
      <c r="O533" s="27"/>
      <c r="P533" s="27" t="s">
        <v>2747</v>
      </c>
      <c r="Q533" s="27" t="s">
        <v>106</v>
      </c>
      <c r="R533" s="27" t="s">
        <v>30</v>
      </c>
      <c r="S533" s="27" t="s">
        <v>2516</v>
      </c>
      <c r="T533" s="27" t="s">
        <v>19</v>
      </c>
    </row>
    <row r="534" spans="1:20" customFormat="1" ht="43.5" customHeight="1" x14ac:dyDescent="0.3">
      <c r="A534" s="27">
        <v>533</v>
      </c>
      <c r="B534" s="27" t="s">
        <v>5078</v>
      </c>
      <c r="C534" s="27" t="s">
        <v>2842</v>
      </c>
      <c r="D534" s="201" t="str">
        <f t="shared" si="17"/>
        <v>G/LIC/N/3/PHL/10</v>
      </c>
      <c r="E534" s="201" t="str">
        <f t="shared" ref="E534:E555" si="18">IF(IFERROR(FIND(";",C534,1), 0) &gt; 0, HYPERLINK(CONCATENATE("https://docs.wto.org/dol2fe/Pages/SS/DoSearch.aspx?DataSource=Cat&amp;query=@Symbol=",SUBSTITUTE(TRIM((MID(C534,FIND(";",C534,1)+1,100))),"/","%2F"),"&amp;"), TRIM((MID(C534,FIND(";",C534,1)+1,100)))), " ")</f>
        <v xml:space="preserve"> </v>
      </c>
      <c r="F534" s="27" t="s">
        <v>295</v>
      </c>
      <c r="G534" s="27" t="s">
        <v>792</v>
      </c>
      <c r="H534" s="27" t="s">
        <v>5</v>
      </c>
      <c r="I534" s="60">
        <v>2014</v>
      </c>
      <c r="J534" s="27" t="s">
        <v>2614</v>
      </c>
      <c r="K534" s="27" t="s">
        <v>2864</v>
      </c>
      <c r="L534" s="27" t="s">
        <v>2516</v>
      </c>
      <c r="M534" s="27" t="s">
        <v>2865</v>
      </c>
      <c r="N534" s="27"/>
      <c r="O534" s="27"/>
      <c r="P534" s="27" t="s">
        <v>2747</v>
      </c>
      <c r="Q534" s="27" t="s">
        <v>106</v>
      </c>
      <c r="R534" s="27" t="s">
        <v>30</v>
      </c>
      <c r="S534" s="27" t="s">
        <v>2516</v>
      </c>
      <c r="T534" s="27" t="s">
        <v>19</v>
      </c>
    </row>
    <row r="535" spans="1:20" s="146" customFormat="1" ht="43.5" customHeight="1" x14ac:dyDescent="0.3">
      <c r="A535" s="27">
        <v>534</v>
      </c>
      <c r="B535" s="27" t="s">
        <v>5078</v>
      </c>
      <c r="C535" s="27" t="s">
        <v>2866</v>
      </c>
      <c r="D535" s="201" t="str">
        <f t="shared" si="17"/>
        <v>G/LIC/N/3/RUS/1</v>
      </c>
      <c r="E535" s="201" t="str">
        <f t="shared" si="18"/>
        <v xml:space="preserve"> </v>
      </c>
      <c r="F535" s="27" t="s">
        <v>287</v>
      </c>
      <c r="G535" s="27" t="s">
        <v>296</v>
      </c>
      <c r="H535" s="27"/>
      <c r="I535" s="60">
        <v>2014</v>
      </c>
      <c r="J535" s="27" t="s">
        <v>2614</v>
      </c>
      <c r="K535" s="27" t="s">
        <v>5525</v>
      </c>
      <c r="L535" s="27" t="s">
        <v>3379</v>
      </c>
      <c r="M535" s="27" t="s">
        <v>2867</v>
      </c>
      <c r="N535" s="27"/>
      <c r="O535" s="27"/>
      <c r="P535" s="27" t="s">
        <v>2868</v>
      </c>
      <c r="Q535" s="27" t="s">
        <v>143</v>
      </c>
      <c r="R535" s="27" t="s">
        <v>2623</v>
      </c>
      <c r="S535" s="27" t="s">
        <v>3380</v>
      </c>
      <c r="T535" s="27" t="s">
        <v>10</v>
      </c>
    </row>
    <row r="536" spans="1:20" customFormat="1" ht="43.5" customHeight="1" x14ac:dyDescent="0.3">
      <c r="A536" s="27">
        <v>535</v>
      </c>
      <c r="B536" s="27" t="s">
        <v>5078</v>
      </c>
      <c r="C536" s="27" t="s">
        <v>2866</v>
      </c>
      <c r="D536" s="201" t="str">
        <f t="shared" si="17"/>
        <v>G/LIC/N/3/RUS/1</v>
      </c>
      <c r="E536" s="201" t="str">
        <f t="shared" si="18"/>
        <v xml:space="preserve"> </v>
      </c>
      <c r="F536" s="27" t="s">
        <v>287</v>
      </c>
      <c r="G536" s="27" t="s">
        <v>296</v>
      </c>
      <c r="H536" s="27"/>
      <c r="I536" s="60">
        <v>2014</v>
      </c>
      <c r="J536" s="27" t="s">
        <v>2614</v>
      </c>
      <c r="K536" s="27" t="s">
        <v>2869</v>
      </c>
      <c r="L536" s="27" t="s">
        <v>2516</v>
      </c>
      <c r="M536" s="27" t="s">
        <v>2870</v>
      </c>
      <c r="N536" s="27" t="s">
        <v>2871</v>
      </c>
      <c r="O536" s="27"/>
      <c r="P536" s="27" t="s">
        <v>2872</v>
      </c>
      <c r="Q536" s="27" t="s">
        <v>2873</v>
      </c>
      <c r="R536" s="27" t="s">
        <v>30</v>
      </c>
      <c r="S536" s="27" t="s">
        <v>2516</v>
      </c>
      <c r="T536" s="27" t="s">
        <v>1864</v>
      </c>
    </row>
    <row r="537" spans="1:20" s="146" customFormat="1" ht="43.5" customHeight="1" x14ac:dyDescent="0.3">
      <c r="A537" s="27">
        <v>536</v>
      </c>
      <c r="B537" s="27" t="s">
        <v>5078</v>
      </c>
      <c r="C537" s="27" t="s">
        <v>2866</v>
      </c>
      <c r="D537" s="201" t="str">
        <f t="shared" si="17"/>
        <v>G/LIC/N/3/RUS/1</v>
      </c>
      <c r="E537" s="201" t="str">
        <f t="shared" si="18"/>
        <v xml:space="preserve"> </v>
      </c>
      <c r="F537" s="27" t="s">
        <v>287</v>
      </c>
      <c r="G537" s="27" t="s">
        <v>296</v>
      </c>
      <c r="H537" s="27"/>
      <c r="I537" s="60">
        <v>2014</v>
      </c>
      <c r="J537" s="27" t="s">
        <v>2614</v>
      </c>
      <c r="K537" s="27" t="s">
        <v>5526</v>
      </c>
      <c r="L537" s="27" t="s">
        <v>3378</v>
      </c>
      <c r="M537" s="27" t="s">
        <v>2874</v>
      </c>
      <c r="N537" s="27"/>
      <c r="O537" s="27"/>
      <c r="P537" s="27" t="s">
        <v>2875</v>
      </c>
      <c r="Q537" s="27" t="s">
        <v>2824</v>
      </c>
      <c r="R537" s="27" t="s">
        <v>2825</v>
      </c>
      <c r="S537" s="27" t="s">
        <v>5669</v>
      </c>
      <c r="T537" s="27" t="s">
        <v>2542</v>
      </c>
    </row>
    <row r="538" spans="1:20" customFormat="1" ht="43.5" customHeight="1" x14ac:dyDescent="0.3">
      <c r="A538" s="27">
        <v>537</v>
      </c>
      <c r="B538" s="27" t="s">
        <v>5078</v>
      </c>
      <c r="C538" s="27" t="s">
        <v>2866</v>
      </c>
      <c r="D538" s="201" t="str">
        <f t="shared" si="17"/>
        <v>G/LIC/N/3/RUS/1</v>
      </c>
      <c r="E538" s="201" t="str">
        <f t="shared" si="18"/>
        <v xml:space="preserve"> </v>
      </c>
      <c r="F538" s="27" t="s">
        <v>287</v>
      </c>
      <c r="G538" s="27" t="s">
        <v>296</v>
      </c>
      <c r="H538" s="27"/>
      <c r="I538" s="60">
        <v>2014</v>
      </c>
      <c r="J538" s="27" t="s">
        <v>2614</v>
      </c>
      <c r="K538" s="27" t="s">
        <v>5571</v>
      </c>
      <c r="L538" s="27" t="s">
        <v>2585</v>
      </c>
      <c r="M538" s="27" t="s">
        <v>2876</v>
      </c>
      <c r="N538" s="27"/>
      <c r="O538" s="27"/>
      <c r="P538" s="27" t="s">
        <v>2877</v>
      </c>
      <c r="Q538" s="27" t="s">
        <v>279</v>
      </c>
      <c r="R538" s="27" t="s">
        <v>2602</v>
      </c>
      <c r="S538" s="27" t="s">
        <v>2573</v>
      </c>
      <c r="T538" s="27" t="s">
        <v>95</v>
      </c>
    </row>
    <row r="539" spans="1:20" customFormat="1" ht="43.5" customHeight="1" x14ac:dyDescent="0.3">
      <c r="A539" s="27">
        <v>538</v>
      </c>
      <c r="B539" s="27" t="s">
        <v>5078</v>
      </c>
      <c r="C539" s="27" t="s">
        <v>2866</v>
      </c>
      <c r="D539" s="201" t="str">
        <f t="shared" si="17"/>
        <v>G/LIC/N/3/RUS/1</v>
      </c>
      <c r="E539" s="201" t="str">
        <f t="shared" si="18"/>
        <v xml:space="preserve"> </v>
      </c>
      <c r="F539" s="27" t="s">
        <v>287</v>
      </c>
      <c r="G539" s="27" t="s">
        <v>296</v>
      </c>
      <c r="H539" s="27"/>
      <c r="I539" s="60">
        <v>2014</v>
      </c>
      <c r="J539" s="27" t="s">
        <v>2614</v>
      </c>
      <c r="K539" s="27" t="s">
        <v>2878</v>
      </c>
      <c r="L539" s="27" t="s">
        <v>2585</v>
      </c>
      <c r="M539" s="27" t="s">
        <v>2879</v>
      </c>
      <c r="N539" s="27"/>
      <c r="O539" s="27"/>
      <c r="P539" s="27" t="s">
        <v>2880</v>
      </c>
      <c r="Q539" s="27" t="s">
        <v>136</v>
      </c>
      <c r="R539" s="27" t="s">
        <v>30</v>
      </c>
      <c r="S539" s="27" t="s">
        <v>2585</v>
      </c>
      <c r="T539" s="27" t="s">
        <v>10</v>
      </c>
    </row>
    <row r="540" spans="1:20" customFormat="1" ht="43.5" customHeight="1" x14ac:dyDescent="0.3">
      <c r="A540" s="27">
        <v>539</v>
      </c>
      <c r="B540" s="27" t="s">
        <v>5078</v>
      </c>
      <c r="C540" s="27" t="s">
        <v>2881</v>
      </c>
      <c r="D540" s="201" t="str">
        <f t="shared" si="17"/>
        <v>G/LIC/N/3/TTO/11</v>
      </c>
      <c r="E540" s="201" t="str">
        <f t="shared" si="18"/>
        <v xml:space="preserve"> </v>
      </c>
      <c r="F540" s="27" t="s">
        <v>289</v>
      </c>
      <c r="G540" s="27" t="s">
        <v>1101</v>
      </c>
      <c r="H540" s="27" t="s">
        <v>5</v>
      </c>
      <c r="I540" s="60">
        <v>2014</v>
      </c>
      <c r="J540" s="27" t="s">
        <v>2614</v>
      </c>
      <c r="K540" s="27" t="s">
        <v>2882</v>
      </c>
      <c r="L540" s="27" t="s">
        <v>2516</v>
      </c>
      <c r="M540" s="27" t="s">
        <v>2563</v>
      </c>
      <c r="N540" s="27"/>
      <c r="O540" s="27"/>
      <c r="P540" s="27" t="s">
        <v>2604</v>
      </c>
      <c r="Q540" s="27" t="s">
        <v>135</v>
      </c>
      <c r="R540" s="27" t="s">
        <v>37</v>
      </c>
      <c r="S540" s="27" t="s">
        <v>2516</v>
      </c>
      <c r="T540" s="27" t="s">
        <v>10</v>
      </c>
    </row>
    <row r="541" spans="1:20" customFormat="1" ht="43.5" customHeight="1" x14ac:dyDescent="0.3">
      <c r="A541" s="27">
        <v>540</v>
      </c>
      <c r="B541" s="27" t="s">
        <v>5078</v>
      </c>
      <c r="C541" s="27" t="s">
        <v>2883</v>
      </c>
      <c r="D541" s="201" t="str">
        <f t="shared" si="17"/>
        <v>G/LIC/N/3/TUR/13</v>
      </c>
      <c r="E541" s="201" t="str">
        <f t="shared" si="18"/>
        <v xml:space="preserve"> </v>
      </c>
      <c r="F541" s="27" t="s">
        <v>32</v>
      </c>
      <c r="G541" s="27" t="s">
        <v>793</v>
      </c>
      <c r="H541" s="27" t="s">
        <v>5</v>
      </c>
      <c r="I541" s="60">
        <v>2014</v>
      </c>
      <c r="J541" s="27" t="s">
        <v>2614</v>
      </c>
      <c r="K541" s="27" t="s">
        <v>2884</v>
      </c>
      <c r="L541" s="27" t="s">
        <v>2570</v>
      </c>
      <c r="M541" s="27" t="s">
        <v>2885</v>
      </c>
      <c r="N541" s="27"/>
      <c r="O541" s="27"/>
      <c r="P541" s="27" t="s">
        <v>2877</v>
      </c>
      <c r="Q541" s="27" t="s">
        <v>668</v>
      </c>
      <c r="R541" s="27" t="s">
        <v>3343</v>
      </c>
      <c r="S541" s="27" t="s">
        <v>2573</v>
      </c>
      <c r="T541" s="27" t="s">
        <v>95</v>
      </c>
    </row>
    <row r="542" spans="1:20" customFormat="1" ht="43.5" customHeight="1" x14ac:dyDescent="0.3">
      <c r="A542" s="27">
        <v>541</v>
      </c>
      <c r="B542" s="27" t="s">
        <v>5078</v>
      </c>
      <c r="C542" s="27" t="s">
        <v>2886</v>
      </c>
      <c r="D542" s="201" t="str">
        <f t="shared" si="17"/>
        <v>G/LIC/N/3/UKR/7</v>
      </c>
      <c r="E542" s="201" t="str">
        <f t="shared" si="18"/>
        <v xml:space="preserve"> </v>
      </c>
      <c r="F542" s="27" t="s">
        <v>31</v>
      </c>
      <c r="G542" s="27" t="s">
        <v>793</v>
      </c>
      <c r="H542" s="27" t="s">
        <v>5</v>
      </c>
      <c r="I542" s="60">
        <v>2014</v>
      </c>
      <c r="J542" s="27" t="s">
        <v>2614</v>
      </c>
      <c r="K542" s="27" t="s">
        <v>2887</v>
      </c>
      <c r="L542" s="27" t="s">
        <v>2516</v>
      </c>
      <c r="M542" s="27" t="s">
        <v>2563</v>
      </c>
      <c r="N542" s="27" t="s">
        <v>0</v>
      </c>
      <c r="O542" s="27" t="s">
        <v>0</v>
      </c>
      <c r="P542" s="27" t="s">
        <v>2604</v>
      </c>
      <c r="Q542" s="27" t="s">
        <v>135</v>
      </c>
      <c r="R542" s="27" t="s">
        <v>37</v>
      </c>
      <c r="S542" s="27" t="s">
        <v>2516</v>
      </c>
      <c r="T542" s="27" t="s">
        <v>10</v>
      </c>
    </row>
    <row r="543" spans="1:20" customFormat="1" ht="43.5" customHeight="1" x14ac:dyDescent="0.3">
      <c r="A543" s="27">
        <v>542</v>
      </c>
      <c r="B543" s="27" t="s">
        <v>5078</v>
      </c>
      <c r="C543" s="27" t="s">
        <v>2888</v>
      </c>
      <c r="D543" s="201" t="str">
        <f t="shared" si="17"/>
        <v>G/LIC/N/3/USA/11</v>
      </c>
      <c r="E543" s="201" t="str">
        <f t="shared" si="18"/>
        <v xml:space="preserve"> </v>
      </c>
      <c r="F543" s="27" t="s">
        <v>3267</v>
      </c>
      <c r="G543" s="27" t="s">
        <v>3</v>
      </c>
      <c r="H543" s="27" t="s">
        <v>1</v>
      </c>
      <c r="I543" s="60">
        <v>2014</v>
      </c>
      <c r="J543" s="27" t="s">
        <v>2614</v>
      </c>
      <c r="K543" s="27" t="s">
        <v>2889</v>
      </c>
      <c r="L543" s="27" t="s">
        <v>2570</v>
      </c>
      <c r="M543" s="27" t="s">
        <v>2890</v>
      </c>
      <c r="N543" s="27"/>
      <c r="O543" s="27"/>
      <c r="P543" s="27" t="s">
        <v>2877</v>
      </c>
      <c r="Q543" s="27" t="s">
        <v>668</v>
      </c>
      <c r="R543" s="27" t="s">
        <v>3343</v>
      </c>
      <c r="S543" s="27" t="s">
        <v>2573</v>
      </c>
      <c r="T543" s="27" t="s">
        <v>95</v>
      </c>
    </row>
    <row r="544" spans="1:20" s="146" customFormat="1" ht="43.5" customHeight="1" x14ac:dyDescent="0.3">
      <c r="A544" s="27">
        <v>543</v>
      </c>
      <c r="B544" s="27" t="s">
        <v>5078</v>
      </c>
      <c r="C544" s="27" t="s">
        <v>2888</v>
      </c>
      <c r="D544" s="201" t="str">
        <f t="shared" si="17"/>
        <v>G/LIC/N/3/USA/11</v>
      </c>
      <c r="E544" s="201" t="str">
        <f t="shared" si="18"/>
        <v xml:space="preserve"> </v>
      </c>
      <c r="F544" s="27" t="s">
        <v>3267</v>
      </c>
      <c r="G544" s="27" t="s">
        <v>3</v>
      </c>
      <c r="H544" s="27" t="s">
        <v>1</v>
      </c>
      <c r="I544" s="60">
        <v>2014</v>
      </c>
      <c r="J544" s="27" t="s">
        <v>2614</v>
      </c>
      <c r="K544" s="27" t="s">
        <v>2891</v>
      </c>
      <c r="L544" s="27" t="s">
        <v>3381</v>
      </c>
      <c r="M544" s="27" t="s">
        <v>2892</v>
      </c>
      <c r="N544" s="27"/>
      <c r="O544" s="27"/>
      <c r="P544" s="27" t="s">
        <v>2893</v>
      </c>
      <c r="Q544" s="27" t="s">
        <v>14</v>
      </c>
      <c r="R544" s="27" t="s">
        <v>44</v>
      </c>
      <c r="S544" s="27" t="s">
        <v>3382</v>
      </c>
      <c r="T544" s="27" t="s">
        <v>42</v>
      </c>
    </row>
    <row r="545" spans="1:20" customFormat="1" ht="43.5" customHeight="1" x14ac:dyDescent="0.3">
      <c r="A545" s="27">
        <v>544</v>
      </c>
      <c r="B545" s="27" t="s">
        <v>5078</v>
      </c>
      <c r="C545" s="27" t="s">
        <v>2888</v>
      </c>
      <c r="D545" s="201" t="str">
        <f t="shared" si="17"/>
        <v>G/LIC/N/3/USA/11</v>
      </c>
      <c r="E545" s="201" t="str">
        <f t="shared" si="18"/>
        <v xml:space="preserve"> </v>
      </c>
      <c r="F545" s="27" t="s">
        <v>3267</v>
      </c>
      <c r="G545" s="27" t="s">
        <v>3</v>
      </c>
      <c r="H545" s="27" t="s">
        <v>1</v>
      </c>
      <c r="I545" s="60">
        <v>2014</v>
      </c>
      <c r="J545" s="27" t="s">
        <v>2614</v>
      </c>
      <c r="K545" s="27" t="s">
        <v>2894</v>
      </c>
      <c r="L545" s="27" t="s">
        <v>2516</v>
      </c>
      <c r="M545" s="27" t="s">
        <v>2895</v>
      </c>
      <c r="N545" s="27"/>
      <c r="O545" s="27"/>
      <c r="P545" s="27" t="s">
        <v>5572</v>
      </c>
      <c r="Q545" s="27" t="s">
        <v>2229</v>
      </c>
      <c r="R545" s="27" t="s">
        <v>29</v>
      </c>
      <c r="S545" s="27" t="s">
        <v>2516</v>
      </c>
      <c r="T545" s="27" t="s">
        <v>19</v>
      </c>
    </row>
    <row r="546" spans="1:20" customFormat="1" ht="43.5" customHeight="1" x14ac:dyDescent="0.3">
      <c r="A546" s="27">
        <v>545</v>
      </c>
      <c r="B546" s="27" t="s">
        <v>276</v>
      </c>
      <c r="C546" s="27" t="s">
        <v>5625</v>
      </c>
      <c r="D546" s="201" t="str">
        <f t="shared" si="17"/>
        <v>G/SG/N/8/IDN/4/Suppl.3</v>
      </c>
      <c r="E546" s="201" t="str">
        <f t="shared" si="18"/>
        <v>G/SG/N/10/IDN/4/Suppl.3</v>
      </c>
      <c r="F546" s="27" t="s">
        <v>293</v>
      </c>
      <c r="G546" s="27" t="s">
        <v>792</v>
      </c>
      <c r="H546" s="27" t="s">
        <v>5</v>
      </c>
      <c r="I546" s="60">
        <v>2014</v>
      </c>
      <c r="J546" s="27" t="s">
        <v>2896</v>
      </c>
      <c r="K546" s="27" t="s">
        <v>5504</v>
      </c>
      <c r="L546" s="27" t="s">
        <v>2897</v>
      </c>
      <c r="M546" s="27" t="s">
        <v>2898</v>
      </c>
      <c r="N546" s="27"/>
      <c r="O546" s="27">
        <v>2014</v>
      </c>
      <c r="P546" s="27" t="s">
        <v>2899</v>
      </c>
      <c r="Q546" s="27" t="s">
        <v>19</v>
      </c>
      <c r="R546" s="27" t="s">
        <v>75</v>
      </c>
      <c r="S546" s="27" t="s">
        <v>3340</v>
      </c>
      <c r="T546" s="27" t="s">
        <v>74</v>
      </c>
    </row>
    <row r="547" spans="1:20" customFormat="1" ht="43.5" customHeight="1" x14ac:dyDescent="0.3">
      <c r="A547" s="27">
        <v>546</v>
      </c>
      <c r="B547" s="27" t="s">
        <v>276</v>
      </c>
      <c r="C547" s="27" t="s">
        <v>5626</v>
      </c>
      <c r="D547" s="201" t="str">
        <f t="shared" si="17"/>
        <v>G/SG/N/8/TUR/13/Suppl.1</v>
      </c>
      <c r="E547" s="201" t="str">
        <f t="shared" si="18"/>
        <v>G/SG/N/10/TUR/13/Suppl.2; G/SG/N/11/TUR/16/Suppl.1</v>
      </c>
      <c r="F547" s="27" t="s">
        <v>32</v>
      </c>
      <c r="G547" s="27" t="s">
        <v>793</v>
      </c>
      <c r="H547" s="27" t="s">
        <v>5</v>
      </c>
      <c r="I547" s="60">
        <v>2014</v>
      </c>
      <c r="J547" s="27" t="s">
        <v>2896</v>
      </c>
      <c r="K547" s="27" t="s">
        <v>5505</v>
      </c>
      <c r="L547" s="27" t="s">
        <v>2897</v>
      </c>
      <c r="M547" s="27" t="s">
        <v>2900</v>
      </c>
      <c r="N547" s="27"/>
      <c r="O547" s="27">
        <v>2014</v>
      </c>
      <c r="P547" s="27" t="s">
        <v>5426</v>
      </c>
      <c r="Q547" s="27" t="s">
        <v>2901</v>
      </c>
      <c r="R547" s="27" t="s">
        <v>2902</v>
      </c>
      <c r="S547" s="27" t="s">
        <v>3340</v>
      </c>
      <c r="T547" s="27" t="s">
        <v>10</v>
      </c>
    </row>
    <row r="548" spans="1:20" customFormat="1" ht="43.5" customHeight="1" x14ac:dyDescent="0.3">
      <c r="A548" s="27">
        <v>547</v>
      </c>
      <c r="B548" s="27" t="s">
        <v>306</v>
      </c>
      <c r="C548" s="27" t="s">
        <v>2903</v>
      </c>
      <c r="D548" s="201" t="str">
        <f t="shared" si="17"/>
        <v>G/VAL/N/1/RUS/2/Add.1</v>
      </c>
      <c r="E548" s="201" t="str">
        <f t="shared" si="18"/>
        <v xml:space="preserve"> </v>
      </c>
      <c r="F548" s="27" t="s">
        <v>287</v>
      </c>
      <c r="G548" s="27" t="s">
        <v>296</v>
      </c>
      <c r="H548" s="27"/>
      <c r="I548" s="60">
        <v>2014</v>
      </c>
      <c r="J548" s="27" t="s">
        <v>2904</v>
      </c>
      <c r="K548" s="27" t="s">
        <v>5573</v>
      </c>
      <c r="L548" s="27" t="s">
        <v>2905</v>
      </c>
      <c r="M548" s="27" t="s">
        <v>421</v>
      </c>
      <c r="N548" s="27"/>
      <c r="O548" s="27"/>
      <c r="P548" s="27" t="s">
        <v>5574</v>
      </c>
      <c r="Q548" s="27" t="s">
        <v>22</v>
      </c>
      <c r="R548" s="27" t="s">
        <v>281</v>
      </c>
      <c r="S548" s="27" t="s">
        <v>421</v>
      </c>
      <c r="T548" s="27" t="s">
        <v>421</v>
      </c>
    </row>
    <row r="549" spans="1:20" customFormat="1" ht="43.5" customHeight="1" x14ac:dyDescent="0.3">
      <c r="A549" s="27">
        <v>548</v>
      </c>
      <c r="B549" s="27" t="s">
        <v>306</v>
      </c>
      <c r="C549" s="27" t="s">
        <v>2903</v>
      </c>
      <c r="D549" s="201" t="str">
        <f t="shared" si="17"/>
        <v>G/VAL/N/1/RUS/2/Add.1</v>
      </c>
      <c r="E549" s="201" t="str">
        <f t="shared" si="18"/>
        <v xml:space="preserve"> </v>
      </c>
      <c r="F549" s="27" t="s">
        <v>287</v>
      </c>
      <c r="G549" s="27" t="s">
        <v>296</v>
      </c>
      <c r="H549" s="27"/>
      <c r="I549" s="60">
        <v>2014</v>
      </c>
      <c r="J549" s="27" t="s">
        <v>2904</v>
      </c>
      <c r="K549" s="27" t="s">
        <v>2906</v>
      </c>
      <c r="L549" s="27" t="s">
        <v>2905</v>
      </c>
      <c r="M549" s="27" t="s">
        <v>5575</v>
      </c>
      <c r="N549" s="27"/>
      <c r="O549" s="27"/>
      <c r="P549" s="27" t="s">
        <v>5576</v>
      </c>
      <c r="Q549" s="27" t="s">
        <v>22</v>
      </c>
      <c r="R549" s="27" t="s">
        <v>30</v>
      </c>
      <c r="S549" s="27" t="s">
        <v>3365</v>
      </c>
      <c r="T549" s="27" t="s">
        <v>421</v>
      </c>
    </row>
    <row r="550" spans="1:20" customFormat="1" ht="43.5" customHeight="1" x14ac:dyDescent="0.3">
      <c r="A550" s="27">
        <v>549</v>
      </c>
      <c r="B550" s="27" t="s">
        <v>306</v>
      </c>
      <c r="C550" s="27" t="s">
        <v>2903</v>
      </c>
      <c r="D550" s="201" t="str">
        <f t="shared" si="17"/>
        <v>G/VAL/N/1/RUS/2/Add.1</v>
      </c>
      <c r="E550" s="201" t="str">
        <f t="shared" si="18"/>
        <v xml:space="preserve"> </v>
      </c>
      <c r="F550" s="27" t="s">
        <v>287</v>
      </c>
      <c r="G550" s="27" t="s">
        <v>296</v>
      </c>
      <c r="H550" s="27"/>
      <c r="I550" s="60">
        <v>2014</v>
      </c>
      <c r="J550" s="27" t="s">
        <v>2904</v>
      </c>
      <c r="K550" s="27" t="s">
        <v>2907</v>
      </c>
      <c r="L550" s="27" t="s">
        <v>2905</v>
      </c>
      <c r="M550" s="27" t="s">
        <v>2908</v>
      </c>
      <c r="N550" s="27"/>
      <c r="O550" s="27"/>
      <c r="P550" s="27" t="s">
        <v>2909</v>
      </c>
      <c r="Q550" s="27" t="s">
        <v>22</v>
      </c>
      <c r="R550" s="27" t="s">
        <v>457</v>
      </c>
      <c r="S550" s="27" t="s">
        <v>2450</v>
      </c>
      <c r="T550" s="27" t="s">
        <v>421</v>
      </c>
    </row>
    <row r="551" spans="1:20" customFormat="1" ht="43.5" customHeight="1" x14ac:dyDescent="0.3">
      <c r="A551" s="27">
        <v>550</v>
      </c>
      <c r="B551" s="27" t="s">
        <v>306</v>
      </c>
      <c r="C551" s="27" t="s">
        <v>2903</v>
      </c>
      <c r="D551" s="201" t="str">
        <f t="shared" ref="D551:D614" si="19">IF(C551="","",IF(IFERROR(FIND(";",C551,1), 0) &gt; 0, HYPERLINK(CONCATENATE("
https://docs.wto.org/dol2fe/Pages/SS/DoSearch.aspx?DataSource=Cat&amp;query=@Symbol=
",SUBSTITUTE(MID(C551,1,FIND(";",C551,1) - 1),"/","%2F"),"&amp;"), MID(C551,1,FIND(";",C551,1) - 1)), HYPERLINK(CONCATENATE("
https://docs.wto.org/dol2fe/Pages/SS/DoSearch.aspx?DataSource=Cat&amp;query=@Symbol=
",C551),C551)))</f>
        <v>G/VAL/N/1/RUS/2/Add.1</v>
      </c>
      <c r="E551" s="201" t="str">
        <f t="shared" si="18"/>
        <v xml:space="preserve"> </v>
      </c>
      <c r="F551" s="27" t="s">
        <v>287</v>
      </c>
      <c r="G551" s="27" t="s">
        <v>296</v>
      </c>
      <c r="H551" s="27"/>
      <c r="I551" s="60">
        <v>2014</v>
      </c>
      <c r="J551" s="27" t="s">
        <v>2904</v>
      </c>
      <c r="K551" s="27" t="s">
        <v>5427</v>
      </c>
      <c r="L551" s="27" t="s">
        <v>2905</v>
      </c>
      <c r="M551" s="27" t="s">
        <v>5428</v>
      </c>
      <c r="N551" s="27"/>
      <c r="O551" s="27"/>
      <c r="P551" s="27" t="s">
        <v>2910</v>
      </c>
      <c r="Q551" s="27" t="s">
        <v>22</v>
      </c>
      <c r="R551" s="27" t="s">
        <v>457</v>
      </c>
      <c r="S551" s="27" t="s">
        <v>3364</v>
      </c>
      <c r="T551" s="27" t="s">
        <v>421</v>
      </c>
    </row>
    <row r="552" spans="1:20" customFormat="1" ht="43.5" customHeight="1" x14ac:dyDescent="0.3">
      <c r="A552" s="27">
        <v>551</v>
      </c>
      <c r="B552" s="27" t="s">
        <v>306</v>
      </c>
      <c r="C552" s="27" t="s">
        <v>2903</v>
      </c>
      <c r="D552" s="201" t="str">
        <f t="shared" si="19"/>
        <v>G/VAL/N/1/RUS/2/Add.1</v>
      </c>
      <c r="E552" s="201" t="str">
        <f t="shared" si="18"/>
        <v xml:space="preserve"> </v>
      </c>
      <c r="F552" s="27" t="s">
        <v>287</v>
      </c>
      <c r="G552" s="27" t="s">
        <v>296</v>
      </c>
      <c r="H552" s="27"/>
      <c r="I552" s="60">
        <v>2014</v>
      </c>
      <c r="J552" s="27" t="s">
        <v>2904</v>
      </c>
      <c r="K552" s="27" t="s">
        <v>2911</v>
      </c>
      <c r="L552" s="27" t="s">
        <v>2905</v>
      </c>
      <c r="M552" s="27" t="s">
        <v>5577</v>
      </c>
      <c r="N552" s="27"/>
      <c r="O552" s="27"/>
      <c r="P552" s="27" t="s">
        <v>2912</v>
      </c>
      <c r="Q552" s="27" t="s">
        <v>22</v>
      </c>
      <c r="R552" s="27" t="s">
        <v>21</v>
      </c>
      <c r="S552" s="27" t="s">
        <v>2450</v>
      </c>
      <c r="T552" s="27" t="s">
        <v>77</v>
      </c>
    </row>
    <row r="553" spans="1:20" customFormat="1" ht="43.5" customHeight="1" x14ac:dyDescent="0.3">
      <c r="A553" s="27">
        <v>552</v>
      </c>
      <c r="B553" s="27" t="s">
        <v>306</v>
      </c>
      <c r="C553" s="27" t="s">
        <v>2913</v>
      </c>
      <c r="D553" s="201" t="str">
        <f t="shared" si="19"/>
        <v>G/VAL/N/1/RUS/3/Add.1</v>
      </c>
      <c r="E553" s="201" t="str">
        <f t="shared" si="18"/>
        <v xml:space="preserve"> </v>
      </c>
      <c r="F553" s="27" t="s">
        <v>287</v>
      </c>
      <c r="G553" s="27" t="s">
        <v>296</v>
      </c>
      <c r="H553" s="27"/>
      <c r="I553" s="60">
        <v>2014</v>
      </c>
      <c r="J553" s="27" t="s">
        <v>2904</v>
      </c>
      <c r="K553" s="27" t="s">
        <v>5578</v>
      </c>
      <c r="L553" s="27" t="s">
        <v>95</v>
      </c>
      <c r="M553" s="27" t="s">
        <v>2914</v>
      </c>
      <c r="N553" s="27"/>
      <c r="O553" s="27"/>
      <c r="P553" s="27" t="s">
        <v>2915</v>
      </c>
      <c r="Q553" s="27" t="s">
        <v>22</v>
      </c>
      <c r="R553" s="27" t="s">
        <v>457</v>
      </c>
      <c r="S553" s="27" t="s">
        <v>2956</v>
      </c>
      <c r="T553" s="27" t="s">
        <v>95</v>
      </c>
    </row>
    <row r="554" spans="1:20" customFormat="1" ht="39" customHeight="1" x14ac:dyDescent="0.3">
      <c r="A554" s="27">
        <v>553</v>
      </c>
      <c r="B554" s="27" t="s">
        <v>307</v>
      </c>
      <c r="C554" s="27" t="s">
        <v>2916</v>
      </c>
      <c r="D554" s="201" t="str">
        <f t="shared" si="19"/>
        <v>G/STR/N/13/CPV</v>
      </c>
      <c r="E554" s="201" t="str">
        <f t="shared" si="18"/>
        <v xml:space="preserve"> </v>
      </c>
      <c r="F554" s="27" t="s">
        <v>2917</v>
      </c>
      <c r="G554" s="27" t="s">
        <v>791</v>
      </c>
      <c r="H554" s="27" t="s">
        <v>5</v>
      </c>
      <c r="I554" s="60">
        <v>2014</v>
      </c>
      <c r="J554" s="27" t="s">
        <v>2918</v>
      </c>
      <c r="K554" s="27" t="s">
        <v>5506</v>
      </c>
      <c r="L554" s="27" t="s">
        <v>2919</v>
      </c>
      <c r="M554" s="27" t="s">
        <v>2920</v>
      </c>
      <c r="N554" s="27" t="s">
        <v>5429</v>
      </c>
      <c r="O554" s="27"/>
      <c r="P554" s="27" t="s">
        <v>2921</v>
      </c>
      <c r="Q554" s="27" t="s">
        <v>22</v>
      </c>
      <c r="R554" s="27" t="s">
        <v>21</v>
      </c>
      <c r="S554" s="27" t="s">
        <v>3365</v>
      </c>
      <c r="T554" s="27" t="s">
        <v>42</v>
      </c>
    </row>
    <row r="555" spans="1:20" customFormat="1" ht="39" customHeight="1" x14ac:dyDescent="0.3">
      <c r="A555" s="27">
        <v>554</v>
      </c>
      <c r="B555" s="27" t="s">
        <v>307</v>
      </c>
      <c r="C555" s="27" t="s">
        <v>2922</v>
      </c>
      <c r="D555" s="201" t="str">
        <f t="shared" si="19"/>
        <v>G/STR/N/15/USA</v>
      </c>
      <c r="E555" s="201" t="str">
        <f t="shared" si="18"/>
        <v xml:space="preserve"> </v>
      </c>
      <c r="F555" s="27" t="s">
        <v>3267</v>
      </c>
      <c r="G555" s="27" t="s">
        <v>3</v>
      </c>
      <c r="H555" s="27" t="s">
        <v>1</v>
      </c>
      <c r="I555" s="60">
        <v>2014</v>
      </c>
      <c r="J555" s="27" t="s">
        <v>2918</v>
      </c>
      <c r="K555" s="27" t="s">
        <v>2923</v>
      </c>
      <c r="L555" s="27" t="s">
        <v>2924</v>
      </c>
      <c r="M555" s="27" t="s">
        <v>2925</v>
      </c>
      <c r="N555" s="27">
        <v>2716</v>
      </c>
      <c r="O555" s="27"/>
      <c r="P555" s="27" t="s">
        <v>2926</v>
      </c>
      <c r="Q555" s="27" t="s">
        <v>2927</v>
      </c>
      <c r="R555" s="27" t="s">
        <v>2928</v>
      </c>
      <c r="S555" s="27" t="s">
        <v>3365</v>
      </c>
      <c r="T555" s="27" t="s">
        <v>19</v>
      </c>
    </row>
    <row r="556" spans="1:20" customFormat="1" ht="43.5" customHeight="1" x14ac:dyDescent="0.3">
      <c r="A556" s="27">
        <v>555</v>
      </c>
      <c r="B556" s="27" t="s">
        <v>5079</v>
      </c>
      <c r="C556" s="27" t="s">
        <v>2929</v>
      </c>
      <c r="D556" s="201" t="str">
        <f t="shared" si="19"/>
        <v>S/C/N/742</v>
      </c>
      <c r="E556" s="201" t="str">
        <f>IF(IFERROR(FIND(";",C556,1), 0) &gt; 0, HYPERLINK(CONCATENATE("https://docs.wto.org/dol2fe/Pages/SS/DoSearch.aspx?DataSource=Cat&amp;query=@Symbol=",SUBSTITUTE(TRIM((MID(C556,FIND(";",C556,1)+1,100))),"/","%2F"),"&amp;"), TRIM((MID(C556,FIND(";",C556,1)+1,100)))), " ")</f>
        <v>WT/REG351/N/1</v>
      </c>
      <c r="F556" s="27" t="s">
        <v>2930</v>
      </c>
      <c r="G556" s="27" t="s">
        <v>2931</v>
      </c>
      <c r="H556" s="27" t="s">
        <v>2932</v>
      </c>
      <c r="I556" s="60">
        <v>2014</v>
      </c>
      <c r="J556" s="27" t="s">
        <v>2933</v>
      </c>
      <c r="K556" s="27" t="s">
        <v>2934</v>
      </c>
      <c r="L556" s="27" t="s">
        <v>2935</v>
      </c>
      <c r="M556" s="27" t="s">
        <v>2936</v>
      </c>
      <c r="N556" s="27"/>
      <c r="O556" s="27" t="s">
        <v>2937</v>
      </c>
      <c r="P556" s="27" t="s">
        <v>2938</v>
      </c>
      <c r="Q556" s="27" t="s">
        <v>22</v>
      </c>
      <c r="R556" s="27" t="s">
        <v>21</v>
      </c>
      <c r="S556" s="27" t="s">
        <v>2935</v>
      </c>
      <c r="T556" s="27" t="s">
        <v>1214</v>
      </c>
    </row>
    <row r="557" spans="1:20" customFormat="1" ht="43.5" customHeight="1" x14ac:dyDescent="0.3">
      <c r="A557" s="27">
        <v>556</v>
      </c>
      <c r="B557" s="27" t="s">
        <v>5079</v>
      </c>
      <c r="C557" s="27" t="s">
        <v>2939</v>
      </c>
      <c r="D557" s="201" t="str">
        <f t="shared" si="19"/>
        <v>S/C/N/773</v>
      </c>
      <c r="E557" s="201" t="str">
        <f>IF(IFERROR(FIND(";",C557,1), 0) &gt; 0, HYPERLINK(CONCATENATE("https://docs.wto.org/dol2fe/Pages/SS/DoSearch.aspx?DataSource=Cat&amp;query=@Symbol=",SUBSTITUTE(TRIM((MID(C557,FIND(";",C557,1)+1,100))),"/","%2F"),"&amp;"), TRIM((MID(C557,FIND(";",C557,1)+1,100)))), " ")</f>
        <v>WT/REG356/N/1</v>
      </c>
      <c r="F557" s="27" t="s">
        <v>7187</v>
      </c>
      <c r="G557" s="27" t="s">
        <v>2940</v>
      </c>
      <c r="H557" s="27" t="s">
        <v>5</v>
      </c>
      <c r="I557" s="60">
        <v>2014</v>
      </c>
      <c r="J557" s="27" t="s">
        <v>2933</v>
      </c>
      <c r="K557" s="27" t="s">
        <v>2934</v>
      </c>
      <c r="L557" s="27" t="s">
        <v>2935</v>
      </c>
      <c r="M557" s="27" t="s">
        <v>2936</v>
      </c>
      <c r="N557" s="27"/>
      <c r="O557" s="27" t="s">
        <v>2941</v>
      </c>
      <c r="P557" s="27" t="s">
        <v>2938</v>
      </c>
      <c r="Q557" s="27" t="s">
        <v>22</v>
      </c>
      <c r="R557" s="27" t="s">
        <v>21</v>
      </c>
      <c r="S557" s="27" t="s">
        <v>2935</v>
      </c>
      <c r="T557" s="27" t="s">
        <v>1214</v>
      </c>
    </row>
    <row r="558" spans="1:20" customFormat="1" ht="43.5" customHeight="1" x14ac:dyDescent="0.3">
      <c r="A558" s="27">
        <v>557</v>
      </c>
      <c r="B558" s="27" t="s">
        <v>5079</v>
      </c>
      <c r="C558" s="27" t="s">
        <v>2942</v>
      </c>
      <c r="D558" s="201" t="str">
        <f t="shared" si="19"/>
        <v>S/C/N/774</v>
      </c>
      <c r="E558" s="201" t="str">
        <f>IF(IFERROR(FIND(";",C558,1), 0) &gt; 0, HYPERLINK(CONCATENATE("https://docs.wto.org/dol2fe/Pages/SS/DoSearch.aspx?DataSource=Cat&amp;query=@Symbol=",SUBSTITUTE(TRIM((MID(C558,FIND(";",C558,1)+1,100))),"/","%2F"),"&amp;"), TRIM((MID(C558,FIND(";",C558,1)+1,100)))), " ")</f>
        <v>WT/REG357/N/1</v>
      </c>
      <c r="F558" s="27" t="s">
        <v>2943</v>
      </c>
      <c r="G558" s="27" t="s">
        <v>2944</v>
      </c>
      <c r="H558" s="27" t="s">
        <v>2932</v>
      </c>
      <c r="I558" s="60">
        <v>2014</v>
      </c>
      <c r="J558" s="27" t="s">
        <v>2933</v>
      </c>
      <c r="K558" s="27" t="s">
        <v>2945</v>
      </c>
      <c r="L558" s="27" t="s">
        <v>2935</v>
      </c>
      <c r="M558" s="27" t="s">
        <v>2936</v>
      </c>
      <c r="N558" s="27"/>
      <c r="O558" s="27" t="s">
        <v>5430</v>
      </c>
      <c r="P558" s="27" t="s">
        <v>2946</v>
      </c>
      <c r="Q558" s="27" t="s">
        <v>57</v>
      </c>
      <c r="R558" s="27" t="s">
        <v>21</v>
      </c>
      <c r="S558" s="27" t="s">
        <v>2935</v>
      </c>
      <c r="T558" s="27" t="s">
        <v>1214</v>
      </c>
    </row>
    <row r="559" spans="1:20" customFormat="1" ht="43.5" customHeight="1" x14ac:dyDescent="0.3">
      <c r="A559" s="27">
        <v>558</v>
      </c>
      <c r="B559" s="27" t="s">
        <v>5079</v>
      </c>
      <c r="C559" s="27" t="s">
        <v>2947</v>
      </c>
      <c r="D559" s="201" t="str">
        <f t="shared" si="19"/>
        <v>S/C/N/786</v>
      </c>
      <c r="E559" s="201" t="str">
        <f t="shared" ref="E559:E622" si="20">IF(IFERROR(FIND(";",C559,1), 0) &gt; 0, HYPERLINK(CONCATENATE("https://docs.wto.org/dol2fe/Pages/SS/DoSearch.aspx?DataSource=Cat&amp;query=@Symbol=",SUBSTITUTE(TRIM((MID(C559,FIND(";",C559,1)+1,100))),"/","%2F"),"&amp;"), TRIM((MID(C559,FIND(";",C559,1)+1,100)))), " ")</f>
        <v>WT/REG359/N/1</v>
      </c>
      <c r="F559" s="27" t="s">
        <v>2948</v>
      </c>
      <c r="G559" s="27" t="s">
        <v>792</v>
      </c>
      <c r="H559" s="27" t="s">
        <v>2932</v>
      </c>
      <c r="I559" s="60">
        <v>2014</v>
      </c>
      <c r="J559" s="27" t="s">
        <v>2933</v>
      </c>
      <c r="K559" s="27" t="s">
        <v>2934</v>
      </c>
      <c r="L559" s="27" t="s">
        <v>2935</v>
      </c>
      <c r="M559" s="27" t="s">
        <v>2936</v>
      </c>
      <c r="N559" s="27"/>
      <c r="O559" s="27" t="s">
        <v>2949</v>
      </c>
      <c r="P559" s="27" t="s">
        <v>2938</v>
      </c>
      <c r="Q559" s="27" t="s">
        <v>22</v>
      </c>
      <c r="R559" s="27" t="s">
        <v>21</v>
      </c>
      <c r="S559" s="27" t="s">
        <v>2935</v>
      </c>
      <c r="T559" s="27" t="s">
        <v>1214</v>
      </c>
    </row>
    <row r="560" spans="1:20" s="146" customFormat="1" ht="43.5" customHeight="1" x14ac:dyDescent="0.3">
      <c r="A560" s="27">
        <v>559</v>
      </c>
      <c r="B560" s="27" t="s">
        <v>2950</v>
      </c>
      <c r="C560" s="27" t="s">
        <v>2951</v>
      </c>
      <c r="D560" s="201" t="str">
        <f t="shared" si="19"/>
        <v>IP/N/1/BHR/P/1/Add.1</v>
      </c>
      <c r="E560" s="201" t="str">
        <f t="shared" si="20"/>
        <v xml:space="preserve"> </v>
      </c>
      <c r="F560" s="27" t="s">
        <v>2952</v>
      </c>
      <c r="G560" s="27" t="s">
        <v>1692</v>
      </c>
      <c r="H560" s="27" t="s">
        <v>5</v>
      </c>
      <c r="I560" s="60">
        <v>2014</v>
      </c>
      <c r="J560" s="27" t="s">
        <v>2953</v>
      </c>
      <c r="K560" s="27" t="s">
        <v>5527</v>
      </c>
      <c r="L560" s="27" t="s">
        <v>309</v>
      </c>
      <c r="M560" s="27" t="s">
        <v>2954</v>
      </c>
      <c r="N560" s="27"/>
      <c r="O560" s="27"/>
      <c r="P560" s="27" t="s">
        <v>2955</v>
      </c>
      <c r="Q560" s="27" t="s">
        <v>22</v>
      </c>
      <c r="R560" s="27" t="s">
        <v>3328</v>
      </c>
      <c r="S560" s="27" t="s">
        <v>2956</v>
      </c>
      <c r="T560" s="27" t="s">
        <v>1214</v>
      </c>
    </row>
    <row r="561" spans="1:20" s="146" customFormat="1" ht="43.5" customHeight="1" x14ac:dyDescent="0.3">
      <c r="A561" s="27">
        <v>560</v>
      </c>
      <c r="B561" s="27" t="s">
        <v>2950</v>
      </c>
      <c r="C561" s="27" t="s">
        <v>2957</v>
      </c>
      <c r="D561" s="201" t="str">
        <f t="shared" si="19"/>
        <v>IP/N/1/BHR/P/1/Add.2</v>
      </c>
      <c r="E561" s="201" t="str">
        <f t="shared" si="20"/>
        <v xml:space="preserve"> </v>
      </c>
      <c r="F561" s="27" t="s">
        <v>2952</v>
      </c>
      <c r="G561" s="27" t="s">
        <v>1692</v>
      </c>
      <c r="H561" s="27" t="s">
        <v>5</v>
      </c>
      <c r="I561" s="60">
        <v>2014</v>
      </c>
      <c r="J561" s="27" t="s">
        <v>2953</v>
      </c>
      <c r="K561" s="27" t="s">
        <v>5507</v>
      </c>
      <c r="L561" s="27" t="s">
        <v>309</v>
      </c>
      <c r="M561" s="27" t="s">
        <v>2954</v>
      </c>
      <c r="N561" s="27"/>
      <c r="O561" s="27"/>
      <c r="P561" s="27" t="s">
        <v>2958</v>
      </c>
      <c r="Q561" s="27" t="s">
        <v>25</v>
      </c>
      <c r="R561" s="27" t="s">
        <v>281</v>
      </c>
      <c r="S561" s="27" t="s">
        <v>2956</v>
      </c>
      <c r="T561" s="27" t="s">
        <v>1214</v>
      </c>
    </row>
    <row r="562" spans="1:20" s="146" customFormat="1" ht="43.5" customHeight="1" x14ac:dyDescent="0.3">
      <c r="A562" s="27">
        <v>561</v>
      </c>
      <c r="B562" s="27" t="s">
        <v>2950</v>
      </c>
      <c r="C562" s="27" t="s">
        <v>2957</v>
      </c>
      <c r="D562" s="201" t="str">
        <f t="shared" si="19"/>
        <v>IP/N/1/BHR/P/1/Add.2</v>
      </c>
      <c r="E562" s="201" t="str">
        <f t="shared" si="20"/>
        <v xml:space="preserve"> </v>
      </c>
      <c r="F562" s="27" t="s">
        <v>2952</v>
      </c>
      <c r="G562" s="27" t="s">
        <v>1692</v>
      </c>
      <c r="H562" s="27" t="s">
        <v>5</v>
      </c>
      <c r="I562" s="60">
        <v>2014</v>
      </c>
      <c r="J562" s="27" t="s">
        <v>2953</v>
      </c>
      <c r="K562" s="27" t="s">
        <v>5508</v>
      </c>
      <c r="L562" s="27" t="s">
        <v>309</v>
      </c>
      <c r="M562" s="27" t="s">
        <v>2954</v>
      </c>
      <c r="N562" s="27"/>
      <c r="O562" s="27"/>
      <c r="P562" s="27" t="s">
        <v>2955</v>
      </c>
      <c r="Q562" s="27" t="s">
        <v>22</v>
      </c>
      <c r="R562" s="27" t="s">
        <v>3328</v>
      </c>
      <c r="S562" s="27" t="s">
        <v>2956</v>
      </c>
      <c r="T562" s="27" t="s">
        <v>1214</v>
      </c>
    </row>
    <row r="563" spans="1:20" s="146" customFormat="1" ht="43.5" customHeight="1" x14ac:dyDescent="0.3">
      <c r="A563" s="27">
        <v>562</v>
      </c>
      <c r="B563" s="27" t="s">
        <v>2950</v>
      </c>
      <c r="C563" s="27" t="s">
        <v>2959</v>
      </c>
      <c r="D563" s="201" t="str">
        <f t="shared" si="19"/>
        <v>IP/N/1/BHR/T/3/Add.1</v>
      </c>
      <c r="E563" s="201" t="str">
        <f t="shared" si="20"/>
        <v xml:space="preserve"> </v>
      </c>
      <c r="F563" s="27" t="s">
        <v>2952</v>
      </c>
      <c r="G563" s="27" t="s">
        <v>1692</v>
      </c>
      <c r="H563" s="27" t="s">
        <v>5</v>
      </c>
      <c r="I563" s="60">
        <v>2014</v>
      </c>
      <c r="J563" s="27" t="s">
        <v>2953</v>
      </c>
      <c r="K563" s="27" t="s">
        <v>2960</v>
      </c>
      <c r="L563" s="27" t="s">
        <v>2961</v>
      </c>
      <c r="M563" s="27" t="s">
        <v>2962</v>
      </c>
      <c r="N563" s="27"/>
      <c r="O563" s="27"/>
      <c r="P563" s="27" t="s">
        <v>2963</v>
      </c>
      <c r="Q563" s="27" t="s">
        <v>22</v>
      </c>
      <c r="R563" s="27" t="s">
        <v>457</v>
      </c>
      <c r="S563" s="27" t="s">
        <v>2956</v>
      </c>
      <c r="T563" s="27" t="s">
        <v>1214</v>
      </c>
    </row>
    <row r="564" spans="1:20" s="146" customFormat="1" ht="43.5" customHeight="1" x14ac:dyDescent="0.3">
      <c r="A564" s="27">
        <v>563</v>
      </c>
      <c r="B564" s="27" t="s">
        <v>2950</v>
      </c>
      <c r="C564" s="27" t="s">
        <v>2964</v>
      </c>
      <c r="D564" s="201" t="str">
        <f t="shared" si="19"/>
        <v>IP/N/1/TPKM/P/5</v>
      </c>
      <c r="E564" s="201" t="str">
        <f t="shared" si="20"/>
        <v xml:space="preserve"> </v>
      </c>
      <c r="F564" s="27" t="s">
        <v>681</v>
      </c>
      <c r="G564" s="27" t="s">
        <v>792</v>
      </c>
      <c r="H564" s="27" t="s">
        <v>5</v>
      </c>
      <c r="I564" s="60">
        <v>2014</v>
      </c>
      <c r="J564" s="27" t="s">
        <v>2953</v>
      </c>
      <c r="K564" s="27" t="s">
        <v>2965</v>
      </c>
      <c r="L564" s="27" t="s">
        <v>309</v>
      </c>
      <c r="M564" s="27" t="s">
        <v>2966</v>
      </c>
      <c r="N564" s="27"/>
      <c r="O564" s="27"/>
      <c r="P564" s="27" t="s">
        <v>2967</v>
      </c>
      <c r="Q564" s="27" t="s">
        <v>66</v>
      </c>
      <c r="R564" s="27" t="s">
        <v>3329</v>
      </c>
      <c r="S564" s="27" t="s">
        <v>2956</v>
      </c>
      <c r="T564" s="27" t="s">
        <v>1214</v>
      </c>
    </row>
    <row r="565" spans="1:20" s="146" customFormat="1" ht="43.5" customHeight="1" x14ac:dyDescent="0.3">
      <c r="A565" s="27">
        <v>564</v>
      </c>
      <c r="B565" s="27" t="s">
        <v>2950</v>
      </c>
      <c r="C565" s="27" t="s">
        <v>2968</v>
      </c>
      <c r="D565" s="201" t="str">
        <f t="shared" si="19"/>
        <v>IP/N/6/CHE/2</v>
      </c>
      <c r="E565" s="201" t="str">
        <f t="shared" si="20"/>
        <v xml:space="preserve"> </v>
      </c>
      <c r="F565" s="27" t="s">
        <v>34</v>
      </c>
      <c r="G565" s="27" t="s">
        <v>793</v>
      </c>
      <c r="H565" s="27" t="s">
        <v>1</v>
      </c>
      <c r="I565" s="60">
        <v>2014</v>
      </c>
      <c r="J565" s="27" t="s">
        <v>2953</v>
      </c>
      <c r="K565" s="27" t="s">
        <v>2969</v>
      </c>
      <c r="L565" s="27" t="s">
        <v>2970</v>
      </c>
      <c r="M565" s="27" t="s">
        <v>2971</v>
      </c>
      <c r="N565" s="27"/>
      <c r="O565" s="27"/>
      <c r="P565" s="27" t="s">
        <v>2972</v>
      </c>
      <c r="Q565" s="27" t="s">
        <v>88</v>
      </c>
      <c r="R565" s="27" t="s">
        <v>47</v>
      </c>
      <c r="S565" s="27" t="s">
        <v>2956</v>
      </c>
      <c r="T565" s="27" t="s">
        <v>1214</v>
      </c>
    </row>
    <row r="566" spans="1:20" s="146" customFormat="1" ht="49.5" customHeight="1" x14ac:dyDescent="0.3">
      <c r="A566" s="27">
        <v>565</v>
      </c>
      <c r="B566" s="27" t="s">
        <v>2973</v>
      </c>
      <c r="C566" s="27" t="s">
        <v>2974</v>
      </c>
      <c r="D566" s="201" t="str">
        <f t="shared" si="19"/>
        <v>S/C/N/720</v>
      </c>
      <c r="E566" s="201" t="str">
        <f t="shared" si="20"/>
        <v xml:space="preserve"> </v>
      </c>
      <c r="F566" s="27" t="s">
        <v>26</v>
      </c>
      <c r="G566" s="27" t="s">
        <v>793</v>
      </c>
      <c r="H566" s="27" t="s">
        <v>1</v>
      </c>
      <c r="I566" s="60">
        <v>2014</v>
      </c>
      <c r="J566" s="27" t="s">
        <v>2975</v>
      </c>
      <c r="K566" s="27" t="s">
        <v>5579</v>
      </c>
      <c r="L566" s="27" t="s">
        <v>2760</v>
      </c>
      <c r="M566" s="27" t="s">
        <v>2976</v>
      </c>
      <c r="N566" s="27"/>
      <c r="O566" s="27"/>
      <c r="P566" s="27" t="s">
        <v>2977</v>
      </c>
      <c r="Q566" s="27" t="s">
        <v>2978</v>
      </c>
      <c r="R566" s="27" t="s">
        <v>29</v>
      </c>
      <c r="S566" s="27" t="s">
        <v>2760</v>
      </c>
      <c r="T566" s="27" t="s">
        <v>77</v>
      </c>
    </row>
    <row r="567" spans="1:20" s="146" customFormat="1" ht="49.5" customHeight="1" x14ac:dyDescent="0.3">
      <c r="A567" s="27">
        <v>566</v>
      </c>
      <c r="B567" s="27" t="s">
        <v>2973</v>
      </c>
      <c r="C567" s="27" t="s">
        <v>2979</v>
      </c>
      <c r="D567" s="201" t="str">
        <f t="shared" si="19"/>
        <v>S/C/N/724</v>
      </c>
      <c r="E567" s="201" t="str">
        <f t="shared" si="20"/>
        <v xml:space="preserve"> </v>
      </c>
      <c r="F567" s="27" t="s">
        <v>26</v>
      </c>
      <c r="G567" s="27" t="s">
        <v>793</v>
      </c>
      <c r="H567" s="27" t="s">
        <v>1</v>
      </c>
      <c r="I567" s="60">
        <v>2014</v>
      </c>
      <c r="J567" s="27" t="s">
        <v>2975</v>
      </c>
      <c r="K567" s="27" t="s">
        <v>2980</v>
      </c>
      <c r="L567" s="27" t="s">
        <v>2981</v>
      </c>
      <c r="M567" s="27" t="s">
        <v>2982</v>
      </c>
      <c r="N567" s="27"/>
      <c r="O567" s="27"/>
      <c r="P567" s="27" t="s">
        <v>2983</v>
      </c>
      <c r="Q567" s="27" t="s">
        <v>57</v>
      </c>
      <c r="R567" s="27" t="s">
        <v>75</v>
      </c>
      <c r="S567" s="27" t="s">
        <v>1089</v>
      </c>
      <c r="T567" s="27" t="s">
        <v>2984</v>
      </c>
    </row>
    <row r="568" spans="1:20" s="146" customFormat="1" ht="49.5" customHeight="1" x14ac:dyDescent="0.3">
      <c r="A568" s="27">
        <v>567</v>
      </c>
      <c r="B568" s="27" t="s">
        <v>2973</v>
      </c>
      <c r="C568" s="27" t="s">
        <v>2985</v>
      </c>
      <c r="D568" s="201" t="str">
        <f t="shared" si="19"/>
        <v>S/C/N/766</v>
      </c>
      <c r="E568" s="201" t="str">
        <f t="shared" si="20"/>
        <v xml:space="preserve"> </v>
      </c>
      <c r="F568" s="27" t="s">
        <v>2271</v>
      </c>
      <c r="G568" s="27" t="s">
        <v>791</v>
      </c>
      <c r="H568" s="27" t="s">
        <v>5</v>
      </c>
      <c r="I568" s="60">
        <v>2014</v>
      </c>
      <c r="J568" s="27" t="s">
        <v>2975</v>
      </c>
      <c r="K568" s="27" t="s">
        <v>5627</v>
      </c>
      <c r="L568" s="27" t="s">
        <v>2981</v>
      </c>
      <c r="M568" s="27" t="s">
        <v>2986</v>
      </c>
      <c r="N568" s="27"/>
      <c r="O568" s="27"/>
      <c r="P568" s="27" t="s">
        <v>2987</v>
      </c>
      <c r="Q568" s="27" t="s">
        <v>66</v>
      </c>
      <c r="R568" s="27" t="s">
        <v>3330</v>
      </c>
      <c r="S568" s="27" t="s">
        <v>1089</v>
      </c>
      <c r="T568" s="27" t="s">
        <v>77</v>
      </c>
    </row>
    <row r="569" spans="1:20" customFormat="1" ht="43.5" customHeight="1" x14ac:dyDescent="0.3">
      <c r="A569" s="27">
        <v>568</v>
      </c>
      <c r="B569" s="27" t="s">
        <v>262</v>
      </c>
      <c r="C569" s="27" t="s">
        <v>2988</v>
      </c>
      <c r="D569" s="201" t="str">
        <f t="shared" si="19"/>
        <v>G/MA/QR/N/CAN/2</v>
      </c>
      <c r="E569" s="201" t="str">
        <f t="shared" si="20"/>
        <v xml:space="preserve"> </v>
      </c>
      <c r="F569" s="27" t="s">
        <v>39</v>
      </c>
      <c r="G569" s="27" t="s">
        <v>3</v>
      </c>
      <c r="H569" s="27" t="s">
        <v>1</v>
      </c>
      <c r="I569" s="60">
        <v>2014</v>
      </c>
      <c r="J569" s="27" t="s">
        <v>2989</v>
      </c>
      <c r="K569" s="27" t="s">
        <v>2990</v>
      </c>
      <c r="L569" s="27" t="s">
        <v>2516</v>
      </c>
      <c r="M569" s="27" t="s">
        <v>2991</v>
      </c>
      <c r="N569" s="27"/>
      <c r="O569" s="27"/>
      <c r="P569" s="27" t="s">
        <v>2992</v>
      </c>
      <c r="Q569" s="27" t="s">
        <v>36</v>
      </c>
      <c r="R569" s="27" t="s">
        <v>38</v>
      </c>
      <c r="S569" s="27" t="s">
        <v>2760</v>
      </c>
      <c r="T569" s="27" t="s">
        <v>74</v>
      </c>
    </row>
    <row r="570" spans="1:20" customFormat="1" ht="43.5" customHeight="1" x14ac:dyDescent="0.3">
      <c r="A570" s="27">
        <v>569</v>
      </c>
      <c r="B570" s="27" t="s">
        <v>262</v>
      </c>
      <c r="C570" s="27" t="s">
        <v>2988</v>
      </c>
      <c r="D570" s="201" t="str">
        <f t="shared" si="19"/>
        <v>G/MA/QR/N/CAN/2</v>
      </c>
      <c r="E570" s="201" t="str">
        <f t="shared" si="20"/>
        <v xml:space="preserve"> </v>
      </c>
      <c r="F570" s="27" t="s">
        <v>39</v>
      </c>
      <c r="G570" s="27" t="s">
        <v>3</v>
      </c>
      <c r="H570" s="27" t="s">
        <v>1</v>
      </c>
      <c r="I570" s="60">
        <v>2014</v>
      </c>
      <c r="J570" s="27" t="s">
        <v>2989</v>
      </c>
      <c r="K570" s="27" t="s">
        <v>2993</v>
      </c>
      <c r="L570" s="27" t="s">
        <v>2516</v>
      </c>
      <c r="M570" s="27" t="s">
        <v>2994</v>
      </c>
      <c r="N570" s="27"/>
      <c r="O570" s="27"/>
      <c r="P570" s="27" t="s">
        <v>2995</v>
      </c>
      <c r="Q570" s="27" t="s">
        <v>36</v>
      </c>
      <c r="R570" s="27" t="s">
        <v>38</v>
      </c>
      <c r="S570" s="27" t="s">
        <v>2760</v>
      </c>
      <c r="T570" s="27" t="s">
        <v>74</v>
      </c>
    </row>
    <row r="571" spans="1:20" customFormat="1" ht="43.5" customHeight="1" x14ac:dyDescent="0.3">
      <c r="A571" s="27">
        <v>570</v>
      </c>
      <c r="B571" s="27" t="s">
        <v>262</v>
      </c>
      <c r="C571" s="27" t="s">
        <v>2988</v>
      </c>
      <c r="D571" s="201" t="str">
        <f t="shared" si="19"/>
        <v>G/MA/QR/N/CAN/2</v>
      </c>
      <c r="E571" s="201" t="str">
        <f t="shared" si="20"/>
        <v xml:space="preserve"> </v>
      </c>
      <c r="F571" s="27" t="s">
        <v>39</v>
      </c>
      <c r="G571" s="27" t="s">
        <v>3</v>
      </c>
      <c r="H571" s="27" t="s">
        <v>1</v>
      </c>
      <c r="I571" s="60">
        <v>2014</v>
      </c>
      <c r="J571" s="27" t="s">
        <v>2989</v>
      </c>
      <c r="K571" s="27" t="s">
        <v>2993</v>
      </c>
      <c r="L571" s="27" t="s">
        <v>2516</v>
      </c>
      <c r="M571" s="27" t="s">
        <v>2996</v>
      </c>
      <c r="N571" s="27"/>
      <c r="O571" s="27"/>
      <c r="P571" s="27" t="s">
        <v>2997</v>
      </c>
      <c r="Q571" s="27" t="s">
        <v>668</v>
      </c>
      <c r="R571" s="27" t="s">
        <v>2786</v>
      </c>
      <c r="S571" s="27" t="s">
        <v>2760</v>
      </c>
      <c r="T571" s="27" t="s">
        <v>95</v>
      </c>
    </row>
    <row r="572" spans="1:20" customFormat="1" ht="43.5" customHeight="1" x14ac:dyDescent="0.3">
      <c r="A572" s="27">
        <v>571</v>
      </c>
      <c r="B572" s="27" t="s">
        <v>262</v>
      </c>
      <c r="C572" s="27" t="s">
        <v>2988</v>
      </c>
      <c r="D572" s="201" t="str">
        <f t="shared" si="19"/>
        <v>G/MA/QR/N/CAN/2</v>
      </c>
      <c r="E572" s="201" t="str">
        <f t="shared" si="20"/>
        <v xml:space="preserve"> </v>
      </c>
      <c r="F572" s="27" t="s">
        <v>39</v>
      </c>
      <c r="G572" s="27" t="s">
        <v>3</v>
      </c>
      <c r="H572" s="27" t="s">
        <v>1</v>
      </c>
      <c r="I572" s="60">
        <v>2014</v>
      </c>
      <c r="J572" s="27" t="s">
        <v>2989</v>
      </c>
      <c r="K572" s="27" t="s">
        <v>2993</v>
      </c>
      <c r="L572" s="27" t="s">
        <v>2516</v>
      </c>
      <c r="M572" s="27" t="s">
        <v>2998</v>
      </c>
      <c r="N572" s="27"/>
      <c r="O572" s="27"/>
      <c r="P572" s="27" t="s">
        <v>2997</v>
      </c>
      <c r="Q572" s="27" t="s">
        <v>668</v>
      </c>
      <c r="R572" s="27" t="s">
        <v>2786</v>
      </c>
      <c r="S572" s="27" t="s">
        <v>2760</v>
      </c>
      <c r="T572" s="27" t="s">
        <v>95</v>
      </c>
    </row>
    <row r="573" spans="1:20" customFormat="1" ht="43.5" customHeight="1" x14ac:dyDescent="0.3">
      <c r="A573" s="27">
        <v>572</v>
      </c>
      <c r="B573" s="27" t="s">
        <v>262</v>
      </c>
      <c r="C573" s="27" t="s">
        <v>2999</v>
      </c>
      <c r="D573" s="201" t="str">
        <f t="shared" si="19"/>
        <v>G/MA/QR/N/CHE/1</v>
      </c>
      <c r="E573" s="201" t="str">
        <f t="shared" si="20"/>
        <v xml:space="preserve"> </v>
      </c>
      <c r="F573" s="27" t="s">
        <v>34</v>
      </c>
      <c r="G573" s="27" t="s">
        <v>793</v>
      </c>
      <c r="H573" s="27" t="s">
        <v>1</v>
      </c>
      <c r="I573" s="60">
        <v>2014</v>
      </c>
      <c r="J573" s="27" t="s">
        <v>2989</v>
      </c>
      <c r="K573" s="27" t="s">
        <v>5593</v>
      </c>
      <c r="L573" s="27" t="s">
        <v>2516</v>
      </c>
      <c r="M573" s="27" t="s">
        <v>5594</v>
      </c>
      <c r="N573" s="27"/>
      <c r="O573" s="27"/>
      <c r="P573" s="27" t="s">
        <v>3000</v>
      </c>
      <c r="Q573" s="27" t="s">
        <v>668</v>
      </c>
      <c r="R573" s="27" t="s">
        <v>7178</v>
      </c>
      <c r="S573" s="27" t="s">
        <v>2573</v>
      </c>
      <c r="T573" s="27" t="s">
        <v>95</v>
      </c>
    </row>
    <row r="574" spans="1:20" customFormat="1" ht="43.5" customHeight="1" x14ac:dyDescent="0.3">
      <c r="A574" s="27">
        <v>573</v>
      </c>
      <c r="B574" s="27" t="s">
        <v>262</v>
      </c>
      <c r="C574" s="27" t="s">
        <v>2999</v>
      </c>
      <c r="D574" s="201" t="str">
        <f t="shared" si="19"/>
        <v>G/MA/QR/N/CHE/1</v>
      </c>
      <c r="E574" s="201" t="str">
        <f t="shared" si="20"/>
        <v xml:space="preserve"> </v>
      </c>
      <c r="F574" s="27" t="s">
        <v>34</v>
      </c>
      <c r="G574" s="27" t="s">
        <v>793</v>
      </c>
      <c r="H574" s="27" t="s">
        <v>1</v>
      </c>
      <c r="I574" s="60">
        <v>2014</v>
      </c>
      <c r="J574" s="27" t="s">
        <v>2989</v>
      </c>
      <c r="K574" s="27" t="s">
        <v>5431</v>
      </c>
      <c r="L574" s="27" t="s">
        <v>2516</v>
      </c>
      <c r="M574" s="27" t="s">
        <v>3001</v>
      </c>
      <c r="N574" s="27" t="s">
        <v>3002</v>
      </c>
      <c r="O574" s="27"/>
      <c r="P574" s="27" t="s">
        <v>5432</v>
      </c>
      <c r="Q574" s="27" t="s">
        <v>3003</v>
      </c>
      <c r="R574" s="27" t="s">
        <v>53</v>
      </c>
      <c r="S574" s="27" t="s">
        <v>2618</v>
      </c>
      <c r="T574" s="27" t="s">
        <v>138</v>
      </c>
    </row>
    <row r="575" spans="1:20" customFormat="1" ht="43.5" customHeight="1" x14ac:dyDescent="0.3">
      <c r="A575" s="27">
        <v>574</v>
      </c>
      <c r="B575" s="27" t="s">
        <v>262</v>
      </c>
      <c r="C575" s="27" t="s">
        <v>2999</v>
      </c>
      <c r="D575" s="201" t="str">
        <f t="shared" si="19"/>
        <v>G/MA/QR/N/CHE/1</v>
      </c>
      <c r="E575" s="201" t="str">
        <f t="shared" si="20"/>
        <v xml:space="preserve"> </v>
      </c>
      <c r="F575" s="27" t="s">
        <v>34</v>
      </c>
      <c r="G575" s="27" t="s">
        <v>793</v>
      </c>
      <c r="H575" s="27" t="s">
        <v>1</v>
      </c>
      <c r="I575" s="60">
        <v>2014</v>
      </c>
      <c r="J575" s="27" t="s">
        <v>2989</v>
      </c>
      <c r="K575" s="27" t="s">
        <v>3004</v>
      </c>
      <c r="L575" s="27" t="s">
        <v>2516</v>
      </c>
      <c r="M575" s="27" t="s">
        <v>3005</v>
      </c>
      <c r="N575" s="27" t="s">
        <v>3006</v>
      </c>
      <c r="O575" s="27"/>
      <c r="P575" s="27" t="s">
        <v>3007</v>
      </c>
      <c r="Q575" s="27" t="s">
        <v>2828</v>
      </c>
      <c r="R575" s="27" t="s">
        <v>269</v>
      </c>
      <c r="S575" s="27" t="s">
        <v>2618</v>
      </c>
      <c r="T575" s="27" t="s">
        <v>10</v>
      </c>
    </row>
    <row r="576" spans="1:20" customFormat="1" ht="43.5" customHeight="1" x14ac:dyDescent="0.3">
      <c r="A576" s="27">
        <v>575</v>
      </c>
      <c r="B576" s="27" t="s">
        <v>262</v>
      </c>
      <c r="C576" s="27" t="s">
        <v>2999</v>
      </c>
      <c r="D576" s="201" t="str">
        <f t="shared" si="19"/>
        <v>G/MA/QR/N/CHE/1</v>
      </c>
      <c r="E576" s="201" t="str">
        <f t="shared" si="20"/>
        <v xml:space="preserve"> </v>
      </c>
      <c r="F576" s="27" t="s">
        <v>34</v>
      </c>
      <c r="G576" s="27" t="s">
        <v>793</v>
      </c>
      <c r="H576" s="27" t="s">
        <v>1</v>
      </c>
      <c r="I576" s="60">
        <v>2014</v>
      </c>
      <c r="J576" s="27" t="s">
        <v>2989</v>
      </c>
      <c r="K576" s="27" t="s">
        <v>3008</v>
      </c>
      <c r="L576" s="27" t="s">
        <v>2516</v>
      </c>
      <c r="M576" s="27" t="s">
        <v>3009</v>
      </c>
      <c r="N576" s="27" t="s">
        <v>3010</v>
      </c>
      <c r="O576" s="27"/>
      <c r="P576" s="27" t="s">
        <v>3011</v>
      </c>
      <c r="Q576" s="27" t="s">
        <v>143</v>
      </c>
      <c r="R576" s="27" t="s">
        <v>2623</v>
      </c>
      <c r="S576" s="27" t="s">
        <v>2618</v>
      </c>
      <c r="T576" s="27" t="s">
        <v>10</v>
      </c>
    </row>
    <row r="577" spans="1:20" customFormat="1" ht="43.5" customHeight="1" x14ac:dyDescent="0.3">
      <c r="A577" s="27">
        <v>576</v>
      </c>
      <c r="B577" s="27" t="s">
        <v>262</v>
      </c>
      <c r="C577" s="27" t="s">
        <v>2999</v>
      </c>
      <c r="D577" s="201" t="str">
        <f t="shared" si="19"/>
        <v>G/MA/QR/N/CHE/1</v>
      </c>
      <c r="E577" s="201" t="str">
        <f t="shared" si="20"/>
        <v xml:space="preserve"> </v>
      </c>
      <c r="F577" s="27" t="s">
        <v>34</v>
      </c>
      <c r="G577" s="27" t="s">
        <v>793</v>
      </c>
      <c r="H577" s="27" t="s">
        <v>1</v>
      </c>
      <c r="I577" s="60">
        <v>2014</v>
      </c>
      <c r="J577" s="27" t="s">
        <v>2989</v>
      </c>
      <c r="K577" s="27" t="s">
        <v>3012</v>
      </c>
      <c r="L577" s="27" t="s">
        <v>2516</v>
      </c>
      <c r="M577" s="27" t="s">
        <v>3013</v>
      </c>
      <c r="N577" s="27" t="s">
        <v>3014</v>
      </c>
      <c r="O577" s="27"/>
      <c r="P577" s="27" t="s">
        <v>3015</v>
      </c>
      <c r="Q577" s="27" t="s">
        <v>112</v>
      </c>
      <c r="R577" s="27" t="s">
        <v>2793</v>
      </c>
      <c r="S577" s="27" t="s">
        <v>2618</v>
      </c>
      <c r="T577" s="27" t="s">
        <v>95</v>
      </c>
    </row>
    <row r="578" spans="1:20" customFormat="1" ht="43.5" customHeight="1" x14ac:dyDescent="0.3">
      <c r="A578" s="27">
        <v>577</v>
      </c>
      <c r="B578" s="27" t="s">
        <v>262</v>
      </c>
      <c r="C578" s="27" t="s">
        <v>2999</v>
      </c>
      <c r="D578" s="201" t="str">
        <f t="shared" si="19"/>
        <v>G/MA/QR/N/CHE/1</v>
      </c>
      <c r="E578" s="201" t="str">
        <f t="shared" si="20"/>
        <v xml:space="preserve"> </v>
      </c>
      <c r="F578" s="27" t="s">
        <v>34</v>
      </c>
      <c r="G578" s="27" t="s">
        <v>793</v>
      </c>
      <c r="H578" s="27" t="s">
        <v>1</v>
      </c>
      <c r="I578" s="60">
        <v>2014</v>
      </c>
      <c r="J578" s="27" t="s">
        <v>2989</v>
      </c>
      <c r="K578" s="27" t="s">
        <v>3016</v>
      </c>
      <c r="L578" s="27" t="s">
        <v>2516</v>
      </c>
      <c r="M578" s="27" t="s">
        <v>3017</v>
      </c>
      <c r="N578" s="27" t="s">
        <v>3018</v>
      </c>
      <c r="O578" s="27"/>
      <c r="P578" s="27" t="s">
        <v>3019</v>
      </c>
      <c r="Q578" s="27" t="s">
        <v>112</v>
      </c>
      <c r="R578" s="27" t="s">
        <v>2852</v>
      </c>
      <c r="S578" s="27" t="s">
        <v>2618</v>
      </c>
      <c r="T578" s="27" t="s">
        <v>19</v>
      </c>
    </row>
    <row r="579" spans="1:20" customFormat="1" ht="43.5" customHeight="1" x14ac:dyDescent="0.3">
      <c r="A579" s="27">
        <v>578</v>
      </c>
      <c r="B579" s="27" t="s">
        <v>262</v>
      </c>
      <c r="C579" s="27" t="s">
        <v>3020</v>
      </c>
      <c r="D579" s="201" t="str">
        <f t="shared" si="19"/>
        <v>G/MA/QR/N/CIV/1</v>
      </c>
      <c r="E579" s="201" t="str">
        <f t="shared" si="20"/>
        <v xml:space="preserve"> </v>
      </c>
      <c r="F579" s="27" t="s">
        <v>3021</v>
      </c>
      <c r="G579" s="27" t="s">
        <v>791</v>
      </c>
      <c r="H579" s="27" t="s">
        <v>5</v>
      </c>
      <c r="I579" s="60">
        <v>2014</v>
      </c>
      <c r="J579" s="27" t="s">
        <v>2989</v>
      </c>
      <c r="K579" s="27" t="s">
        <v>3022</v>
      </c>
      <c r="L579" s="27" t="s">
        <v>2516</v>
      </c>
      <c r="M579" s="27" t="s">
        <v>3023</v>
      </c>
      <c r="N579" s="27" t="s">
        <v>3024</v>
      </c>
      <c r="O579" s="27"/>
      <c r="P579" s="27" t="s">
        <v>5433</v>
      </c>
      <c r="Q579" s="27" t="s">
        <v>5434</v>
      </c>
      <c r="R579" s="27" t="s">
        <v>7177</v>
      </c>
      <c r="S579" s="27" t="s">
        <v>2618</v>
      </c>
      <c r="T579" s="27" t="s">
        <v>95</v>
      </c>
    </row>
    <row r="580" spans="1:20" customFormat="1" ht="43.5" customHeight="1" x14ac:dyDescent="0.3">
      <c r="A580" s="27">
        <v>579</v>
      </c>
      <c r="B580" s="27" t="s">
        <v>262</v>
      </c>
      <c r="C580" s="27" t="s">
        <v>3020</v>
      </c>
      <c r="D580" s="201" t="str">
        <f t="shared" si="19"/>
        <v>G/MA/QR/N/CIV/1</v>
      </c>
      <c r="E580" s="201" t="str">
        <f t="shared" si="20"/>
        <v xml:space="preserve"> </v>
      </c>
      <c r="F580" s="27" t="s">
        <v>3021</v>
      </c>
      <c r="G580" s="27" t="s">
        <v>791</v>
      </c>
      <c r="H580" s="27" t="s">
        <v>5</v>
      </c>
      <c r="I580" s="60">
        <v>2014</v>
      </c>
      <c r="J580" s="27" t="s">
        <v>2989</v>
      </c>
      <c r="K580" s="27" t="s">
        <v>3022</v>
      </c>
      <c r="L580" s="27" t="s">
        <v>2516</v>
      </c>
      <c r="M580" s="27" t="s">
        <v>3025</v>
      </c>
      <c r="N580" s="27" t="s">
        <v>3026</v>
      </c>
      <c r="O580" s="27"/>
      <c r="P580" s="27" t="s">
        <v>5435</v>
      </c>
      <c r="Q580" s="27" t="s">
        <v>5434</v>
      </c>
      <c r="R580" s="27" t="s">
        <v>7179</v>
      </c>
      <c r="S580" s="27" t="s">
        <v>2618</v>
      </c>
      <c r="T580" s="27" t="s">
        <v>95</v>
      </c>
    </row>
    <row r="581" spans="1:20" customFormat="1" ht="43.5" customHeight="1" x14ac:dyDescent="0.3">
      <c r="A581" s="27">
        <v>580</v>
      </c>
      <c r="B581" s="27" t="s">
        <v>262</v>
      </c>
      <c r="C581" s="27" t="s">
        <v>3020</v>
      </c>
      <c r="D581" s="201" t="str">
        <f t="shared" si="19"/>
        <v>G/MA/QR/N/CIV/1</v>
      </c>
      <c r="E581" s="201" t="str">
        <f t="shared" si="20"/>
        <v xml:space="preserve"> </v>
      </c>
      <c r="F581" s="27" t="s">
        <v>3021</v>
      </c>
      <c r="G581" s="27" t="s">
        <v>791</v>
      </c>
      <c r="H581" s="27" t="s">
        <v>5</v>
      </c>
      <c r="I581" s="60">
        <v>2014</v>
      </c>
      <c r="J581" s="27" t="s">
        <v>2989</v>
      </c>
      <c r="K581" s="27" t="s">
        <v>3027</v>
      </c>
      <c r="L581" s="27" t="s">
        <v>2516</v>
      </c>
      <c r="M581" s="27" t="s">
        <v>3028</v>
      </c>
      <c r="N581" s="27" t="s">
        <v>3029</v>
      </c>
      <c r="O581" s="27"/>
      <c r="P581" s="27" t="s">
        <v>3030</v>
      </c>
      <c r="Q581" s="27" t="s">
        <v>3031</v>
      </c>
      <c r="R581" s="27" t="s">
        <v>269</v>
      </c>
      <c r="S581" s="27" t="s">
        <v>2618</v>
      </c>
      <c r="T581" s="27" t="s">
        <v>10</v>
      </c>
    </row>
    <row r="582" spans="1:20" customFormat="1" ht="43.5" customHeight="1" x14ac:dyDescent="0.3">
      <c r="A582" s="27">
        <v>581</v>
      </c>
      <c r="B582" s="27" t="s">
        <v>262</v>
      </c>
      <c r="C582" s="27" t="s">
        <v>3020</v>
      </c>
      <c r="D582" s="201" t="str">
        <f t="shared" si="19"/>
        <v>G/MA/QR/N/CIV/1</v>
      </c>
      <c r="E582" s="201" t="str">
        <f t="shared" si="20"/>
        <v xml:space="preserve"> </v>
      </c>
      <c r="F582" s="27" t="s">
        <v>3021</v>
      </c>
      <c r="G582" s="27" t="s">
        <v>791</v>
      </c>
      <c r="H582" s="27" t="s">
        <v>5</v>
      </c>
      <c r="I582" s="60">
        <v>2014</v>
      </c>
      <c r="J582" s="27" t="s">
        <v>2989</v>
      </c>
      <c r="K582" s="27" t="s">
        <v>3032</v>
      </c>
      <c r="L582" s="27" t="s">
        <v>2516</v>
      </c>
      <c r="M582" s="27" t="s">
        <v>3033</v>
      </c>
      <c r="N582" s="27" t="s">
        <v>3034</v>
      </c>
      <c r="O582" s="27"/>
      <c r="P582" s="27" t="s">
        <v>3035</v>
      </c>
      <c r="Q582" s="27" t="s">
        <v>112</v>
      </c>
      <c r="R582" s="27" t="s">
        <v>3036</v>
      </c>
      <c r="S582" s="27" t="s">
        <v>2618</v>
      </c>
      <c r="T582" s="27" t="s">
        <v>95</v>
      </c>
    </row>
    <row r="583" spans="1:20" customFormat="1" ht="43.5" customHeight="1" x14ac:dyDescent="0.3">
      <c r="A583" s="27">
        <v>582</v>
      </c>
      <c r="B583" s="27" t="s">
        <v>262</v>
      </c>
      <c r="C583" s="27" t="s">
        <v>3020</v>
      </c>
      <c r="D583" s="201" t="str">
        <f t="shared" si="19"/>
        <v>G/MA/QR/N/CIV/1</v>
      </c>
      <c r="E583" s="201" t="str">
        <f t="shared" si="20"/>
        <v xml:space="preserve"> </v>
      </c>
      <c r="F583" s="27" t="s">
        <v>3021</v>
      </c>
      <c r="G583" s="27" t="s">
        <v>791</v>
      </c>
      <c r="H583" s="27" t="s">
        <v>5</v>
      </c>
      <c r="I583" s="60">
        <v>2014</v>
      </c>
      <c r="J583" s="27" t="s">
        <v>2989</v>
      </c>
      <c r="K583" s="27" t="s">
        <v>5436</v>
      </c>
      <c r="L583" s="27" t="s">
        <v>2516</v>
      </c>
      <c r="M583" s="27" t="s">
        <v>3037</v>
      </c>
      <c r="N583" s="27" t="s">
        <v>3038</v>
      </c>
      <c r="O583" s="27"/>
      <c r="P583" s="27" t="s">
        <v>3039</v>
      </c>
      <c r="Q583" s="27" t="s">
        <v>106</v>
      </c>
      <c r="R583" s="27" t="s">
        <v>269</v>
      </c>
      <c r="S583" s="27" t="s">
        <v>2618</v>
      </c>
      <c r="T583" s="27" t="s">
        <v>10</v>
      </c>
    </row>
    <row r="584" spans="1:20" customFormat="1" ht="43.5" customHeight="1" x14ac:dyDescent="0.3">
      <c r="A584" s="27">
        <v>583</v>
      </c>
      <c r="B584" s="27" t="s">
        <v>262</v>
      </c>
      <c r="C584" s="27" t="s">
        <v>3020</v>
      </c>
      <c r="D584" s="201" t="str">
        <f t="shared" si="19"/>
        <v>G/MA/QR/N/CIV/1</v>
      </c>
      <c r="E584" s="201" t="str">
        <f t="shared" si="20"/>
        <v xml:space="preserve"> </v>
      </c>
      <c r="F584" s="27" t="s">
        <v>3021</v>
      </c>
      <c r="G584" s="27" t="s">
        <v>791</v>
      </c>
      <c r="H584" s="27" t="s">
        <v>5</v>
      </c>
      <c r="I584" s="60">
        <v>2014</v>
      </c>
      <c r="J584" s="27" t="s">
        <v>2989</v>
      </c>
      <c r="K584" s="27" t="s">
        <v>3040</v>
      </c>
      <c r="L584" s="27" t="s">
        <v>2516</v>
      </c>
      <c r="M584" s="27" t="s">
        <v>3041</v>
      </c>
      <c r="N584" s="27" t="s">
        <v>3042</v>
      </c>
      <c r="O584" s="27"/>
      <c r="P584" s="27" t="s">
        <v>3043</v>
      </c>
      <c r="Q584" s="27" t="s">
        <v>3044</v>
      </c>
      <c r="R584" s="27" t="s">
        <v>38</v>
      </c>
      <c r="S584" s="27" t="s">
        <v>2618</v>
      </c>
      <c r="T584" s="27" t="s">
        <v>10</v>
      </c>
    </row>
    <row r="585" spans="1:20" customFormat="1" ht="43.5" customHeight="1" x14ac:dyDescent="0.3">
      <c r="A585" s="27">
        <v>584</v>
      </c>
      <c r="B585" s="27" t="s">
        <v>262</v>
      </c>
      <c r="C585" s="27" t="s">
        <v>3020</v>
      </c>
      <c r="D585" s="201" t="str">
        <f t="shared" si="19"/>
        <v>G/MA/QR/N/CIV/1</v>
      </c>
      <c r="E585" s="201" t="str">
        <f t="shared" si="20"/>
        <v xml:space="preserve"> </v>
      </c>
      <c r="F585" s="27" t="s">
        <v>3021</v>
      </c>
      <c r="G585" s="27" t="s">
        <v>791</v>
      </c>
      <c r="H585" s="27" t="s">
        <v>5</v>
      </c>
      <c r="I585" s="60">
        <v>2014</v>
      </c>
      <c r="J585" s="27" t="s">
        <v>2989</v>
      </c>
      <c r="K585" s="27" t="s">
        <v>3045</v>
      </c>
      <c r="L585" s="27" t="s">
        <v>2516</v>
      </c>
      <c r="M585" s="27" t="s">
        <v>3046</v>
      </c>
      <c r="N585" s="27" t="s">
        <v>3047</v>
      </c>
      <c r="O585" s="27"/>
      <c r="P585" s="27" t="s">
        <v>3048</v>
      </c>
      <c r="Q585" s="27" t="s">
        <v>2828</v>
      </c>
      <c r="R585" s="27" t="s">
        <v>269</v>
      </c>
      <c r="S585" s="27" t="s">
        <v>2618</v>
      </c>
      <c r="T585" s="27" t="s">
        <v>10</v>
      </c>
    </row>
    <row r="586" spans="1:20" customFormat="1" ht="43.5" customHeight="1" x14ac:dyDescent="0.3">
      <c r="A586" s="27">
        <v>585</v>
      </c>
      <c r="B586" s="27" t="s">
        <v>262</v>
      </c>
      <c r="C586" s="27" t="s">
        <v>3020</v>
      </c>
      <c r="D586" s="201" t="str">
        <f t="shared" si="19"/>
        <v>G/MA/QR/N/CIV/1</v>
      </c>
      <c r="E586" s="201" t="str">
        <f t="shared" si="20"/>
        <v xml:space="preserve"> </v>
      </c>
      <c r="F586" s="27" t="s">
        <v>3021</v>
      </c>
      <c r="G586" s="27" t="s">
        <v>791</v>
      </c>
      <c r="H586" s="27" t="s">
        <v>5</v>
      </c>
      <c r="I586" s="60">
        <v>2014</v>
      </c>
      <c r="J586" s="27" t="s">
        <v>2989</v>
      </c>
      <c r="K586" s="27" t="s">
        <v>5437</v>
      </c>
      <c r="L586" s="27" t="s">
        <v>2516</v>
      </c>
      <c r="M586" s="27" t="s">
        <v>5617</v>
      </c>
      <c r="N586" s="27" t="s">
        <v>3049</v>
      </c>
      <c r="O586" s="27"/>
      <c r="P586" s="27" t="s">
        <v>5438</v>
      </c>
      <c r="Q586" s="27" t="s">
        <v>3050</v>
      </c>
      <c r="R586" s="27" t="s">
        <v>37</v>
      </c>
      <c r="S586" s="27" t="s">
        <v>2618</v>
      </c>
      <c r="T586" s="27" t="s">
        <v>10</v>
      </c>
    </row>
    <row r="587" spans="1:20" customFormat="1" ht="43.5" customHeight="1" x14ac:dyDescent="0.3">
      <c r="A587" s="27">
        <v>586</v>
      </c>
      <c r="B587" s="27" t="s">
        <v>262</v>
      </c>
      <c r="C587" s="27" t="s">
        <v>3051</v>
      </c>
      <c r="D587" s="201" t="str">
        <f t="shared" si="19"/>
        <v>G/MA/QR/N/CRI/2</v>
      </c>
      <c r="E587" s="201" t="str">
        <f t="shared" si="20"/>
        <v xml:space="preserve"> </v>
      </c>
      <c r="F587" s="27" t="s">
        <v>292</v>
      </c>
      <c r="G587" s="27" t="s">
        <v>790</v>
      </c>
      <c r="H587" s="27" t="s">
        <v>5</v>
      </c>
      <c r="I587" s="60">
        <v>2014</v>
      </c>
      <c r="J587" s="27" t="s">
        <v>2989</v>
      </c>
      <c r="K587" s="27" t="s">
        <v>3052</v>
      </c>
      <c r="L587" s="27" t="s">
        <v>2516</v>
      </c>
      <c r="M587" s="27" t="s">
        <v>3053</v>
      </c>
      <c r="N587" s="27" t="s">
        <v>5439</v>
      </c>
      <c r="O587" s="27"/>
      <c r="P587" s="27" t="s">
        <v>5509</v>
      </c>
      <c r="Q587" s="27" t="s">
        <v>3054</v>
      </c>
      <c r="R587" s="27" t="s">
        <v>3036</v>
      </c>
      <c r="S587" s="27" t="s">
        <v>2618</v>
      </c>
      <c r="T587" s="27" t="s">
        <v>2561</v>
      </c>
    </row>
    <row r="588" spans="1:20" customFormat="1" ht="43.5" customHeight="1" x14ac:dyDescent="0.3">
      <c r="A588" s="27">
        <v>587</v>
      </c>
      <c r="B588" s="27" t="s">
        <v>262</v>
      </c>
      <c r="C588" s="27" t="s">
        <v>3055</v>
      </c>
      <c r="D588" s="201" t="str">
        <f t="shared" si="19"/>
        <v>G/MA/QR/N/EU/2</v>
      </c>
      <c r="E588" s="201" t="str">
        <f t="shared" si="20"/>
        <v xml:space="preserve"> </v>
      </c>
      <c r="F588" s="27" t="s">
        <v>26</v>
      </c>
      <c r="G588" s="27" t="s">
        <v>793</v>
      </c>
      <c r="H588" s="27" t="s">
        <v>1</v>
      </c>
      <c r="I588" s="60">
        <v>2014</v>
      </c>
      <c r="J588" s="27" t="s">
        <v>2989</v>
      </c>
      <c r="K588" s="27" t="s">
        <v>3056</v>
      </c>
      <c r="L588" s="27" t="s">
        <v>2516</v>
      </c>
      <c r="M588" s="27" t="s">
        <v>3057</v>
      </c>
      <c r="N588" s="27" t="s">
        <v>3058</v>
      </c>
      <c r="O588" s="27"/>
      <c r="P588" s="27" t="s">
        <v>3059</v>
      </c>
      <c r="Q588" s="27" t="s">
        <v>658</v>
      </c>
      <c r="R588" s="27" t="s">
        <v>2605</v>
      </c>
      <c r="S588" s="27" t="s">
        <v>2618</v>
      </c>
      <c r="T588" s="27" t="s">
        <v>2648</v>
      </c>
    </row>
    <row r="589" spans="1:20" customFormat="1" ht="43.5" customHeight="1" x14ac:dyDescent="0.3">
      <c r="A589" s="27">
        <v>588</v>
      </c>
      <c r="B589" s="27" t="s">
        <v>262</v>
      </c>
      <c r="C589" s="27" t="s">
        <v>3055</v>
      </c>
      <c r="D589" s="201" t="str">
        <f t="shared" si="19"/>
        <v>G/MA/QR/N/EU/2</v>
      </c>
      <c r="E589" s="201" t="str">
        <f t="shared" si="20"/>
        <v xml:space="preserve"> </v>
      </c>
      <c r="F589" s="27" t="s">
        <v>26</v>
      </c>
      <c r="G589" s="27" t="s">
        <v>793</v>
      </c>
      <c r="H589" s="27" t="s">
        <v>1</v>
      </c>
      <c r="I589" s="60">
        <v>2014</v>
      </c>
      <c r="J589" s="27" t="s">
        <v>2989</v>
      </c>
      <c r="K589" s="27" t="s">
        <v>3060</v>
      </c>
      <c r="L589" s="27" t="s">
        <v>2516</v>
      </c>
      <c r="M589" s="27" t="s">
        <v>3061</v>
      </c>
      <c r="N589" s="27" t="s">
        <v>3062</v>
      </c>
      <c r="O589" s="27"/>
      <c r="P589" s="27" t="s">
        <v>5580</v>
      </c>
      <c r="Q589" s="27" t="s">
        <v>3063</v>
      </c>
      <c r="R589" s="27" t="s">
        <v>2628</v>
      </c>
      <c r="S589" s="27" t="s">
        <v>2618</v>
      </c>
      <c r="T589" s="27" t="s">
        <v>10</v>
      </c>
    </row>
    <row r="590" spans="1:20" customFormat="1" ht="43.5" customHeight="1" x14ac:dyDescent="0.3">
      <c r="A590" s="27">
        <v>589</v>
      </c>
      <c r="B590" s="27" t="s">
        <v>262</v>
      </c>
      <c r="C590" s="27" t="s">
        <v>3055</v>
      </c>
      <c r="D590" s="201" t="str">
        <f t="shared" si="19"/>
        <v>G/MA/QR/N/EU/2</v>
      </c>
      <c r="E590" s="201" t="str">
        <f t="shared" si="20"/>
        <v xml:space="preserve"> </v>
      </c>
      <c r="F590" s="27" t="s">
        <v>26</v>
      </c>
      <c r="G590" s="27" t="s">
        <v>793</v>
      </c>
      <c r="H590" s="27" t="s">
        <v>1</v>
      </c>
      <c r="I590" s="60">
        <v>2014</v>
      </c>
      <c r="J590" s="27" t="s">
        <v>2989</v>
      </c>
      <c r="K590" s="27" t="s">
        <v>3064</v>
      </c>
      <c r="L590" s="27" t="s">
        <v>2516</v>
      </c>
      <c r="M590" s="27" t="s">
        <v>3065</v>
      </c>
      <c r="N590" s="27"/>
      <c r="O590" s="27"/>
      <c r="P590" s="27" t="s">
        <v>3066</v>
      </c>
      <c r="Q590" s="27" t="s">
        <v>990</v>
      </c>
      <c r="R590" s="27" t="s">
        <v>2602</v>
      </c>
      <c r="S590" s="27" t="s">
        <v>2618</v>
      </c>
      <c r="T590" s="27" t="s">
        <v>95</v>
      </c>
    </row>
    <row r="591" spans="1:20" customFormat="1" ht="43.5" customHeight="1" x14ac:dyDescent="0.3">
      <c r="A591" s="27">
        <v>590</v>
      </c>
      <c r="B591" s="27" t="s">
        <v>262</v>
      </c>
      <c r="C591" s="27" t="s">
        <v>3055</v>
      </c>
      <c r="D591" s="201" t="str">
        <f t="shared" si="19"/>
        <v>G/MA/QR/N/EU/2</v>
      </c>
      <c r="E591" s="201" t="str">
        <f t="shared" si="20"/>
        <v xml:space="preserve"> </v>
      </c>
      <c r="F591" s="27" t="s">
        <v>26</v>
      </c>
      <c r="G591" s="27" t="s">
        <v>793</v>
      </c>
      <c r="H591" s="27" t="s">
        <v>1</v>
      </c>
      <c r="I591" s="60">
        <v>2014</v>
      </c>
      <c r="J591" s="27" t="s">
        <v>2989</v>
      </c>
      <c r="K591" s="27" t="s">
        <v>5528</v>
      </c>
      <c r="L591" s="27" t="s">
        <v>2516</v>
      </c>
      <c r="M591" s="27" t="s">
        <v>3067</v>
      </c>
      <c r="N591" s="27"/>
      <c r="O591" s="27"/>
      <c r="P591" s="27" t="s">
        <v>3068</v>
      </c>
      <c r="Q591" s="27" t="s">
        <v>3069</v>
      </c>
      <c r="R591" s="27" t="s">
        <v>2715</v>
      </c>
      <c r="S591" s="27" t="s">
        <v>2618</v>
      </c>
      <c r="T591" s="27" t="s">
        <v>95</v>
      </c>
    </row>
    <row r="592" spans="1:20" customFormat="1" ht="43.5" customHeight="1" x14ac:dyDescent="0.3">
      <c r="A592" s="27">
        <v>591</v>
      </c>
      <c r="B592" s="27" t="s">
        <v>262</v>
      </c>
      <c r="C592" s="27" t="s">
        <v>3055</v>
      </c>
      <c r="D592" s="201" t="str">
        <f t="shared" si="19"/>
        <v>G/MA/QR/N/EU/2</v>
      </c>
      <c r="E592" s="201" t="str">
        <f t="shared" si="20"/>
        <v xml:space="preserve"> </v>
      </c>
      <c r="F592" s="27" t="s">
        <v>26</v>
      </c>
      <c r="G592" s="27" t="s">
        <v>793</v>
      </c>
      <c r="H592" s="27" t="s">
        <v>1</v>
      </c>
      <c r="I592" s="60">
        <v>2014</v>
      </c>
      <c r="J592" s="27" t="s">
        <v>2989</v>
      </c>
      <c r="K592" s="27" t="s">
        <v>3070</v>
      </c>
      <c r="L592" s="27" t="s">
        <v>2516</v>
      </c>
      <c r="M592" s="27" t="s">
        <v>3071</v>
      </c>
      <c r="N592" s="27" t="s">
        <v>3072</v>
      </c>
      <c r="O592" s="27"/>
      <c r="P592" s="27" t="s">
        <v>3073</v>
      </c>
      <c r="Q592" s="27" t="s">
        <v>28</v>
      </c>
      <c r="R592" s="27" t="s">
        <v>2813</v>
      </c>
      <c r="S592" s="27" t="s">
        <v>2618</v>
      </c>
      <c r="T592" s="27" t="s">
        <v>139</v>
      </c>
    </row>
    <row r="593" spans="1:20" customFormat="1" ht="43.5" customHeight="1" x14ac:dyDescent="0.3">
      <c r="A593" s="27">
        <v>592</v>
      </c>
      <c r="B593" s="27" t="s">
        <v>262</v>
      </c>
      <c r="C593" s="27" t="s">
        <v>3074</v>
      </c>
      <c r="D593" s="201" t="str">
        <f t="shared" si="19"/>
        <v>G/MA/QR/N/GEO/1</v>
      </c>
      <c r="E593" s="201" t="str">
        <f t="shared" si="20"/>
        <v xml:space="preserve"> </v>
      </c>
      <c r="F593" s="27" t="s">
        <v>105</v>
      </c>
      <c r="G593" s="27" t="s">
        <v>296</v>
      </c>
      <c r="H593" s="27"/>
      <c r="I593" s="60">
        <v>2014</v>
      </c>
      <c r="J593" s="27" t="s">
        <v>2989</v>
      </c>
      <c r="K593" s="27" t="s">
        <v>3075</v>
      </c>
      <c r="L593" s="27" t="s">
        <v>2516</v>
      </c>
      <c r="M593" s="27" t="s">
        <v>5595</v>
      </c>
      <c r="N593" s="27" t="s">
        <v>3076</v>
      </c>
      <c r="O593" s="27" t="s">
        <v>3077</v>
      </c>
      <c r="P593" s="27" t="s">
        <v>5440</v>
      </c>
      <c r="Q593" s="27" t="s">
        <v>3078</v>
      </c>
      <c r="R593" s="27" t="s">
        <v>2825</v>
      </c>
      <c r="S593" s="27" t="s">
        <v>2618</v>
      </c>
      <c r="T593" s="27" t="s">
        <v>2561</v>
      </c>
    </row>
    <row r="594" spans="1:20" customFormat="1" ht="43.5" customHeight="1" x14ac:dyDescent="0.3">
      <c r="A594" s="27">
        <v>593</v>
      </c>
      <c r="B594" s="27" t="s">
        <v>262</v>
      </c>
      <c r="C594" s="27" t="s">
        <v>3074</v>
      </c>
      <c r="D594" s="201" t="str">
        <f t="shared" si="19"/>
        <v>G/MA/QR/N/GEO/1</v>
      </c>
      <c r="E594" s="201" t="str">
        <f t="shared" si="20"/>
        <v xml:space="preserve"> </v>
      </c>
      <c r="F594" s="27" t="s">
        <v>105</v>
      </c>
      <c r="G594" s="27" t="s">
        <v>296</v>
      </c>
      <c r="H594" s="27"/>
      <c r="I594" s="60">
        <v>2014</v>
      </c>
      <c r="J594" s="27" t="s">
        <v>2989</v>
      </c>
      <c r="K594" s="27" t="s">
        <v>3079</v>
      </c>
      <c r="L594" s="27" t="s">
        <v>2516</v>
      </c>
      <c r="M594" s="27" t="s">
        <v>3080</v>
      </c>
      <c r="N594" s="27" t="s">
        <v>3081</v>
      </c>
      <c r="O594" s="27" t="s">
        <v>3082</v>
      </c>
      <c r="P594" s="27" t="s">
        <v>3083</v>
      </c>
      <c r="Q594" s="27" t="s">
        <v>106</v>
      </c>
      <c r="R594" s="27" t="s">
        <v>2628</v>
      </c>
      <c r="S594" s="27" t="s">
        <v>2618</v>
      </c>
      <c r="T594" s="27" t="s">
        <v>10</v>
      </c>
    </row>
    <row r="595" spans="1:20" customFormat="1" ht="43.5" customHeight="1" x14ac:dyDescent="0.3">
      <c r="A595" s="27">
        <v>594</v>
      </c>
      <c r="B595" s="27" t="s">
        <v>262</v>
      </c>
      <c r="C595" s="27" t="s">
        <v>3074</v>
      </c>
      <c r="D595" s="201" t="str">
        <f t="shared" si="19"/>
        <v>G/MA/QR/N/GEO/1</v>
      </c>
      <c r="E595" s="201" t="str">
        <f t="shared" si="20"/>
        <v xml:space="preserve"> </v>
      </c>
      <c r="F595" s="27" t="s">
        <v>105</v>
      </c>
      <c r="G595" s="27" t="s">
        <v>296</v>
      </c>
      <c r="H595" s="27"/>
      <c r="I595" s="60">
        <v>2014</v>
      </c>
      <c r="J595" s="27" t="s">
        <v>2989</v>
      </c>
      <c r="K595" s="27" t="s">
        <v>3084</v>
      </c>
      <c r="L595" s="27" t="s">
        <v>2516</v>
      </c>
      <c r="M595" s="27" t="s">
        <v>3085</v>
      </c>
      <c r="N595" s="27" t="s">
        <v>3086</v>
      </c>
      <c r="O595" s="27" t="s">
        <v>3087</v>
      </c>
      <c r="P595" s="27" t="s">
        <v>3088</v>
      </c>
      <c r="Q595" s="27" t="s">
        <v>106</v>
      </c>
      <c r="R595" s="27" t="s">
        <v>30</v>
      </c>
      <c r="S595" s="27" t="s">
        <v>2618</v>
      </c>
      <c r="T595" s="27" t="s">
        <v>10</v>
      </c>
    </row>
    <row r="596" spans="1:20" customFormat="1" ht="43.5" customHeight="1" x14ac:dyDescent="0.3">
      <c r="A596" s="27">
        <v>595</v>
      </c>
      <c r="B596" s="27" t="s">
        <v>262</v>
      </c>
      <c r="C596" s="27" t="s">
        <v>3074</v>
      </c>
      <c r="D596" s="201" t="str">
        <f t="shared" si="19"/>
        <v>G/MA/QR/N/GEO/1</v>
      </c>
      <c r="E596" s="201" t="str">
        <f t="shared" si="20"/>
        <v xml:space="preserve"> </v>
      </c>
      <c r="F596" s="27" t="s">
        <v>105</v>
      </c>
      <c r="G596" s="27" t="s">
        <v>296</v>
      </c>
      <c r="H596" s="27"/>
      <c r="I596" s="60">
        <v>2014</v>
      </c>
      <c r="J596" s="27" t="s">
        <v>2989</v>
      </c>
      <c r="K596" s="27" t="s">
        <v>3089</v>
      </c>
      <c r="L596" s="27" t="s">
        <v>2516</v>
      </c>
      <c r="M596" s="27" t="s">
        <v>3090</v>
      </c>
      <c r="N596" s="27" t="s">
        <v>3091</v>
      </c>
      <c r="O596" s="27"/>
      <c r="P596" s="27" t="s">
        <v>3398</v>
      </c>
      <c r="Q596" s="27" t="s">
        <v>658</v>
      </c>
      <c r="R596" s="27" t="s">
        <v>2605</v>
      </c>
      <c r="S596" s="27" t="s">
        <v>2618</v>
      </c>
      <c r="T596" s="27" t="s">
        <v>10</v>
      </c>
    </row>
    <row r="597" spans="1:20" customFormat="1" ht="43.5" customHeight="1" x14ac:dyDescent="0.3">
      <c r="A597" s="27">
        <v>596</v>
      </c>
      <c r="B597" s="27" t="s">
        <v>262</v>
      </c>
      <c r="C597" s="27" t="s">
        <v>3074</v>
      </c>
      <c r="D597" s="201" t="str">
        <f t="shared" si="19"/>
        <v>G/MA/QR/N/GEO/1</v>
      </c>
      <c r="E597" s="201" t="str">
        <f t="shared" si="20"/>
        <v xml:space="preserve"> </v>
      </c>
      <c r="F597" s="27" t="s">
        <v>105</v>
      </c>
      <c r="G597" s="27" t="s">
        <v>296</v>
      </c>
      <c r="H597" s="27"/>
      <c r="I597" s="60">
        <v>2014</v>
      </c>
      <c r="J597" s="27" t="s">
        <v>2989</v>
      </c>
      <c r="K597" s="27" t="s">
        <v>5618</v>
      </c>
      <c r="L597" s="27" t="s">
        <v>2516</v>
      </c>
      <c r="M597" s="27" t="s">
        <v>5529</v>
      </c>
      <c r="N597" s="27"/>
      <c r="O597" s="27"/>
      <c r="P597" s="27" t="s">
        <v>5530</v>
      </c>
      <c r="Q597" s="27" t="s">
        <v>982</v>
      </c>
      <c r="R597" s="27" t="s">
        <v>2602</v>
      </c>
      <c r="S597" s="27" t="s">
        <v>2618</v>
      </c>
      <c r="T597" s="27" t="s">
        <v>95</v>
      </c>
    </row>
    <row r="598" spans="1:20" customFormat="1" ht="43.5" customHeight="1" x14ac:dyDescent="0.3">
      <c r="A598" s="27">
        <v>597</v>
      </c>
      <c r="B598" s="27" t="s">
        <v>262</v>
      </c>
      <c r="C598" s="27" t="s">
        <v>3092</v>
      </c>
      <c r="D598" s="201" t="str">
        <f t="shared" si="19"/>
        <v>G/MA/QR/N/HKG/2</v>
      </c>
      <c r="E598" s="201" t="str">
        <f t="shared" si="20"/>
        <v xml:space="preserve"> </v>
      </c>
      <c r="F598" s="27" t="s">
        <v>12</v>
      </c>
      <c r="G598" s="27" t="s">
        <v>792</v>
      </c>
      <c r="H598" s="27" t="s">
        <v>5</v>
      </c>
      <c r="I598" s="60">
        <v>2014</v>
      </c>
      <c r="J598" s="27" t="s">
        <v>2989</v>
      </c>
      <c r="K598" s="27" t="s">
        <v>3093</v>
      </c>
      <c r="L598" s="27" t="s">
        <v>2516</v>
      </c>
      <c r="M598" s="27" t="s">
        <v>3094</v>
      </c>
      <c r="N598" s="27" t="s">
        <v>3095</v>
      </c>
      <c r="O598" s="27"/>
      <c r="P598" s="27" t="s">
        <v>5531</v>
      </c>
      <c r="Q598" s="27" t="s">
        <v>3096</v>
      </c>
      <c r="R598" s="27" t="s">
        <v>3343</v>
      </c>
      <c r="S598" s="27" t="s">
        <v>2618</v>
      </c>
      <c r="T598" s="27" t="s">
        <v>95</v>
      </c>
    </row>
    <row r="599" spans="1:20" customFormat="1" ht="43.5" customHeight="1" x14ac:dyDescent="0.3">
      <c r="A599" s="27">
        <v>598</v>
      </c>
      <c r="B599" s="27" t="s">
        <v>262</v>
      </c>
      <c r="C599" s="27" t="s">
        <v>3092</v>
      </c>
      <c r="D599" s="201" t="str">
        <f t="shared" si="19"/>
        <v>G/MA/QR/N/HKG/2</v>
      </c>
      <c r="E599" s="201" t="str">
        <f t="shared" si="20"/>
        <v xml:space="preserve"> </v>
      </c>
      <c r="F599" s="27" t="s">
        <v>12</v>
      </c>
      <c r="G599" s="27" t="s">
        <v>792</v>
      </c>
      <c r="H599" s="27" t="s">
        <v>5</v>
      </c>
      <c r="I599" s="60">
        <v>2014</v>
      </c>
      <c r="J599" s="27" t="s">
        <v>2989</v>
      </c>
      <c r="K599" s="27" t="s">
        <v>3097</v>
      </c>
      <c r="L599" s="27" t="s">
        <v>2516</v>
      </c>
      <c r="M599" s="27" t="s">
        <v>3098</v>
      </c>
      <c r="N599" s="27" t="s">
        <v>3099</v>
      </c>
      <c r="O599" s="27"/>
      <c r="P599" s="27" t="s">
        <v>5581</v>
      </c>
      <c r="Q599" s="27" t="s">
        <v>106</v>
      </c>
      <c r="R599" s="27" t="s">
        <v>2628</v>
      </c>
      <c r="S599" s="27" t="s">
        <v>2618</v>
      </c>
      <c r="T599" s="27" t="s">
        <v>10</v>
      </c>
    </row>
    <row r="600" spans="1:20" customFormat="1" ht="43.5" customHeight="1" x14ac:dyDescent="0.3">
      <c r="A600" s="27">
        <v>599</v>
      </c>
      <c r="B600" s="27" t="s">
        <v>262</v>
      </c>
      <c r="C600" s="27" t="s">
        <v>3092</v>
      </c>
      <c r="D600" s="201" t="str">
        <f t="shared" si="19"/>
        <v>G/MA/QR/N/HKG/2</v>
      </c>
      <c r="E600" s="201" t="str">
        <f t="shared" si="20"/>
        <v xml:space="preserve"> </v>
      </c>
      <c r="F600" s="27" t="s">
        <v>12</v>
      </c>
      <c r="G600" s="27" t="s">
        <v>792</v>
      </c>
      <c r="H600" s="27" t="s">
        <v>5</v>
      </c>
      <c r="I600" s="60">
        <v>2014</v>
      </c>
      <c r="J600" s="27" t="s">
        <v>2989</v>
      </c>
      <c r="K600" s="27" t="s">
        <v>5582</v>
      </c>
      <c r="L600" s="27" t="s">
        <v>2516</v>
      </c>
      <c r="M600" s="27" t="s">
        <v>3100</v>
      </c>
      <c r="N600" s="27" t="s">
        <v>3101</v>
      </c>
      <c r="O600" s="27"/>
      <c r="P600" s="27" t="s">
        <v>3399</v>
      </c>
      <c r="Q600" s="27" t="s">
        <v>135</v>
      </c>
      <c r="R600" s="27" t="s">
        <v>2605</v>
      </c>
      <c r="S600" s="27" t="s">
        <v>2618</v>
      </c>
      <c r="T600" s="27" t="s">
        <v>10</v>
      </c>
    </row>
    <row r="601" spans="1:20" customFormat="1" ht="43.5" customHeight="1" x14ac:dyDescent="0.3">
      <c r="A601" s="27">
        <v>600</v>
      </c>
      <c r="B601" s="27" t="s">
        <v>262</v>
      </c>
      <c r="C601" s="27" t="s">
        <v>3092</v>
      </c>
      <c r="D601" s="201" t="str">
        <f t="shared" si="19"/>
        <v>G/MA/QR/N/HKG/2</v>
      </c>
      <c r="E601" s="201" t="str">
        <f t="shared" si="20"/>
        <v xml:space="preserve"> </v>
      </c>
      <c r="F601" s="27" t="s">
        <v>12</v>
      </c>
      <c r="G601" s="27" t="s">
        <v>792</v>
      </c>
      <c r="H601" s="27" t="s">
        <v>5</v>
      </c>
      <c r="I601" s="60">
        <v>2014</v>
      </c>
      <c r="J601" s="27" t="s">
        <v>2989</v>
      </c>
      <c r="K601" s="27" t="s">
        <v>3102</v>
      </c>
      <c r="L601" s="27" t="s">
        <v>2516</v>
      </c>
      <c r="M601" s="27" t="s">
        <v>3103</v>
      </c>
      <c r="N601" s="27" t="s">
        <v>3104</v>
      </c>
      <c r="O601" s="27"/>
      <c r="P601" s="27" t="s">
        <v>3105</v>
      </c>
      <c r="Q601" s="27" t="s">
        <v>2828</v>
      </c>
      <c r="R601" s="27" t="s">
        <v>2628</v>
      </c>
      <c r="S601" s="27" t="s">
        <v>2618</v>
      </c>
      <c r="T601" s="27" t="s">
        <v>10</v>
      </c>
    </row>
    <row r="602" spans="1:20" customFormat="1" ht="43.5" customHeight="1" x14ac:dyDescent="0.3">
      <c r="A602" s="27">
        <v>601</v>
      </c>
      <c r="B602" s="27" t="s">
        <v>262</v>
      </c>
      <c r="C602" s="27" t="s">
        <v>3092</v>
      </c>
      <c r="D602" s="201" t="str">
        <f t="shared" si="19"/>
        <v>G/MA/QR/N/HKG/2</v>
      </c>
      <c r="E602" s="201" t="str">
        <f t="shared" si="20"/>
        <v xml:space="preserve"> </v>
      </c>
      <c r="F602" s="27" t="s">
        <v>12</v>
      </c>
      <c r="G602" s="27" t="s">
        <v>792</v>
      </c>
      <c r="H602" s="27" t="s">
        <v>5</v>
      </c>
      <c r="I602" s="60">
        <v>2014</v>
      </c>
      <c r="J602" s="27" t="s">
        <v>2989</v>
      </c>
      <c r="K602" s="27" t="s">
        <v>3106</v>
      </c>
      <c r="L602" s="27" t="s">
        <v>2516</v>
      </c>
      <c r="M602" s="27" t="s">
        <v>3107</v>
      </c>
      <c r="N602" s="27" t="s">
        <v>3108</v>
      </c>
      <c r="O602" s="27"/>
      <c r="P602" s="27" t="s">
        <v>3109</v>
      </c>
      <c r="Q602" s="27" t="s">
        <v>3110</v>
      </c>
      <c r="R602" s="27" t="s">
        <v>13</v>
      </c>
      <c r="S602" s="27" t="s">
        <v>2618</v>
      </c>
      <c r="T602" s="27" t="s">
        <v>74</v>
      </c>
    </row>
    <row r="603" spans="1:20" customFormat="1" ht="43.5" customHeight="1" x14ac:dyDescent="0.3">
      <c r="A603" s="27">
        <v>602</v>
      </c>
      <c r="B603" s="27" t="s">
        <v>262</v>
      </c>
      <c r="C603" s="27" t="s">
        <v>3092</v>
      </c>
      <c r="D603" s="201" t="str">
        <f t="shared" si="19"/>
        <v>G/MA/QR/N/HKG/2</v>
      </c>
      <c r="E603" s="201" t="str">
        <f t="shared" si="20"/>
        <v xml:space="preserve"> </v>
      </c>
      <c r="F603" s="27" t="s">
        <v>12</v>
      </c>
      <c r="G603" s="27" t="s">
        <v>792</v>
      </c>
      <c r="H603" s="27" t="s">
        <v>5</v>
      </c>
      <c r="I603" s="60">
        <v>2014</v>
      </c>
      <c r="J603" s="27" t="s">
        <v>2989</v>
      </c>
      <c r="K603" s="27" t="s">
        <v>3111</v>
      </c>
      <c r="L603" s="27" t="s">
        <v>2516</v>
      </c>
      <c r="M603" s="27" t="s">
        <v>5583</v>
      </c>
      <c r="N603" s="27"/>
      <c r="O603" s="27"/>
      <c r="P603" s="27" t="s">
        <v>3112</v>
      </c>
      <c r="Q603" s="27" t="s">
        <v>3113</v>
      </c>
      <c r="R603" s="27" t="s">
        <v>2715</v>
      </c>
      <c r="S603" s="27" t="s">
        <v>2618</v>
      </c>
      <c r="T603" s="27" t="s">
        <v>95</v>
      </c>
    </row>
    <row r="604" spans="1:20" customFormat="1" ht="43.5" customHeight="1" x14ac:dyDescent="0.3">
      <c r="A604" s="27">
        <v>603</v>
      </c>
      <c r="B604" s="27" t="s">
        <v>262</v>
      </c>
      <c r="C604" s="27" t="s">
        <v>3114</v>
      </c>
      <c r="D604" s="201" t="str">
        <f t="shared" si="19"/>
        <v>G/MA/QR/N/JPN/1</v>
      </c>
      <c r="E604" s="201" t="str">
        <f t="shared" si="20"/>
        <v xml:space="preserve"> </v>
      </c>
      <c r="F604" s="27" t="s">
        <v>2</v>
      </c>
      <c r="G604" s="27" t="s">
        <v>792</v>
      </c>
      <c r="H604" s="27" t="s">
        <v>1</v>
      </c>
      <c r="I604" s="60">
        <v>2014</v>
      </c>
      <c r="J604" s="27" t="s">
        <v>2989</v>
      </c>
      <c r="K604" s="27" t="s">
        <v>5628</v>
      </c>
      <c r="L604" s="27" t="s">
        <v>2516</v>
      </c>
      <c r="M604" s="27" t="s">
        <v>3115</v>
      </c>
      <c r="N604" s="27"/>
      <c r="O604" s="27"/>
      <c r="P604" s="27" t="s">
        <v>3116</v>
      </c>
      <c r="Q604" s="27" t="s">
        <v>3117</v>
      </c>
      <c r="R604" s="27" t="s">
        <v>2628</v>
      </c>
      <c r="S604" s="27" t="s">
        <v>2618</v>
      </c>
      <c r="T604" s="27" t="s">
        <v>10</v>
      </c>
    </row>
    <row r="605" spans="1:20" customFormat="1" ht="43.5" customHeight="1" x14ac:dyDescent="0.3">
      <c r="A605" s="27">
        <v>604</v>
      </c>
      <c r="B605" s="27" t="s">
        <v>262</v>
      </c>
      <c r="C605" s="27" t="s">
        <v>3114</v>
      </c>
      <c r="D605" s="201" t="str">
        <f t="shared" si="19"/>
        <v>G/MA/QR/N/JPN/1</v>
      </c>
      <c r="E605" s="201" t="str">
        <f t="shared" si="20"/>
        <v xml:space="preserve"> </v>
      </c>
      <c r="F605" s="27" t="s">
        <v>2</v>
      </c>
      <c r="G605" s="27" t="s">
        <v>792</v>
      </c>
      <c r="H605" s="27" t="s">
        <v>1</v>
      </c>
      <c r="I605" s="60">
        <v>2014</v>
      </c>
      <c r="J605" s="27" t="s">
        <v>2989</v>
      </c>
      <c r="K605" s="27" t="s">
        <v>5629</v>
      </c>
      <c r="L605" s="27" t="s">
        <v>2516</v>
      </c>
      <c r="M605" s="27" t="s">
        <v>3118</v>
      </c>
      <c r="N605" s="27"/>
      <c r="O605" s="27"/>
      <c r="P605" s="27" t="s">
        <v>3119</v>
      </c>
      <c r="Q605" s="27" t="s">
        <v>3120</v>
      </c>
      <c r="R605" s="27" t="s">
        <v>2715</v>
      </c>
      <c r="S605" s="27" t="s">
        <v>2618</v>
      </c>
      <c r="T605" s="27" t="s">
        <v>95</v>
      </c>
    </row>
    <row r="606" spans="1:20" customFormat="1" ht="43.5" customHeight="1" x14ac:dyDescent="0.3">
      <c r="A606" s="27">
        <v>605</v>
      </c>
      <c r="B606" s="27" t="s">
        <v>262</v>
      </c>
      <c r="C606" s="27" t="s">
        <v>3114</v>
      </c>
      <c r="D606" s="201" t="str">
        <f t="shared" si="19"/>
        <v>G/MA/QR/N/JPN/1</v>
      </c>
      <c r="E606" s="201" t="str">
        <f t="shared" si="20"/>
        <v xml:space="preserve"> </v>
      </c>
      <c r="F606" s="27" t="s">
        <v>2</v>
      </c>
      <c r="G606" s="27" t="s">
        <v>792</v>
      </c>
      <c r="H606" s="27" t="s">
        <v>1</v>
      </c>
      <c r="I606" s="60">
        <v>2014</v>
      </c>
      <c r="J606" s="27" t="s">
        <v>2989</v>
      </c>
      <c r="K606" s="27" t="s">
        <v>5630</v>
      </c>
      <c r="L606" s="27" t="s">
        <v>2516</v>
      </c>
      <c r="M606" s="27" t="s">
        <v>3121</v>
      </c>
      <c r="N606" s="27"/>
      <c r="O606" s="27"/>
      <c r="P606" s="27" t="s">
        <v>3122</v>
      </c>
      <c r="Q606" s="27" t="s">
        <v>2229</v>
      </c>
      <c r="R606" s="27" t="s">
        <v>2628</v>
      </c>
      <c r="S606" s="27" t="s">
        <v>2618</v>
      </c>
      <c r="T606" s="27" t="s">
        <v>10</v>
      </c>
    </row>
    <row r="607" spans="1:20" customFormat="1" ht="43.5" customHeight="1" x14ac:dyDescent="0.3">
      <c r="A607" s="27">
        <v>606</v>
      </c>
      <c r="B607" s="27" t="s">
        <v>262</v>
      </c>
      <c r="C607" s="27" t="s">
        <v>3114</v>
      </c>
      <c r="D607" s="201" t="str">
        <f t="shared" si="19"/>
        <v>G/MA/QR/N/JPN/1</v>
      </c>
      <c r="E607" s="201" t="str">
        <f t="shared" si="20"/>
        <v xml:space="preserve"> </v>
      </c>
      <c r="F607" s="27" t="s">
        <v>2</v>
      </c>
      <c r="G607" s="27" t="s">
        <v>792</v>
      </c>
      <c r="H607" s="27" t="s">
        <v>1</v>
      </c>
      <c r="I607" s="60">
        <v>2014</v>
      </c>
      <c r="J607" s="27" t="s">
        <v>2989</v>
      </c>
      <c r="K607" s="27" t="s">
        <v>5631</v>
      </c>
      <c r="L607" s="27" t="s">
        <v>2516</v>
      </c>
      <c r="M607" s="27" t="s">
        <v>3123</v>
      </c>
      <c r="N607" s="27"/>
      <c r="O607" s="27"/>
      <c r="P607" s="27" t="s">
        <v>3124</v>
      </c>
      <c r="Q607" s="27" t="s">
        <v>3125</v>
      </c>
      <c r="R607" s="27" t="s">
        <v>2602</v>
      </c>
      <c r="S607" s="27" t="s">
        <v>2618</v>
      </c>
      <c r="T607" s="27" t="s">
        <v>95</v>
      </c>
    </row>
    <row r="608" spans="1:20" customFormat="1" ht="43.5" customHeight="1" x14ac:dyDescent="0.3">
      <c r="A608" s="27">
        <v>607</v>
      </c>
      <c r="B608" s="27" t="s">
        <v>262</v>
      </c>
      <c r="C608" s="27" t="s">
        <v>3114</v>
      </c>
      <c r="D608" s="201" t="str">
        <f t="shared" si="19"/>
        <v>G/MA/QR/N/JPN/1</v>
      </c>
      <c r="E608" s="201" t="str">
        <f t="shared" si="20"/>
        <v xml:space="preserve"> </v>
      </c>
      <c r="F608" s="27" t="s">
        <v>2</v>
      </c>
      <c r="G608" s="27" t="s">
        <v>792</v>
      </c>
      <c r="H608" s="27" t="s">
        <v>1</v>
      </c>
      <c r="I608" s="60">
        <v>2014</v>
      </c>
      <c r="J608" s="27" t="s">
        <v>2989</v>
      </c>
      <c r="K608" s="27" t="s">
        <v>3126</v>
      </c>
      <c r="L608" s="27" t="s">
        <v>2516</v>
      </c>
      <c r="M608" s="27" t="s">
        <v>3127</v>
      </c>
      <c r="N608" s="27"/>
      <c r="O608" s="27"/>
      <c r="P608" s="27" t="s">
        <v>3128</v>
      </c>
      <c r="Q608" s="27" t="s">
        <v>3129</v>
      </c>
      <c r="R608" s="27" t="s">
        <v>40</v>
      </c>
      <c r="S608" s="27" t="s">
        <v>2618</v>
      </c>
      <c r="T608" s="27" t="s">
        <v>95</v>
      </c>
    </row>
    <row r="609" spans="1:20" customFormat="1" ht="43.5" customHeight="1" x14ac:dyDescent="0.3">
      <c r="A609" s="27">
        <v>608</v>
      </c>
      <c r="B609" s="27" t="s">
        <v>262</v>
      </c>
      <c r="C609" s="27" t="s">
        <v>3114</v>
      </c>
      <c r="D609" s="201" t="str">
        <f t="shared" si="19"/>
        <v>G/MA/QR/N/JPN/1</v>
      </c>
      <c r="E609" s="201" t="str">
        <f t="shared" si="20"/>
        <v xml:space="preserve"> </v>
      </c>
      <c r="F609" s="27" t="s">
        <v>2</v>
      </c>
      <c r="G609" s="27" t="s">
        <v>792</v>
      </c>
      <c r="H609" s="27" t="s">
        <v>1</v>
      </c>
      <c r="I609" s="60">
        <v>2014</v>
      </c>
      <c r="J609" s="27" t="s">
        <v>2989</v>
      </c>
      <c r="K609" s="27" t="s">
        <v>3130</v>
      </c>
      <c r="L609" s="27" t="s">
        <v>2516</v>
      </c>
      <c r="M609" s="27" t="s">
        <v>5441</v>
      </c>
      <c r="N609" s="27"/>
      <c r="O609" s="27"/>
      <c r="P609" s="27" t="s">
        <v>3131</v>
      </c>
      <c r="Q609" s="27" t="s">
        <v>2229</v>
      </c>
      <c r="R609" s="27" t="s">
        <v>30</v>
      </c>
      <c r="S609" s="27" t="s">
        <v>2618</v>
      </c>
      <c r="T609" s="27" t="s">
        <v>10</v>
      </c>
    </row>
    <row r="610" spans="1:20" customFormat="1" ht="43.5" customHeight="1" x14ac:dyDescent="0.3">
      <c r="A610" s="27">
        <v>609</v>
      </c>
      <c r="B610" s="27" t="s">
        <v>262</v>
      </c>
      <c r="C610" s="27" t="s">
        <v>3114</v>
      </c>
      <c r="D610" s="201" t="str">
        <f t="shared" si="19"/>
        <v>G/MA/QR/N/JPN/1</v>
      </c>
      <c r="E610" s="201" t="str">
        <f t="shared" si="20"/>
        <v xml:space="preserve"> </v>
      </c>
      <c r="F610" s="27" t="s">
        <v>2</v>
      </c>
      <c r="G610" s="27" t="s">
        <v>792</v>
      </c>
      <c r="H610" s="27" t="s">
        <v>1</v>
      </c>
      <c r="I610" s="60">
        <v>2014</v>
      </c>
      <c r="J610" s="27" t="s">
        <v>2989</v>
      </c>
      <c r="K610" s="27" t="s">
        <v>3132</v>
      </c>
      <c r="L610" s="27" t="s">
        <v>2516</v>
      </c>
      <c r="M610" s="27" t="s">
        <v>3133</v>
      </c>
      <c r="N610" s="27"/>
      <c r="O610" s="27"/>
      <c r="P610" s="27" t="s">
        <v>3124</v>
      </c>
      <c r="Q610" s="27" t="s">
        <v>3125</v>
      </c>
      <c r="R610" s="27" t="s">
        <v>2602</v>
      </c>
      <c r="S610" s="27" t="s">
        <v>2618</v>
      </c>
      <c r="T610" s="27" t="s">
        <v>95</v>
      </c>
    </row>
    <row r="611" spans="1:20" customFormat="1" ht="43.5" customHeight="1" x14ac:dyDescent="0.3">
      <c r="A611" s="27">
        <v>610</v>
      </c>
      <c r="B611" s="27" t="s">
        <v>262</v>
      </c>
      <c r="C611" s="27" t="s">
        <v>3134</v>
      </c>
      <c r="D611" s="201" t="str">
        <f t="shared" si="19"/>
        <v>G/MA/QR/N/MAC/2</v>
      </c>
      <c r="E611" s="201" t="str">
        <f t="shared" si="20"/>
        <v xml:space="preserve"> </v>
      </c>
      <c r="F611" s="27" t="s">
        <v>304</v>
      </c>
      <c r="G611" s="27" t="s">
        <v>792</v>
      </c>
      <c r="H611" s="27" t="s">
        <v>5</v>
      </c>
      <c r="I611" s="60">
        <v>2014</v>
      </c>
      <c r="J611" s="27" t="s">
        <v>2989</v>
      </c>
      <c r="K611" s="27" t="s">
        <v>5442</v>
      </c>
      <c r="L611" s="27" t="s">
        <v>2516</v>
      </c>
      <c r="M611" s="27" t="s">
        <v>3135</v>
      </c>
      <c r="N611" s="27" t="s">
        <v>3136</v>
      </c>
      <c r="O611" s="27"/>
      <c r="P611" s="27" t="s">
        <v>3137</v>
      </c>
      <c r="Q611" s="27" t="s">
        <v>3110</v>
      </c>
      <c r="R611" s="27" t="s">
        <v>38</v>
      </c>
      <c r="S611" s="27" t="s">
        <v>2618</v>
      </c>
      <c r="T611" s="27" t="s">
        <v>74</v>
      </c>
    </row>
    <row r="612" spans="1:20" customFormat="1" ht="43.5" customHeight="1" x14ac:dyDescent="0.3">
      <c r="A612" s="27">
        <v>611</v>
      </c>
      <c r="B612" s="27" t="s">
        <v>262</v>
      </c>
      <c r="C612" s="27" t="s">
        <v>3134</v>
      </c>
      <c r="D612" s="201" t="str">
        <f t="shared" si="19"/>
        <v>G/MA/QR/N/MAC/2</v>
      </c>
      <c r="E612" s="201" t="str">
        <f t="shared" si="20"/>
        <v xml:space="preserve"> </v>
      </c>
      <c r="F612" s="27" t="s">
        <v>304</v>
      </c>
      <c r="G612" s="27" t="s">
        <v>792</v>
      </c>
      <c r="H612" s="27" t="s">
        <v>5</v>
      </c>
      <c r="I612" s="60">
        <v>2014</v>
      </c>
      <c r="J612" s="27" t="s">
        <v>2989</v>
      </c>
      <c r="K612" s="27" t="s">
        <v>3138</v>
      </c>
      <c r="L612" s="27" t="s">
        <v>3139</v>
      </c>
      <c r="M612" s="27" t="s">
        <v>5619</v>
      </c>
      <c r="N612" s="27" t="s">
        <v>3140</v>
      </c>
      <c r="O612" s="27"/>
      <c r="P612" s="27" t="s">
        <v>5443</v>
      </c>
      <c r="Q612" s="27" t="s">
        <v>143</v>
      </c>
      <c r="R612" s="27" t="s">
        <v>2605</v>
      </c>
      <c r="S612" s="27" t="s">
        <v>3336</v>
      </c>
      <c r="T612" s="27" t="s">
        <v>10</v>
      </c>
    </row>
    <row r="613" spans="1:20" customFormat="1" ht="43.5" customHeight="1" x14ac:dyDescent="0.3">
      <c r="A613" s="27">
        <v>612</v>
      </c>
      <c r="B613" s="27" t="s">
        <v>262</v>
      </c>
      <c r="C613" s="27" t="s">
        <v>3141</v>
      </c>
      <c r="D613" s="201" t="str">
        <f t="shared" si="19"/>
        <v>G/MA/QR/N/NIC/1</v>
      </c>
      <c r="E613" s="201" t="str">
        <f t="shared" si="20"/>
        <v xml:space="preserve"> </v>
      </c>
      <c r="F613" s="27" t="s">
        <v>85</v>
      </c>
      <c r="G613" s="27" t="s">
        <v>1101</v>
      </c>
      <c r="H613" s="27" t="s">
        <v>5</v>
      </c>
      <c r="I613" s="60">
        <v>2014</v>
      </c>
      <c r="J613" s="27" t="s">
        <v>2989</v>
      </c>
      <c r="K613" s="27" t="s">
        <v>5444</v>
      </c>
      <c r="L613" s="27" t="s">
        <v>2516</v>
      </c>
      <c r="M613" s="27" t="s">
        <v>5620</v>
      </c>
      <c r="N613" s="27" t="s">
        <v>3142</v>
      </c>
      <c r="O613" s="27"/>
      <c r="P613" s="27" t="s">
        <v>5584</v>
      </c>
      <c r="Q613" s="27" t="s">
        <v>658</v>
      </c>
      <c r="R613" s="27" t="s">
        <v>2605</v>
      </c>
      <c r="S613" s="27" t="s">
        <v>2618</v>
      </c>
      <c r="T613" s="27" t="s">
        <v>10</v>
      </c>
    </row>
    <row r="614" spans="1:20" customFormat="1" ht="43.5" customHeight="1" x14ac:dyDescent="0.3">
      <c r="A614" s="27">
        <v>613</v>
      </c>
      <c r="B614" s="27" t="s">
        <v>262</v>
      </c>
      <c r="C614" s="27" t="s">
        <v>3141</v>
      </c>
      <c r="D614" s="201" t="str">
        <f t="shared" si="19"/>
        <v>G/MA/QR/N/NIC/1</v>
      </c>
      <c r="E614" s="201" t="str">
        <f t="shared" si="20"/>
        <v xml:space="preserve"> </v>
      </c>
      <c r="F614" s="27" t="s">
        <v>85</v>
      </c>
      <c r="G614" s="27" t="s">
        <v>1101</v>
      </c>
      <c r="H614" s="27" t="s">
        <v>5</v>
      </c>
      <c r="I614" s="60">
        <v>2014</v>
      </c>
      <c r="J614" s="27" t="s">
        <v>2989</v>
      </c>
      <c r="K614" s="27" t="s">
        <v>3143</v>
      </c>
      <c r="L614" s="27" t="s">
        <v>2516</v>
      </c>
      <c r="M614" s="27" t="s">
        <v>5632</v>
      </c>
      <c r="N614" s="27" t="s">
        <v>3144</v>
      </c>
      <c r="O614" s="27"/>
      <c r="P614" s="27" t="s">
        <v>3145</v>
      </c>
      <c r="Q614" s="27" t="s">
        <v>3146</v>
      </c>
      <c r="R614" s="27" t="s">
        <v>2602</v>
      </c>
      <c r="S614" s="27" t="s">
        <v>2618</v>
      </c>
      <c r="T614" s="27" t="s">
        <v>95</v>
      </c>
    </row>
    <row r="615" spans="1:20" customFormat="1" ht="43.5" customHeight="1" x14ac:dyDescent="0.3">
      <c r="A615" s="27">
        <v>614</v>
      </c>
      <c r="B615" s="27" t="s">
        <v>262</v>
      </c>
      <c r="C615" s="27" t="s">
        <v>3141</v>
      </c>
      <c r="D615" s="201" t="str">
        <f t="shared" ref="D615:D678" si="21">IF(C615="","",IF(IFERROR(FIND(";",C615,1), 0) &gt; 0, HYPERLINK(CONCATENATE("
https://docs.wto.org/dol2fe/Pages/SS/DoSearch.aspx?DataSource=Cat&amp;query=@Symbol=
",SUBSTITUTE(MID(C615,1,FIND(";",C615,1) - 1),"/","%2F"),"&amp;"), MID(C615,1,FIND(";",C615,1) - 1)), HYPERLINK(CONCATENATE("
https://docs.wto.org/dol2fe/Pages/SS/DoSearch.aspx?DataSource=Cat&amp;query=@Symbol=
",C615),C615)))</f>
        <v>G/MA/QR/N/NIC/1</v>
      </c>
      <c r="E615" s="201" t="str">
        <f t="shared" si="20"/>
        <v xml:space="preserve"> </v>
      </c>
      <c r="F615" s="27" t="s">
        <v>85</v>
      </c>
      <c r="G615" s="27" t="s">
        <v>1101</v>
      </c>
      <c r="H615" s="27" t="s">
        <v>5</v>
      </c>
      <c r="I615" s="60">
        <v>2014</v>
      </c>
      <c r="J615" s="27" t="s">
        <v>2989</v>
      </c>
      <c r="K615" s="27" t="s">
        <v>3147</v>
      </c>
      <c r="L615" s="27" t="s">
        <v>2516</v>
      </c>
      <c r="M615" s="27" t="s">
        <v>3148</v>
      </c>
      <c r="N615" s="27" t="s">
        <v>3149</v>
      </c>
      <c r="O615" s="27"/>
      <c r="P615" s="27" t="s">
        <v>3150</v>
      </c>
      <c r="Q615" s="27" t="s">
        <v>3151</v>
      </c>
      <c r="R615" s="27" t="s">
        <v>3333</v>
      </c>
      <c r="S615" s="27" t="s">
        <v>2618</v>
      </c>
      <c r="T615" s="27" t="s">
        <v>138</v>
      </c>
    </row>
    <row r="616" spans="1:20" customFormat="1" ht="43.5" customHeight="1" x14ac:dyDescent="0.3">
      <c r="A616" s="27">
        <v>615</v>
      </c>
      <c r="B616" s="27" t="s">
        <v>262</v>
      </c>
      <c r="C616" s="27" t="s">
        <v>3141</v>
      </c>
      <c r="D616" s="201" t="str">
        <f t="shared" si="21"/>
        <v>G/MA/QR/N/NIC/1</v>
      </c>
      <c r="E616" s="201" t="str">
        <f t="shared" si="20"/>
        <v xml:space="preserve"> </v>
      </c>
      <c r="F616" s="27" t="s">
        <v>85</v>
      </c>
      <c r="G616" s="27" t="s">
        <v>1101</v>
      </c>
      <c r="H616" s="27" t="s">
        <v>5</v>
      </c>
      <c r="I616" s="60">
        <v>2014</v>
      </c>
      <c r="J616" s="27" t="s">
        <v>2989</v>
      </c>
      <c r="K616" s="27" t="s">
        <v>3152</v>
      </c>
      <c r="L616" s="27" t="s">
        <v>2516</v>
      </c>
      <c r="M616" s="27" t="s">
        <v>3153</v>
      </c>
      <c r="N616" s="27" t="s">
        <v>3154</v>
      </c>
      <c r="O616" s="27"/>
      <c r="P616" s="27" t="s">
        <v>3155</v>
      </c>
      <c r="Q616" s="27" t="s">
        <v>443</v>
      </c>
      <c r="R616" s="27" t="s">
        <v>3355</v>
      </c>
      <c r="S616" s="27" t="s">
        <v>2618</v>
      </c>
      <c r="T616" s="27" t="s">
        <v>139</v>
      </c>
    </row>
    <row r="617" spans="1:20" customFormat="1" ht="43.5" customHeight="1" x14ac:dyDescent="0.3">
      <c r="A617" s="27">
        <v>616</v>
      </c>
      <c r="B617" s="27" t="s">
        <v>262</v>
      </c>
      <c r="C617" s="27" t="s">
        <v>3156</v>
      </c>
      <c r="D617" s="201" t="str">
        <f t="shared" si="21"/>
        <v>G/MA/QR/N/NZL/2</v>
      </c>
      <c r="E617" s="201" t="str">
        <f t="shared" si="20"/>
        <v xml:space="preserve"> </v>
      </c>
      <c r="F617" s="27" t="s">
        <v>86</v>
      </c>
      <c r="G617" s="27" t="s">
        <v>792</v>
      </c>
      <c r="H617" s="27" t="s">
        <v>1</v>
      </c>
      <c r="I617" s="60">
        <v>2014</v>
      </c>
      <c r="J617" s="27" t="s">
        <v>2989</v>
      </c>
      <c r="K617" s="27" t="s">
        <v>3157</v>
      </c>
      <c r="L617" s="27" t="s">
        <v>2516</v>
      </c>
      <c r="M617" s="27" t="s">
        <v>3158</v>
      </c>
      <c r="N617" s="27"/>
      <c r="O617" s="27"/>
      <c r="P617" s="27" t="s">
        <v>3159</v>
      </c>
      <c r="Q617" s="27" t="s">
        <v>2229</v>
      </c>
      <c r="R617" s="27" t="s">
        <v>30</v>
      </c>
      <c r="S617" s="27" t="s">
        <v>2618</v>
      </c>
      <c r="T617" s="27" t="s">
        <v>10</v>
      </c>
    </row>
    <row r="618" spans="1:20" customFormat="1" ht="43.5" customHeight="1" x14ac:dyDescent="0.3">
      <c r="A618" s="27">
        <v>617</v>
      </c>
      <c r="B618" s="27" t="s">
        <v>262</v>
      </c>
      <c r="C618" s="27" t="s">
        <v>3156</v>
      </c>
      <c r="D618" s="201" t="str">
        <f t="shared" si="21"/>
        <v>G/MA/QR/N/NZL/2</v>
      </c>
      <c r="E618" s="201" t="str">
        <f t="shared" si="20"/>
        <v xml:space="preserve"> </v>
      </c>
      <c r="F618" s="27" t="s">
        <v>86</v>
      </c>
      <c r="G618" s="27" t="s">
        <v>792</v>
      </c>
      <c r="H618" s="27" t="s">
        <v>1</v>
      </c>
      <c r="I618" s="60">
        <v>2014</v>
      </c>
      <c r="J618" s="27" t="s">
        <v>2989</v>
      </c>
      <c r="K618" s="27" t="s">
        <v>3160</v>
      </c>
      <c r="L618" s="27" t="s">
        <v>2516</v>
      </c>
      <c r="M618" s="27" t="s">
        <v>3161</v>
      </c>
      <c r="N618" s="27" t="s">
        <v>3162</v>
      </c>
      <c r="O618" s="27"/>
      <c r="P618" s="27" t="s">
        <v>3163</v>
      </c>
      <c r="Q618" s="27" t="s">
        <v>49</v>
      </c>
      <c r="R618" s="27" t="s">
        <v>4</v>
      </c>
      <c r="S618" s="27" t="s">
        <v>2618</v>
      </c>
      <c r="T618" s="27" t="s">
        <v>139</v>
      </c>
    </row>
    <row r="619" spans="1:20" customFormat="1" ht="43.5" customHeight="1" x14ac:dyDescent="0.3">
      <c r="A619" s="27">
        <v>618</v>
      </c>
      <c r="B619" s="27" t="s">
        <v>262</v>
      </c>
      <c r="C619" s="27" t="s">
        <v>3156</v>
      </c>
      <c r="D619" s="201" t="str">
        <f t="shared" si="21"/>
        <v>G/MA/QR/N/NZL/2</v>
      </c>
      <c r="E619" s="201" t="str">
        <f t="shared" si="20"/>
        <v xml:space="preserve"> </v>
      </c>
      <c r="F619" s="27" t="s">
        <v>86</v>
      </c>
      <c r="G619" s="27" t="s">
        <v>792</v>
      </c>
      <c r="H619" s="27" t="s">
        <v>1</v>
      </c>
      <c r="I619" s="60">
        <v>2014</v>
      </c>
      <c r="J619" s="27" t="s">
        <v>2989</v>
      </c>
      <c r="K619" s="27" t="s">
        <v>3164</v>
      </c>
      <c r="L619" s="27" t="s">
        <v>2516</v>
      </c>
      <c r="M619" s="27" t="s">
        <v>3165</v>
      </c>
      <c r="N619" s="27" t="s">
        <v>3166</v>
      </c>
      <c r="O619" s="27"/>
      <c r="P619" s="27" t="s">
        <v>3163</v>
      </c>
      <c r="Q619" s="27" t="s">
        <v>49</v>
      </c>
      <c r="R619" s="27" t="s">
        <v>4</v>
      </c>
      <c r="S619" s="27" t="s">
        <v>2618</v>
      </c>
      <c r="T619" s="27" t="s">
        <v>139</v>
      </c>
    </row>
    <row r="620" spans="1:20" customFormat="1" ht="43.5" customHeight="1" x14ac:dyDescent="0.3">
      <c r="A620" s="27">
        <v>619</v>
      </c>
      <c r="B620" s="27" t="s">
        <v>262</v>
      </c>
      <c r="C620" s="27" t="s">
        <v>3156</v>
      </c>
      <c r="D620" s="201" t="str">
        <f t="shared" si="21"/>
        <v>G/MA/QR/N/NZL/2</v>
      </c>
      <c r="E620" s="201" t="str">
        <f t="shared" si="20"/>
        <v xml:space="preserve"> </v>
      </c>
      <c r="F620" s="27" t="s">
        <v>86</v>
      </c>
      <c r="G620" s="27" t="s">
        <v>792</v>
      </c>
      <c r="H620" s="27" t="s">
        <v>1</v>
      </c>
      <c r="I620" s="60">
        <v>2014</v>
      </c>
      <c r="J620" s="27" t="s">
        <v>2989</v>
      </c>
      <c r="K620" s="27" t="s">
        <v>3167</v>
      </c>
      <c r="L620" s="27" t="s">
        <v>2516</v>
      </c>
      <c r="M620" s="27" t="s">
        <v>3168</v>
      </c>
      <c r="N620" s="27" t="s">
        <v>3169</v>
      </c>
      <c r="O620" s="27"/>
      <c r="P620" s="27" t="s">
        <v>3170</v>
      </c>
      <c r="Q620" s="27" t="s">
        <v>2229</v>
      </c>
      <c r="R620" s="27" t="s">
        <v>2628</v>
      </c>
      <c r="S620" s="27" t="s">
        <v>2618</v>
      </c>
      <c r="T620" s="27" t="s">
        <v>10</v>
      </c>
    </row>
    <row r="621" spans="1:20" customFormat="1" ht="43.5" customHeight="1" x14ac:dyDescent="0.3">
      <c r="A621" s="27">
        <v>620</v>
      </c>
      <c r="B621" s="27" t="s">
        <v>262</v>
      </c>
      <c r="C621" s="27" t="s">
        <v>3156</v>
      </c>
      <c r="D621" s="201" t="str">
        <f t="shared" si="21"/>
        <v>G/MA/QR/N/NZL/2</v>
      </c>
      <c r="E621" s="201" t="str">
        <f t="shared" si="20"/>
        <v xml:space="preserve"> </v>
      </c>
      <c r="F621" s="27" t="s">
        <v>86</v>
      </c>
      <c r="G621" s="27" t="s">
        <v>792</v>
      </c>
      <c r="H621" s="27" t="s">
        <v>1</v>
      </c>
      <c r="I621" s="60">
        <v>2014</v>
      </c>
      <c r="J621" s="27" t="s">
        <v>2989</v>
      </c>
      <c r="K621" s="27" t="s">
        <v>5585</v>
      </c>
      <c r="L621" s="27" t="s">
        <v>2516</v>
      </c>
      <c r="M621" s="27" t="s">
        <v>3171</v>
      </c>
      <c r="N621" s="27" t="s">
        <v>3172</v>
      </c>
      <c r="O621" s="27"/>
      <c r="P621" s="27" t="s">
        <v>3173</v>
      </c>
      <c r="Q621" s="27" t="s">
        <v>678</v>
      </c>
      <c r="R621" s="27" t="s">
        <v>40</v>
      </c>
      <c r="S621" s="27" t="s">
        <v>2618</v>
      </c>
      <c r="T621" s="27" t="s">
        <v>95</v>
      </c>
    </row>
    <row r="622" spans="1:20" customFormat="1" ht="43.5" customHeight="1" x14ac:dyDescent="0.3">
      <c r="A622" s="27">
        <v>621</v>
      </c>
      <c r="B622" s="27" t="s">
        <v>262</v>
      </c>
      <c r="C622" s="27" t="s">
        <v>3156</v>
      </c>
      <c r="D622" s="201" t="str">
        <f t="shared" si="21"/>
        <v>G/MA/QR/N/NZL/2</v>
      </c>
      <c r="E622" s="201" t="str">
        <f t="shared" si="20"/>
        <v xml:space="preserve"> </v>
      </c>
      <c r="F622" s="27" t="s">
        <v>86</v>
      </c>
      <c r="G622" s="27" t="s">
        <v>792</v>
      </c>
      <c r="H622" s="27" t="s">
        <v>1</v>
      </c>
      <c r="I622" s="60">
        <v>2014</v>
      </c>
      <c r="J622" s="27" t="s">
        <v>2989</v>
      </c>
      <c r="K622" s="27" t="s">
        <v>3174</v>
      </c>
      <c r="L622" s="27" t="s">
        <v>2516</v>
      </c>
      <c r="M622" s="27" t="s">
        <v>3175</v>
      </c>
      <c r="N622" s="27" t="s">
        <v>3176</v>
      </c>
      <c r="O622" s="27"/>
      <c r="P622" s="27" t="s">
        <v>3177</v>
      </c>
      <c r="Q622" s="27" t="s">
        <v>3178</v>
      </c>
      <c r="R622" s="27" t="s">
        <v>281</v>
      </c>
      <c r="S622" s="27" t="s">
        <v>2618</v>
      </c>
      <c r="T622" s="27" t="s">
        <v>95</v>
      </c>
    </row>
    <row r="623" spans="1:20" customFormat="1" ht="43.5" customHeight="1" x14ac:dyDescent="0.3">
      <c r="A623" s="27">
        <v>622</v>
      </c>
      <c r="B623" s="27" t="s">
        <v>262</v>
      </c>
      <c r="C623" s="27" t="s">
        <v>3156</v>
      </c>
      <c r="D623" s="201" t="str">
        <f t="shared" si="21"/>
        <v>G/MA/QR/N/NZL/2</v>
      </c>
      <c r="E623" s="201" t="str">
        <f t="shared" ref="E623:E663" si="22">IF(IFERROR(FIND(";",C623,1), 0) &gt; 0, HYPERLINK(CONCATENATE("https://docs.wto.org/dol2fe/Pages/SS/DoSearch.aspx?DataSource=Cat&amp;query=@Symbol=",SUBSTITUTE(TRIM((MID(C623,FIND(";",C623,1)+1,100))),"/","%2F"),"&amp;"), TRIM((MID(C623,FIND(";",C623,1)+1,100)))), " ")</f>
        <v xml:space="preserve"> </v>
      </c>
      <c r="F623" s="27" t="s">
        <v>86</v>
      </c>
      <c r="G623" s="27" t="s">
        <v>792</v>
      </c>
      <c r="H623" s="27" t="s">
        <v>1</v>
      </c>
      <c r="I623" s="60">
        <v>2014</v>
      </c>
      <c r="J623" s="27" t="s">
        <v>2989</v>
      </c>
      <c r="K623" s="27" t="s">
        <v>3179</v>
      </c>
      <c r="L623" s="27" t="s">
        <v>2516</v>
      </c>
      <c r="M623" s="27" t="s">
        <v>3180</v>
      </c>
      <c r="N623" s="27" t="s">
        <v>3181</v>
      </c>
      <c r="O623" s="27"/>
      <c r="P623" s="27" t="s">
        <v>3182</v>
      </c>
      <c r="Q623" s="27" t="s">
        <v>8</v>
      </c>
      <c r="R623" s="27" t="s">
        <v>7</v>
      </c>
      <c r="S623" s="27" t="s">
        <v>2618</v>
      </c>
      <c r="T623" s="27" t="s">
        <v>138</v>
      </c>
    </row>
    <row r="624" spans="1:20" customFormat="1" ht="43.5" customHeight="1" x14ac:dyDescent="0.3">
      <c r="A624" s="27">
        <v>623</v>
      </c>
      <c r="B624" s="27" t="s">
        <v>262</v>
      </c>
      <c r="C624" s="27" t="s">
        <v>3156</v>
      </c>
      <c r="D624" s="201" t="str">
        <f t="shared" si="21"/>
        <v>G/MA/QR/N/NZL/2</v>
      </c>
      <c r="E624" s="201" t="str">
        <f t="shared" si="22"/>
        <v xml:space="preserve"> </v>
      </c>
      <c r="F624" s="27" t="s">
        <v>86</v>
      </c>
      <c r="G624" s="27" t="s">
        <v>792</v>
      </c>
      <c r="H624" s="27" t="s">
        <v>1</v>
      </c>
      <c r="I624" s="60">
        <v>2014</v>
      </c>
      <c r="J624" s="27" t="s">
        <v>2989</v>
      </c>
      <c r="K624" s="27" t="s">
        <v>5596</v>
      </c>
      <c r="L624" s="27" t="s">
        <v>3183</v>
      </c>
      <c r="M624" s="27" t="s">
        <v>5586</v>
      </c>
      <c r="N624" s="27"/>
      <c r="O624" s="27"/>
      <c r="P624" s="27" t="s">
        <v>5587</v>
      </c>
      <c r="Q624" s="27" t="s">
        <v>668</v>
      </c>
      <c r="R624" s="27" t="s">
        <v>2602</v>
      </c>
      <c r="S624" s="27" t="s">
        <v>3335</v>
      </c>
      <c r="T624" s="27" t="s">
        <v>95</v>
      </c>
    </row>
    <row r="625" spans="1:20" customFormat="1" ht="43.5" customHeight="1" x14ac:dyDescent="0.3">
      <c r="A625" s="27">
        <v>624</v>
      </c>
      <c r="B625" s="27" t="s">
        <v>262</v>
      </c>
      <c r="C625" s="27" t="s">
        <v>3156</v>
      </c>
      <c r="D625" s="201" t="str">
        <f t="shared" si="21"/>
        <v>G/MA/QR/N/NZL/2</v>
      </c>
      <c r="E625" s="201" t="str">
        <f t="shared" si="22"/>
        <v xml:space="preserve"> </v>
      </c>
      <c r="F625" s="27" t="s">
        <v>86</v>
      </c>
      <c r="G625" s="27" t="s">
        <v>792</v>
      </c>
      <c r="H625" s="27" t="s">
        <v>1</v>
      </c>
      <c r="I625" s="60">
        <v>2014</v>
      </c>
      <c r="J625" s="27" t="s">
        <v>2989</v>
      </c>
      <c r="K625" s="27" t="s">
        <v>3184</v>
      </c>
      <c r="L625" s="27" t="s">
        <v>2516</v>
      </c>
      <c r="M625" s="27" t="s">
        <v>3185</v>
      </c>
      <c r="N625" s="27" t="s">
        <v>3186</v>
      </c>
      <c r="O625" s="27"/>
      <c r="P625" s="27" t="s">
        <v>3187</v>
      </c>
      <c r="Q625" s="27" t="s">
        <v>49</v>
      </c>
      <c r="R625" s="27" t="s">
        <v>4</v>
      </c>
      <c r="S625" s="27" t="s">
        <v>2618</v>
      </c>
      <c r="T625" s="27" t="s">
        <v>139</v>
      </c>
    </row>
    <row r="626" spans="1:20" customFormat="1" ht="43.5" customHeight="1" x14ac:dyDescent="0.3">
      <c r="A626" s="27">
        <v>625</v>
      </c>
      <c r="B626" s="27" t="s">
        <v>262</v>
      </c>
      <c r="C626" s="27" t="s">
        <v>3156</v>
      </c>
      <c r="D626" s="201" t="str">
        <f t="shared" si="21"/>
        <v>G/MA/QR/N/NZL/2</v>
      </c>
      <c r="E626" s="201" t="str">
        <f t="shared" si="22"/>
        <v xml:space="preserve"> </v>
      </c>
      <c r="F626" s="27" t="s">
        <v>86</v>
      </c>
      <c r="G626" s="27" t="s">
        <v>792</v>
      </c>
      <c r="H626" s="27" t="s">
        <v>1</v>
      </c>
      <c r="I626" s="60">
        <v>2014</v>
      </c>
      <c r="J626" s="27" t="s">
        <v>2989</v>
      </c>
      <c r="K626" s="27" t="s">
        <v>5588</v>
      </c>
      <c r="L626" s="27" t="s">
        <v>2516</v>
      </c>
      <c r="M626" s="27" t="s">
        <v>2550</v>
      </c>
      <c r="N626" s="27" t="s">
        <v>3188</v>
      </c>
      <c r="O626" s="27"/>
      <c r="P626" s="27" t="s">
        <v>3189</v>
      </c>
      <c r="Q626" s="27" t="s">
        <v>2229</v>
      </c>
      <c r="R626" s="27" t="s">
        <v>30</v>
      </c>
      <c r="S626" s="27" t="s">
        <v>2618</v>
      </c>
      <c r="T626" s="27" t="s">
        <v>10</v>
      </c>
    </row>
    <row r="627" spans="1:20" customFormat="1" ht="43.5" customHeight="1" x14ac:dyDescent="0.3">
      <c r="A627" s="27">
        <v>626</v>
      </c>
      <c r="B627" s="27" t="s">
        <v>262</v>
      </c>
      <c r="C627" s="27" t="s">
        <v>3156</v>
      </c>
      <c r="D627" s="201" t="str">
        <f t="shared" si="21"/>
        <v>G/MA/QR/N/NZL/2</v>
      </c>
      <c r="E627" s="201" t="str">
        <f t="shared" si="22"/>
        <v xml:space="preserve"> </v>
      </c>
      <c r="F627" s="27" t="s">
        <v>86</v>
      </c>
      <c r="G627" s="27" t="s">
        <v>792</v>
      </c>
      <c r="H627" s="27" t="s">
        <v>1</v>
      </c>
      <c r="I627" s="60">
        <v>2014</v>
      </c>
      <c r="J627" s="27" t="s">
        <v>2989</v>
      </c>
      <c r="K627" s="27" t="s">
        <v>3190</v>
      </c>
      <c r="L627" s="27" t="s">
        <v>2516</v>
      </c>
      <c r="M627" s="27" t="s">
        <v>3191</v>
      </c>
      <c r="N627" s="27" t="s">
        <v>3192</v>
      </c>
      <c r="O627" s="27"/>
      <c r="P627" s="27" t="s">
        <v>3193</v>
      </c>
      <c r="Q627" s="27" t="s">
        <v>2229</v>
      </c>
      <c r="R627" s="27" t="s">
        <v>2628</v>
      </c>
      <c r="S627" s="27" t="s">
        <v>2618</v>
      </c>
      <c r="T627" s="27" t="s">
        <v>3194</v>
      </c>
    </row>
    <row r="628" spans="1:20" customFormat="1" ht="43.5" customHeight="1" x14ac:dyDescent="0.3">
      <c r="A628" s="27">
        <v>627</v>
      </c>
      <c r="B628" s="27" t="s">
        <v>262</v>
      </c>
      <c r="C628" s="27" t="s">
        <v>3156</v>
      </c>
      <c r="D628" s="201" t="str">
        <f t="shared" si="21"/>
        <v>G/MA/QR/N/NZL/2</v>
      </c>
      <c r="E628" s="201" t="str">
        <f t="shared" si="22"/>
        <v xml:space="preserve"> </v>
      </c>
      <c r="F628" s="27" t="s">
        <v>86</v>
      </c>
      <c r="G628" s="27" t="s">
        <v>792</v>
      </c>
      <c r="H628" s="27" t="s">
        <v>1</v>
      </c>
      <c r="I628" s="60">
        <v>2014</v>
      </c>
      <c r="J628" s="27" t="s">
        <v>2989</v>
      </c>
      <c r="K628" s="27" t="s">
        <v>3195</v>
      </c>
      <c r="L628" s="27" t="s">
        <v>2516</v>
      </c>
      <c r="M628" s="27" t="s">
        <v>3196</v>
      </c>
      <c r="N628" s="27" t="s">
        <v>3197</v>
      </c>
      <c r="O628" s="27"/>
      <c r="P628" s="27" t="s">
        <v>3198</v>
      </c>
      <c r="Q628" s="27" t="s">
        <v>49</v>
      </c>
      <c r="R628" s="27" t="s">
        <v>4</v>
      </c>
      <c r="S628" s="27" t="s">
        <v>2618</v>
      </c>
      <c r="T628" s="27" t="s">
        <v>139</v>
      </c>
    </row>
    <row r="629" spans="1:20" customFormat="1" ht="43.5" customHeight="1" x14ac:dyDescent="0.3">
      <c r="A629" s="27">
        <v>628</v>
      </c>
      <c r="B629" s="27" t="s">
        <v>262</v>
      </c>
      <c r="C629" s="27" t="s">
        <v>3199</v>
      </c>
      <c r="D629" s="201" t="str">
        <f t="shared" si="21"/>
        <v>G/MA/QR/N/RUS/2</v>
      </c>
      <c r="E629" s="201" t="str">
        <f t="shared" si="22"/>
        <v xml:space="preserve"> </v>
      </c>
      <c r="F629" s="27" t="s">
        <v>287</v>
      </c>
      <c r="G629" s="27" t="s">
        <v>296</v>
      </c>
      <c r="H629" s="27"/>
      <c r="I629" s="60">
        <v>2014</v>
      </c>
      <c r="J629" s="27" t="s">
        <v>2989</v>
      </c>
      <c r="K629" s="27" t="s">
        <v>3200</v>
      </c>
      <c r="L629" s="27" t="s">
        <v>2516</v>
      </c>
      <c r="M629" s="27" t="s">
        <v>3201</v>
      </c>
      <c r="N629" s="27" t="s">
        <v>3202</v>
      </c>
      <c r="O629" s="27"/>
      <c r="P629" s="27" t="s">
        <v>3203</v>
      </c>
      <c r="Q629" s="27" t="s">
        <v>786</v>
      </c>
      <c r="R629" s="27" t="s">
        <v>2628</v>
      </c>
      <c r="S629" s="27" t="s">
        <v>2618</v>
      </c>
      <c r="T629" s="27" t="s">
        <v>10</v>
      </c>
    </row>
    <row r="630" spans="1:20" customFormat="1" ht="43.5" customHeight="1" x14ac:dyDescent="0.3">
      <c r="A630" s="27">
        <v>629</v>
      </c>
      <c r="B630" s="27" t="s">
        <v>262</v>
      </c>
      <c r="C630" s="27" t="s">
        <v>3199</v>
      </c>
      <c r="D630" s="201" t="str">
        <f t="shared" si="21"/>
        <v>G/MA/QR/N/RUS/2</v>
      </c>
      <c r="E630" s="201" t="str">
        <f t="shared" si="22"/>
        <v xml:space="preserve"> </v>
      </c>
      <c r="F630" s="27" t="s">
        <v>287</v>
      </c>
      <c r="G630" s="27" t="s">
        <v>296</v>
      </c>
      <c r="H630" s="27"/>
      <c r="I630" s="60">
        <v>2014</v>
      </c>
      <c r="J630" s="27" t="s">
        <v>2989</v>
      </c>
      <c r="K630" s="27" t="s">
        <v>3204</v>
      </c>
      <c r="L630" s="27" t="s">
        <v>2516</v>
      </c>
      <c r="M630" s="27" t="s">
        <v>3205</v>
      </c>
      <c r="N630" s="27"/>
      <c r="O630" s="27"/>
      <c r="P630" s="27" t="s">
        <v>3206</v>
      </c>
      <c r="Q630" s="27" t="s">
        <v>106</v>
      </c>
      <c r="R630" s="27" t="s">
        <v>2825</v>
      </c>
      <c r="S630" s="27" t="s">
        <v>2618</v>
      </c>
      <c r="T630" s="27" t="s">
        <v>421</v>
      </c>
    </row>
    <row r="631" spans="1:20" customFormat="1" ht="43.5" customHeight="1" x14ac:dyDescent="0.3">
      <c r="A631" s="27">
        <v>630</v>
      </c>
      <c r="B631" s="27" t="s">
        <v>262</v>
      </c>
      <c r="C631" s="27" t="s">
        <v>3199</v>
      </c>
      <c r="D631" s="201" t="str">
        <f t="shared" si="21"/>
        <v>G/MA/QR/N/RUS/2</v>
      </c>
      <c r="E631" s="201" t="str">
        <f t="shared" si="22"/>
        <v xml:space="preserve"> </v>
      </c>
      <c r="F631" s="27" t="s">
        <v>287</v>
      </c>
      <c r="G631" s="27" t="s">
        <v>296</v>
      </c>
      <c r="H631" s="27"/>
      <c r="I631" s="60">
        <v>2014</v>
      </c>
      <c r="J631" s="27" t="s">
        <v>2989</v>
      </c>
      <c r="K631" s="27" t="s">
        <v>3207</v>
      </c>
      <c r="L631" s="27" t="s">
        <v>2516</v>
      </c>
      <c r="M631" s="27" t="s">
        <v>2870</v>
      </c>
      <c r="N631" s="27" t="s">
        <v>3208</v>
      </c>
      <c r="O631" s="27"/>
      <c r="P631" s="27" t="s">
        <v>3209</v>
      </c>
      <c r="Q631" s="27" t="s">
        <v>3110</v>
      </c>
      <c r="R631" s="27" t="s">
        <v>3331</v>
      </c>
      <c r="S631" s="27" t="s">
        <v>2618</v>
      </c>
      <c r="T631" s="27" t="s">
        <v>421</v>
      </c>
    </row>
    <row r="632" spans="1:20" customFormat="1" ht="43.5" customHeight="1" x14ac:dyDescent="0.3">
      <c r="A632" s="27">
        <v>631</v>
      </c>
      <c r="B632" s="27" t="s">
        <v>262</v>
      </c>
      <c r="C632" s="27" t="s">
        <v>3199</v>
      </c>
      <c r="D632" s="201" t="str">
        <f t="shared" si="21"/>
        <v>G/MA/QR/N/RUS/2</v>
      </c>
      <c r="E632" s="201" t="str">
        <f t="shared" si="22"/>
        <v xml:space="preserve"> </v>
      </c>
      <c r="F632" s="27" t="s">
        <v>287</v>
      </c>
      <c r="G632" s="27" t="s">
        <v>296</v>
      </c>
      <c r="H632" s="27"/>
      <c r="I632" s="60">
        <v>2014</v>
      </c>
      <c r="J632" s="27" t="s">
        <v>2989</v>
      </c>
      <c r="K632" s="27" t="s">
        <v>3210</v>
      </c>
      <c r="L632" s="27" t="s">
        <v>3211</v>
      </c>
      <c r="M632" s="27" t="s">
        <v>3201</v>
      </c>
      <c r="N632" s="27"/>
      <c r="O632" s="27"/>
      <c r="P632" s="27" t="s">
        <v>3212</v>
      </c>
      <c r="Q632" s="27" t="s">
        <v>786</v>
      </c>
      <c r="R632" s="27" t="s">
        <v>2628</v>
      </c>
      <c r="S632" s="27" t="s">
        <v>3211</v>
      </c>
      <c r="T632" s="27" t="s">
        <v>10</v>
      </c>
    </row>
    <row r="633" spans="1:20" customFormat="1" ht="43.5" customHeight="1" x14ac:dyDescent="0.3">
      <c r="A633" s="27">
        <v>632</v>
      </c>
      <c r="B633" s="27" t="s">
        <v>262</v>
      </c>
      <c r="C633" s="27" t="s">
        <v>3199</v>
      </c>
      <c r="D633" s="201" t="str">
        <f t="shared" si="21"/>
        <v>G/MA/QR/N/RUS/2</v>
      </c>
      <c r="E633" s="201" t="str">
        <f t="shared" si="22"/>
        <v xml:space="preserve"> </v>
      </c>
      <c r="F633" s="27" t="s">
        <v>287</v>
      </c>
      <c r="G633" s="27" t="s">
        <v>296</v>
      </c>
      <c r="H633" s="27"/>
      <c r="I633" s="60">
        <v>2014</v>
      </c>
      <c r="J633" s="27" t="s">
        <v>2989</v>
      </c>
      <c r="K633" s="27" t="s">
        <v>3213</v>
      </c>
      <c r="L633" s="27" t="s">
        <v>2516</v>
      </c>
      <c r="M633" s="27" t="s">
        <v>3201</v>
      </c>
      <c r="N633" s="27"/>
      <c r="O633" s="27"/>
      <c r="P633" s="27" t="s">
        <v>3212</v>
      </c>
      <c r="Q633" s="27" t="s">
        <v>786</v>
      </c>
      <c r="R633" s="27" t="s">
        <v>2628</v>
      </c>
      <c r="S633" s="27" t="s">
        <v>2618</v>
      </c>
      <c r="T633" s="27" t="s">
        <v>10</v>
      </c>
    </row>
    <row r="634" spans="1:20" customFormat="1" ht="43.5" customHeight="1" x14ac:dyDescent="0.3">
      <c r="A634" s="27">
        <v>633</v>
      </c>
      <c r="B634" s="27" t="s">
        <v>262</v>
      </c>
      <c r="C634" s="27" t="s">
        <v>3199</v>
      </c>
      <c r="D634" s="201" t="str">
        <f t="shared" si="21"/>
        <v>G/MA/QR/N/RUS/2</v>
      </c>
      <c r="E634" s="201" t="str">
        <f t="shared" si="22"/>
        <v xml:space="preserve"> </v>
      </c>
      <c r="F634" s="27" t="s">
        <v>287</v>
      </c>
      <c r="G634" s="27" t="s">
        <v>296</v>
      </c>
      <c r="H634" s="27"/>
      <c r="I634" s="60">
        <v>2014</v>
      </c>
      <c r="J634" s="27" t="s">
        <v>2989</v>
      </c>
      <c r="K634" s="27" t="s">
        <v>3214</v>
      </c>
      <c r="L634" s="27" t="s">
        <v>2516</v>
      </c>
      <c r="M634" s="27" t="s">
        <v>2870</v>
      </c>
      <c r="N634" s="27"/>
      <c r="O634" s="27"/>
      <c r="P634" s="27" t="s">
        <v>3215</v>
      </c>
      <c r="Q634" s="27" t="s">
        <v>22</v>
      </c>
      <c r="R634" s="27" t="s">
        <v>457</v>
      </c>
      <c r="S634" s="27" t="s">
        <v>2618</v>
      </c>
      <c r="T634" s="27" t="s">
        <v>10</v>
      </c>
    </row>
    <row r="635" spans="1:20" customFormat="1" ht="43.5" customHeight="1" x14ac:dyDescent="0.3">
      <c r="A635" s="27">
        <v>634</v>
      </c>
      <c r="B635" s="27" t="s">
        <v>262</v>
      </c>
      <c r="C635" s="27" t="s">
        <v>3199</v>
      </c>
      <c r="D635" s="201" t="str">
        <f t="shared" si="21"/>
        <v>G/MA/QR/N/RUS/2</v>
      </c>
      <c r="E635" s="201" t="str">
        <f t="shared" si="22"/>
        <v xml:space="preserve"> </v>
      </c>
      <c r="F635" s="27" t="s">
        <v>287</v>
      </c>
      <c r="G635" s="27" t="s">
        <v>296</v>
      </c>
      <c r="H635" s="27"/>
      <c r="I635" s="60">
        <v>2014</v>
      </c>
      <c r="J635" s="27" t="s">
        <v>2989</v>
      </c>
      <c r="K635" s="27" t="s">
        <v>3216</v>
      </c>
      <c r="L635" s="27" t="s">
        <v>2516</v>
      </c>
      <c r="M635" s="27" t="s">
        <v>3217</v>
      </c>
      <c r="N635" s="27"/>
      <c r="O635" s="27"/>
      <c r="P635" s="27" t="s">
        <v>3218</v>
      </c>
      <c r="Q635" s="27" t="s">
        <v>106</v>
      </c>
      <c r="R635" s="27" t="s">
        <v>2825</v>
      </c>
      <c r="S635" s="27" t="s">
        <v>2618</v>
      </c>
      <c r="T635" s="27" t="s">
        <v>95</v>
      </c>
    </row>
    <row r="636" spans="1:20" customFormat="1" ht="43.5" customHeight="1" x14ac:dyDescent="0.3">
      <c r="A636" s="27">
        <v>635</v>
      </c>
      <c r="B636" s="27" t="s">
        <v>262</v>
      </c>
      <c r="C636" s="27" t="s">
        <v>3199</v>
      </c>
      <c r="D636" s="201" t="str">
        <f t="shared" si="21"/>
        <v>G/MA/QR/N/RUS/2</v>
      </c>
      <c r="E636" s="201" t="str">
        <f t="shared" si="22"/>
        <v xml:space="preserve"> </v>
      </c>
      <c r="F636" s="27" t="s">
        <v>287</v>
      </c>
      <c r="G636" s="27" t="s">
        <v>296</v>
      </c>
      <c r="H636" s="27"/>
      <c r="I636" s="60">
        <v>2014</v>
      </c>
      <c r="J636" s="27" t="s">
        <v>2989</v>
      </c>
      <c r="K636" s="27" t="s">
        <v>5445</v>
      </c>
      <c r="L636" s="27" t="s">
        <v>2516</v>
      </c>
      <c r="M636" s="27" t="s">
        <v>3219</v>
      </c>
      <c r="N636" s="27" t="s">
        <v>3220</v>
      </c>
      <c r="O636" s="27"/>
      <c r="P636" s="27" t="s">
        <v>3221</v>
      </c>
      <c r="Q636" s="27" t="s">
        <v>678</v>
      </c>
      <c r="R636" s="27" t="s">
        <v>2602</v>
      </c>
      <c r="S636" s="27" t="s">
        <v>2618</v>
      </c>
      <c r="T636" s="27" t="s">
        <v>95</v>
      </c>
    </row>
    <row r="637" spans="1:20" customFormat="1" ht="43.5" customHeight="1" x14ac:dyDescent="0.3">
      <c r="A637" s="27">
        <v>636</v>
      </c>
      <c r="B637" s="27" t="s">
        <v>262</v>
      </c>
      <c r="C637" s="27" t="s">
        <v>3199</v>
      </c>
      <c r="D637" s="201" t="str">
        <f t="shared" si="21"/>
        <v>G/MA/QR/N/RUS/2</v>
      </c>
      <c r="E637" s="201" t="str">
        <f t="shared" si="22"/>
        <v xml:space="preserve"> </v>
      </c>
      <c r="F637" s="27" t="s">
        <v>287</v>
      </c>
      <c r="G637" s="27" t="s">
        <v>296</v>
      </c>
      <c r="H637" s="27"/>
      <c r="I637" s="60">
        <v>2014</v>
      </c>
      <c r="J637" s="27" t="s">
        <v>2989</v>
      </c>
      <c r="K637" s="27" t="s">
        <v>3222</v>
      </c>
      <c r="L637" s="27" t="s">
        <v>2516</v>
      </c>
      <c r="M637" s="27" t="s">
        <v>3223</v>
      </c>
      <c r="N637" s="27"/>
      <c r="O637" s="27"/>
      <c r="P637" s="27" t="s">
        <v>3224</v>
      </c>
      <c r="Q637" s="27" t="s">
        <v>678</v>
      </c>
      <c r="R637" s="27" t="s">
        <v>2602</v>
      </c>
      <c r="S637" s="27" t="s">
        <v>2618</v>
      </c>
      <c r="T637" s="27" t="s">
        <v>95</v>
      </c>
    </row>
    <row r="638" spans="1:20" customFormat="1" ht="43.5" customHeight="1" x14ac:dyDescent="0.3">
      <c r="A638" s="27">
        <v>637</v>
      </c>
      <c r="B638" s="27" t="s">
        <v>262</v>
      </c>
      <c r="C638" s="27" t="s">
        <v>3199</v>
      </c>
      <c r="D638" s="201" t="str">
        <f t="shared" si="21"/>
        <v>G/MA/QR/N/RUS/2</v>
      </c>
      <c r="E638" s="201" t="str">
        <f t="shared" si="22"/>
        <v xml:space="preserve"> </v>
      </c>
      <c r="F638" s="27" t="s">
        <v>287</v>
      </c>
      <c r="G638" s="27" t="s">
        <v>296</v>
      </c>
      <c r="H638" s="27"/>
      <c r="I638" s="60">
        <v>2014</v>
      </c>
      <c r="J638" s="27" t="s">
        <v>2989</v>
      </c>
      <c r="K638" s="27" t="s">
        <v>3225</v>
      </c>
      <c r="L638" s="27" t="s">
        <v>2516</v>
      </c>
      <c r="M638" s="27" t="s">
        <v>3226</v>
      </c>
      <c r="N638" s="27"/>
      <c r="O638" s="27"/>
      <c r="P638" s="27" t="s">
        <v>3227</v>
      </c>
      <c r="Q638" s="27" t="s">
        <v>678</v>
      </c>
      <c r="R638" s="27" t="s">
        <v>2602</v>
      </c>
      <c r="S638" s="27" t="s">
        <v>2618</v>
      </c>
      <c r="T638" s="27" t="s">
        <v>95</v>
      </c>
    </row>
    <row r="639" spans="1:20" customFormat="1" ht="43.5" customHeight="1" x14ac:dyDescent="0.3">
      <c r="A639" s="27">
        <v>638</v>
      </c>
      <c r="B639" s="27" t="s">
        <v>262</v>
      </c>
      <c r="C639" s="27" t="s">
        <v>3199</v>
      </c>
      <c r="D639" s="201" t="str">
        <f t="shared" si="21"/>
        <v>G/MA/QR/N/RUS/2</v>
      </c>
      <c r="E639" s="201" t="str">
        <f t="shared" si="22"/>
        <v xml:space="preserve"> </v>
      </c>
      <c r="F639" s="27" t="s">
        <v>287</v>
      </c>
      <c r="G639" s="27" t="s">
        <v>296</v>
      </c>
      <c r="H639" s="27"/>
      <c r="I639" s="60">
        <v>2014</v>
      </c>
      <c r="J639" s="27" t="s">
        <v>2989</v>
      </c>
      <c r="K639" s="27" t="s">
        <v>3228</v>
      </c>
      <c r="L639" s="27" t="s">
        <v>2516</v>
      </c>
      <c r="M639" s="27" t="s">
        <v>3229</v>
      </c>
      <c r="N639" s="27"/>
      <c r="O639" s="27"/>
      <c r="P639" s="27" t="s">
        <v>3230</v>
      </c>
      <c r="Q639" s="27" t="s">
        <v>136</v>
      </c>
      <c r="R639" s="27" t="s">
        <v>30</v>
      </c>
      <c r="S639" s="27" t="s">
        <v>2618</v>
      </c>
      <c r="T639" s="27" t="s">
        <v>10</v>
      </c>
    </row>
    <row r="640" spans="1:20" customFormat="1" ht="43.5" customHeight="1" x14ac:dyDescent="0.3">
      <c r="A640" s="27">
        <v>639</v>
      </c>
      <c r="B640" s="27" t="s">
        <v>262</v>
      </c>
      <c r="C640" s="27" t="s">
        <v>3231</v>
      </c>
      <c r="D640" s="201" t="str">
        <f t="shared" si="21"/>
        <v>G/MA/QR/N/TPKM/1</v>
      </c>
      <c r="E640" s="201" t="str">
        <f t="shared" si="22"/>
        <v xml:space="preserve"> </v>
      </c>
      <c r="F640" s="27" t="s">
        <v>681</v>
      </c>
      <c r="G640" s="27" t="s">
        <v>792</v>
      </c>
      <c r="H640" s="27" t="s">
        <v>5</v>
      </c>
      <c r="I640" s="60">
        <v>2014</v>
      </c>
      <c r="J640" s="27" t="s">
        <v>2989</v>
      </c>
      <c r="K640" s="27" t="s">
        <v>3232</v>
      </c>
      <c r="L640" s="27" t="s">
        <v>2516</v>
      </c>
      <c r="M640" s="27" t="s">
        <v>3233</v>
      </c>
      <c r="N640" s="27" t="s">
        <v>3234</v>
      </c>
      <c r="O640" s="27"/>
      <c r="P640" s="27" t="s">
        <v>3235</v>
      </c>
      <c r="Q640" s="27" t="s">
        <v>279</v>
      </c>
      <c r="R640" s="27" t="s">
        <v>2786</v>
      </c>
      <c r="S640" s="27" t="s">
        <v>2760</v>
      </c>
      <c r="T640" s="27" t="s">
        <v>3236</v>
      </c>
    </row>
    <row r="641" spans="1:20" customFormat="1" ht="43.5" customHeight="1" x14ac:dyDescent="0.3">
      <c r="A641" s="27">
        <v>640</v>
      </c>
      <c r="B641" s="27" t="s">
        <v>262</v>
      </c>
      <c r="C641" s="27" t="s">
        <v>3231</v>
      </c>
      <c r="D641" s="201" t="str">
        <f t="shared" si="21"/>
        <v>G/MA/QR/N/TPKM/1</v>
      </c>
      <c r="E641" s="201" t="str">
        <f t="shared" si="22"/>
        <v xml:space="preserve"> </v>
      </c>
      <c r="F641" s="27" t="s">
        <v>681</v>
      </c>
      <c r="G641" s="27" t="s">
        <v>792</v>
      </c>
      <c r="H641" s="27" t="s">
        <v>5</v>
      </c>
      <c r="I641" s="60">
        <v>2014</v>
      </c>
      <c r="J641" s="27" t="s">
        <v>2989</v>
      </c>
      <c r="K641" s="27" t="s">
        <v>3237</v>
      </c>
      <c r="L641" s="27" t="s">
        <v>2516</v>
      </c>
      <c r="M641" s="27" t="s">
        <v>3238</v>
      </c>
      <c r="N641" s="27" t="s">
        <v>3239</v>
      </c>
      <c r="O641" s="27"/>
      <c r="P641" s="27" t="s">
        <v>3240</v>
      </c>
      <c r="Q641" s="27" t="s">
        <v>2369</v>
      </c>
      <c r="R641" s="27" t="s">
        <v>30</v>
      </c>
      <c r="S641" s="27" t="s">
        <v>2760</v>
      </c>
      <c r="T641" s="27" t="s">
        <v>10</v>
      </c>
    </row>
    <row r="642" spans="1:20" customFormat="1" ht="43.5" customHeight="1" x14ac:dyDescent="0.3">
      <c r="A642" s="27">
        <v>641</v>
      </c>
      <c r="B642" s="27" t="s">
        <v>262</v>
      </c>
      <c r="C642" s="27" t="s">
        <v>3231</v>
      </c>
      <c r="D642" s="201" t="str">
        <f t="shared" si="21"/>
        <v>G/MA/QR/N/TPKM/1</v>
      </c>
      <c r="E642" s="201" t="str">
        <f t="shared" si="22"/>
        <v xml:space="preserve"> </v>
      </c>
      <c r="F642" s="27" t="s">
        <v>681</v>
      </c>
      <c r="G642" s="27" t="s">
        <v>792</v>
      </c>
      <c r="H642" s="27" t="s">
        <v>5</v>
      </c>
      <c r="I642" s="60">
        <v>2014</v>
      </c>
      <c r="J642" s="27" t="s">
        <v>2989</v>
      </c>
      <c r="K642" s="27" t="s">
        <v>3241</v>
      </c>
      <c r="L642" s="27" t="s">
        <v>2516</v>
      </c>
      <c r="M642" s="27" t="s">
        <v>3238</v>
      </c>
      <c r="N642" s="27" t="s">
        <v>3242</v>
      </c>
      <c r="O642" s="27"/>
      <c r="P642" s="27" t="s">
        <v>3240</v>
      </c>
      <c r="Q642" s="27" t="s">
        <v>2369</v>
      </c>
      <c r="R642" s="27" t="s">
        <v>30</v>
      </c>
      <c r="S642" s="27" t="s">
        <v>2760</v>
      </c>
      <c r="T642" s="27" t="s">
        <v>10</v>
      </c>
    </row>
    <row r="643" spans="1:20" customFormat="1" ht="43.5" customHeight="1" x14ac:dyDescent="0.3">
      <c r="A643" s="27">
        <v>642</v>
      </c>
      <c r="B643" s="27" t="s">
        <v>262</v>
      </c>
      <c r="C643" s="27" t="s">
        <v>3231</v>
      </c>
      <c r="D643" s="201" t="str">
        <f t="shared" si="21"/>
        <v>G/MA/QR/N/TPKM/1</v>
      </c>
      <c r="E643" s="201" t="str">
        <f t="shared" si="22"/>
        <v xml:space="preserve"> </v>
      </c>
      <c r="F643" s="27" t="s">
        <v>681</v>
      </c>
      <c r="G643" s="27" t="s">
        <v>792</v>
      </c>
      <c r="H643" s="27" t="s">
        <v>5</v>
      </c>
      <c r="I643" s="60">
        <v>2014</v>
      </c>
      <c r="J643" s="27" t="s">
        <v>2989</v>
      </c>
      <c r="K643" s="27" t="s">
        <v>3243</v>
      </c>
      <c r="L643" s="27" t="s">
        <v>2516</v>
      </c>
      <c r="M643" s="27" t="s">
        <v>3244</v>
      </c>
      <c r="N643" s="27" t="s">
        <v>3245</v>
      </c>
      <c r="O643" s="27"/>
      <c r="P643" s="27" t="s">
        <v>3246</v>
      </c>
      <c r="Q643" s="27" t="s">
        <v>135</v>
      </c>
      <c r="R643" s="27" t="s">
        <v>2605</v>
      </c>
      <c r="S643" s="27" t="s">
        <v>2760</v>
      </c>
      <c r="T643" s="27" t="s">
        <v>10</v>
      </c>
    </row>
    <row r="644" spans="1:20" customFormat="1" ht="43.5" customHeight="1" x14ac:dyDescent="0.3">
      <c r="A644" s="27">
        <v>643</v>
      </c>
      <c r="B644" s="27" t="s">
        <v>262</v>
      </c>
      <c r="C644" s="27" t="s">
        <v>3231</v>
      </c>
      <c r="D644" s="201" t="str">
        <f t="shared" si="21"/>
        <v>G/MA/QR/N/TPKM/1</v>
      </c>
      <c r="E644" s="201" t="str">
        <f t="shared" si="22"/>
        <v xml:space="preserve"> </v>
      </c>
      <c r="F644" s="27" t="s">
        <v>681</v>
      </c>
      <c r="G644" s="27" t="s">
        <v>792</v>
      </c>
      <c r="H644" s="27" t="s">
        <v>5</v>
      </c>
      <c r="I644" s="60">
        <v>2014</v>
      </c>
      <c r="J644" s="27" t="s">
        <v>2989</v>
      </c>
      <c r="K644" s="27" t="s">
        <v>3247</v>
      </c>
      <c r="L644" s="27" t="s">
        <v>2516</v>
      </c>
      <c r="M644" s="27" t="s">
        <v>3248</v>
      </c>
      <c r="N644" s="27" t="s">
        <v>3249</v>
      </c>
      <c r="O644" s="27"/>
      <c r="P644" s="27" t="s">
        <v>3250</v>
      </c>
      <c r="Q644" s="27" t="s">
        <v>505</v>
      </c>
      <c r="R644" s="27" t="s">
        <v>2628</v>
      </c>
      <c r="S644" s="27" t="s">
        <v>2760</v>
      </c>
      <c r="T644" s="27" t="s">
        <v>77</v>
      </c>
    </row>
    <row r="645" spans="1:20" customFormat="1" ht="43.5" customHeight="1" x14ac:dyDescent="0.3">
      <c r="A645" s="27">
        <v>644</v>
      </c>
      <c r="B645" s="27" t="s">
        <v>262</v>
      </c>
      <c r="C645" s="27" t="s">
        <v>3251</v>
      </c>
      <c r="D645" s="201" t="str">
        <f t="shared" si="21"/>
        <v>G/MA/QR/N/URY/1</v>
      </c>
      <c r="E645" s="201" t="str">
        <f t="shared" si="22"/>
        <v xml:space="preserve"> </v>
      </c>
      <c r="F645" s="27" t="s">
        <v>333</v>
      </c>
      <c r="G645" s="27" t="s">
        <v>1101</v>
      </c>
      <c r="H645" s="27" t="s">
        <v>5</v>
      </c>
      <c r="I645" s="60">
        <v>2014</v>
      </c>
      <c r="J645" s="27" t="s">
        <v>2989</v>
      </c>
      <c r="K645" s="27" t="s">
        <v>3252</v>
      </c>
      <c r="L645" s="27" t="s">
        <v>2516</v>
      </c>
      <c r="M645" s="27" t="s">
        <v>3253</v>
      </c>
      <c r="N645" s="27" t="s">
        <v>3254</v>
      </c>
      <c r="O645" s="27"/>
      <c r="P645" s="27" t="s">
        <v>3255</v>
      </c>
      <c r="Q645" s="27" t="s">
        <v>135</v>
      </c>
      <c r="R645" s="27" t="s">
        <v>2605</v>
      </c>
      <c r="S645" s="27" t="s">
        <v>2542</v>
      </c>
      <c r="T645" s="27" t="s">
        <v>74</v>
      </c>
    </row>
    <row r="646" spans="1:20" customFormat="1" ht="43.5" customHeight="1" x14ac:dyDescent="0.3">
      <c r="A646" s="27">
        <v>645</v>
      </c>
      <c r="B646" s="27" t="s">
        <v>262</v>
      </c>
      <c r="C646" s="27" t="s">
        <v>3251</v>
      </c>
      <c r="D646" s="201" t="str">
        <f t="shared" si="21"/>
        <v>G/MA/QR/N/URY/1</v>
      </c>
      <c r="E646" s="201" t="str">
        <f t="shared" si="22"/>
        <v xml:space="preserve"> </v>
      </c>
      <c r="F646" s="27" t="s">
        <v>333</v>
      </c>
      <c r="G646" s="27" t="s">
        <v>1101</v>
      </c>
      <c r="H646" s="27" t="s">
        <v>5</v>
      </c>
      <c r="I646" s="60">
        <v>2014</v>
      </c>
      <c r="J646" s="27" t="s">
        <v>2989</v>
      </c>
      <c r="K646" s="27" t="s">
        <v>5589</v>
      </c>
      <c r="L646" s="27" t="s">
        <v>2516</v>
      </c>
      <c r="M646" s="27" t="s">
        <v>3256</v>
      </c>
      <c r="N646" s="27" t="s">
        <v>3257</v>
      </c>
      <c r="O646" s="27"/>
      <c r="P646" s="27" t="s">
        <v>3400</v>
      </c>
      <c r="Q646" s="27" t="s">
        <v>2229</v>
      </c>
      <c r="R646" s="27" t="s">
        <v>2628</v>
      </c>
      <c r="S646" s="27" t="s">
        <v>2542</v>
      </c>
      <c r="T646" s="27" t="s">
        <v>421</v>
      </c>
    </row>
    <row r="647" spans="1:20" customFormat="1" ht="43.5" customHeight="1" x14ac:dyDescent="0.3">
      <c r="A647" s="27">
        <v>646</v>
      </c>
      <c r="B647" s="27" t="s">
        <v>262</v>
      </c>
      <c r="C647" s="27" t="s">
        <v>3251</v>
      </c>
      <c r="D647" s="201" t="str">
        <f t="shared" si="21"/>
        <v>G/MA/QR/N/URY/1</v>
      </c>
      <c r="E647" s="201" t="str">
        <f t="shared" si="22"/>
        <v xml:space="preserve"> </v>
      </c>
      <c r="F647" s="27" t="s">
        <v>333</v>
      </c>
      <c r="G647" s="27" t="s">
        <v>1101</v>
      </c>
      <c r="H647" s="27" t="s">
        <v>5</v>
      </c>
      <c r="I647" s="60">
        <v>2014</v>
      </c>
      <c r="J647" s="27" t="s">
        <v>2989</v>
      </c>
      <c r="K647" s="27" t="s">
        <v>3258</v>
      </c>
      <c r="L647" s="27" t="s">
        <v>2516</v>
      </c>
      <c r="M647" s="27" t="s">
        <v>3259</v>
      </c>
      <c r="N647" s="27" t="s">
        <v>3260</v>
      </c>
      <c r="O647" s="27"/>
      <c r="P647" s="27" t="s">
        <v>3261</v>
      </c>
      <c r="Q647" s="27" t="s">
        <v>3262</v>
      </c>
      <c r="R647" s="27" t="s">
        <v>457</v>
      </c>
      <c r="S647" s="27" t="s">
        <v>2542</v>
      </c>
      <c r="T647" s="27" t="s">
        <v>421</v>
      </c>
    </row>
    <row r="648" spans="1:20" customFormat="1" ht="43.5" customHeight="1" x14ac:dyDescent="0.3">
      <c r="A648" s="27">
        <v>647</v>
      </c>
      <c r="B648" s="27" t="s">
        <v>262</v>
      </c>
      <c r="C648" s="27" t="s">
        <v>3251</v>
      </c>
      <c r="D648" s="201" t="str">
        <f t="shared" si="21"/>
        <v>G/MA/QR/N/URY/1</v>
      </c>
      <c r="E648" s="201" t="str">
        <f t="shared" si="22"/>
        <v xml:space="preserve"> </v>
      </c>
      <c r="F648" s="27" t="s">
        <v>333</v>
      </c>
      <c r="G648" s="27" t="s">
        <v>1101</v>
      </c>
      <c r="H648" s="27" t="s">
        <v>5</v>
      </c>
      <c r="I648" s="60">
        <v>2014</v>
      </c>
      <c r="J648" s="27" t="s">
        <v>2989</v>
      </c>
      <c r="K648" s="27" t="s">
        <v>3263</v>
      </c>
      <c r="L648" s="27" t="s">
        <v>2516</v>
      </c>
      <c r="M648" s="27" t="s">
        <v>3264</v>
      </c>
      <c r="N648" s="27" t="s">
        <v>3265</v>
      </c>
      <c r="O648" s="27"/>
      <c r="P648" s="27" t="s">
        <v>3261</v>
      </c>
      <c r="Q648" s="27" t="s">
        <v>3262</v>
      </c>
      <c r="R648" s="27" t="s">
        <v>457</v>
      </c>
      <c r="S648" s="27" t="s">
        <v>2542</v>
      </c>
      <c r="T648" s="27" t="s">
        <v>421</v>
      </c>
    </row>
    <row r="649" spans="1:20" customFormat="1" ht="43.5" customHeight="1" x14ac:dyDescent="0.3">
      <c r="A649" s="27">
        <v>648</v>
      </c>
      <c r="B649" s="27" t="s">
        <v>262</v>
      </c>
      <c r="C649" s="27" t="s">
        <v>3266</v>
      </c>
      <c r="D649" s="201" t="str">
        <f t="shared" si="21"/>
        <v>G/MA/QR/N/USA/2</v>
      </c>
      <c r="E649" s="201" t="str">
        <f t="shared" si="22"/>
        <v xml:space="preserve"> </v>
      </c>
      <c r="F649" s="27" t="s">
        <v>3267</v>
      </c>
      <c r="G649" s="27" t="s">
        <v>3</v>
      </c>
      <c r="H649" s="27" t="s">
        <v>1</v>
      </c>
      <c r="I649" s="60">
        <v>2014</v>
      </c>
      <c r="J649" s="27" t="s">
        <v>2989</v>
      </c>
      <c r="K649" s="27" t="s">
        <v>3268</v>
      </c>
      <c r="L649" s="27" t="s">
        <v>2516</v>
      </c>
      <c r="M649" s="27" t="s">
        <v>3269</v>
      </c>
      <c r="N649" s="27" t="s">
        <v>3270</v>
      </c>
      <c r="O649" s="27"/>
      <c r="P649" s="27" t="s">
        <v>3271</v>
      </c>
      <c r="Q649" s="27" t="s">
        <v>3272</v>
      </c>
      <c r="R649" s="27" t="s">
        <v>7</v>
      </c>
      <c r="S649" s="27" t="s">
        <v>2760</v>
      </c>
      <c r="T649" s="27" t="s">
        <v>138</v>
      </c>
    </row>
    <row r="650" spans="1:20" customFormat="1" ht="43.5" customHeight="1" x14ac:dyDescent="0.3">
      <c r="A650" s="27">
        <v>649</v>
      </c>
      <c r="B650" s="27" t="s">
        <v>262</v>
      </c>
      <c r="C650" s="27" t="s">
        <v>3266</v>
      </c>
      <c r="D650" s="201" t="str">
        <f t="shared" si="21"/>
        <v>G/MA/QR/N/USA/2</v>
      </c>
      <c r="E650" s="201" t="str">
        <f t="shared" si="22"/>
        <v xml:space="preserve"> </v>
      </c>
      <c r="F650" s="27" t="s">
        <v>3267</v>
      </c>
      <c r="G650" s="27" t="s">
        <v>3</v>
      </c>
      <c r="H650" s="27" t="s">
        <v>1</v>
      </c>
      <c r="I650" s="60">
        <v>2014</v>
      </c>
      <c r="J650" s="27" t="s">
        <v>2989</v>
      </c>
      <c r="K650" s="27" t="s">
        <v>3273</v>
      </c>
      <c r="L650" s="27" t="s">
        <v>2760</v>
      </c>
      <c r="M650" s="27" t="s">
        <v>3274</v>
      </c>
      <c r="N650" s="27" t="s">
        <v>3275</v>
      </c>
      <c r="O650" s="27"/>
      <c r="P650" s="27" t="s">
        <v>3163</v>
      </c>
      <c r="Q650" s="27" t="s">
        <v>49</v>
      </c>
      <c r="R650" s="27" t="s">
        <v>4</v>
      </c>
      <c r="S650" s="27" t="s">
        <v>2760</v>
      </c>
      <c r="T650" s="27" t="s">
        <v>138</v>
      </c>
    </row>
    <row r="651" spans="1:20" customFormat="1" ht="43.5" customHeight="1" x14ac:dyDescent="0.3">
      <c r="A651" s="27">
        <v>650</v>
      </c>
      <c r="B651" s="27" t="s">
        <v>262</v>
      </c>
      <c r="C651" s="27" t="s">
        <v>3266</v>
      </c>
      <c r="D651" s="201" t="str">
        <f t="shared" si="21"/>
        <v>G/MA/QR/N/USA/2</v>
      </c>
      <c r="E651" s="201" t="str">
        <f t="shared" si="22"/>
        <v xml:space="preserve"> </v>
      </c>
      <c r="F651" s="27" t="s">
        <v>3267</v>
      </c>
      <c r="G651" s="27" t="s">
        <v>3</v>
      </c>
      <c r="H651" s="27" t="s">
        <v>1</v>
      </c>
      <c r="I651" s="60">
        <v>2014</v>
      </c>
      <c r="J651" s="27" t="s">
        <v>2989</v>
      </c>
      <c r="K651" s="27" t="s">
        <v>3276</v>
      </c>
      <c r="L651" s="27" t="s">
        <v>2760</v>
      </c>
      <c r="M651" s="27" t="s">
        <v>3277</v>
      </c>
      <c r="N651" s="27" t="s">
        <v>3278</v>
      </c>
      <c r="O651" s="27"/>
      <c r="P651" s="27" t="s">
        <v>3163</v>
      </c>
      <c r="Q651" s="27" t="s">
        <v>49</v>
      </c>
      <c r="R651" s="27" t="s">
        <v>4</v>
      </c>
      <c r="S651" s="27" t="s">
        <v>2760</v>
      </c>
      <c r="T651" s="27" t="s">
        <v>3236</v>
      </c>
    </row>
    <row r="652" spans="1:20" customFormat="1" ht="43.5" customHeight="1" x14ac:dyDescent="0.3">
      <c r="A652" s="27">
        <v>651</v>
      </c>
      <c r="B652" s="27" t="s">
        <v>262</v>
      </c>
      <c r="C652" s="27" t="s">
        <v>3266</v>
      </c>
      <c r="D652" s="201" t="str">
        <f t="shared" si="21"/>
        <v>G/MA/QR/N/USA/2</v>
      </c>
      <c r="E652" s="201" t="str">
        <f t="shared" si="22"/>
        <v xml:space="preserve"> </v>
      </c>
      <c r="F652" s="27" t="s">
        <v>3267</v>
      </c>
      <c r="G652" s="27" t="s">
        <v>3</v>
      </c>
      <c r="H652" s="27" t="s">
        <v>1</v>
      </c>
      <c r="I652" s="60">
        <v>2014</v>
      </c>
      <c r="J652" s="27" t="s">
        <v>2989</v>
      </c>
      <c r="K652" s="27" t="s">
        <v>3279</v>
      </c>
      <c r="L652" s="27" t="s">
        <v>2760</v>
      </c>
      <c r="M652" s="27" t="s">
        <v>3280</v>
      </c>
      <c r="N652" s="27" t="s">
        <v>3281</v>
      </c>
      <c r="O652" s="27"/>
      <c r="P652" s="27" t="s">
        <v>3163</v>
      </c>
      <c r="Q652" s="27" t="s">
        <v>49</v>
      </c>
      <c r="R652" s="27" t="s">
        <v>4</v>
      </c>
      <c r="S652" s="27" t="s">
        <v>2760</v>
      </c>
      <c r="T652" s="27" t="s">
        <v>19</v>
      </c>
    </row>
    <row r="653" spans="1:20" customFormat="1" ht="43.5" customHeight="1" x14ac:dyDescent="0.3">
      <c r="A653" s="27">
        <v>652</v>
      </c>
      <c r="B653" s="27" t="s">
        <v>262</v>
      </c>
      <c r="C653" s="27" t="s">
        <v>3266</v>
      </c>
      <c r="D653" s="201" t="str">
        <f t="shared" si="21"/>
        <v>G/MA/QR/N/USA/2</v>
      </c>
      <c r="E653" s="201" t="str">
        <f t="shared" si="22"/>
        <v xml:space="preserve"> </v>
      </c>
      <c r="F653" s="27" t="s">
        <v>3267</v>
      </c>
      <c r="G653" s="27" t="s">
        <v>3</v>
      </c>
      <c r="H653" s="27" t="s">
        <v>1</v>
      </c>
      <c r="I653" s="60">
        <v>2014</v>
      </c>
      <c r="J653" s="27" t="s">
        <v>2989</v>
      </c>
      <c r="K653" s="27" t="s">
        <v>5446</v>
      </c>
      <c r="L653" s="27" t="s">
        <v>2760</v>
      </c>
      <c r="M653" s="27" t="s">
        <v>3282</v>
      </c>
      <c r="N653" s="27" t="s">
        <v>3283</v>
      </c>
      <c r="O653" s="27"/>
      <c r="P653" s="27" t="s">
        <v>3284</v>
      </c>
      <c r="Q653" s="27" t="s">
        <v>49</v>
      </c>
      <c r="R653" s="27" t="s">
        <v>4</v>
      </c>
      <c r="S653" s="27" t="s">
        <v>2760</v>
      </c>
      <c r="T653" s="27" t="s">
        <v>3236</v>
      </c>
    </row>
    <row r="654" spans="1:20" customFormat="1" ht="43.5" customHeight="1" x14ac:dyDescent="0.3">
      <c r="A654" s="27">
        <v>653</v>
      </c>
      <c r="B654" s="27" t="s">
        <v>262</v>
      </c>
      <c r="C654" s="27" t="s">
        <v>3266</v>
      </c>
      <c r="D654" s="201" t="str">
        <f t="shared" si="21"/>
        <v>G/MA/QR/N/USA/2</v>
      </c>
      <c r="E654" s="201" t="str">
        <f t="shared" si="22"/>
        <v xml:space="preserve"> </v>
      </c>
      <c r="F654" s="27" t="s">
        <v>3267</v>
      </c>
      <c r="G654" s="27" t="s">
        <v>3</v>
      </c>
      <c r="H654" s="27" t="s">
        <v>1</v>
      </c>
      <c r="I654" s="60">
        <v>2014</v>
      </c>
      <c r="J654" s="27" t="s">
        <v>2989</v>
      </c>
      <c r="K654" s="27" t="s">
        <v>3285</v>
      </c>
      <c r="L654" s="27" t="s">
        <v>2760</v>
      </c>
      <c r="M654" s="27" t="s">
        <v>3286</v>
      </c>
      <c r="N654" s="27" t="s">
        <v>3287</v>
      </c>
      <c r="O654" s="27"/>
      <c r="P654" s="27" t="s">
        <v>3288</v>
      </c>
      <c r="Q654" s="27" t="s">
        <v>49</v>
      </c>
      <c r="R654" s="27" t="s">
        <v>4</v>
      </c>
      <c r="S654" s="27" t="s">
        <v>2760</v>
      </c>
      <c r="T654" s="27" t="s">
        <v>3289</v>
      </c>
    </row>
    <row r="655" spans="1:20" customFormat="1" ht="43.5" customHeight="1" x14ac:dyDescent="0.3">
      <c r="A655" s="27">
        <v>654</v>
      </c>
      <c r="B655" s="27" t="s">
        <v>262</v>
      </c>
      <c r="C655" s="27" t="s">
        <v>3266</v>
      </c>
      <c r="D655" s="201" t="str">
        <f t="shared" si="21"/>
        <v>G/MA/QR/N/USA/2</v>
      </c>
      <c r="E655" s="201" t="str">
        <f t="shared" si="22"/>
        <v xml:space="preserve"> </v>
      </c>
      <c r="F655" s="27" t="s">
        <v>3267</v>
      </c>
      <c r="G655" s="27" t="s">
        <v>3</v>
      </c>
      <c r="H655" s="27" t="s">
        <v>1</v>
      </c>
      <c r="I655" s="60">
        <v>2014</v>
      </c>
      <c r="J655" s="27" t="s">
        <v>2989</v>
      </c>
      <c r="K655" s="27" t="s">
        <v>3290</v>
      </c>
      <c r="L655" s="27" t="s">
        <v>2760</v>
      </c>
      <c r="M655" s="27" t="s">
        <v>3291</v>
      </c>
      <c r="N655" s="27"/>
      <c r="O655" s="27"/>
      <c r="P655" s="27" t="s">
        <v>3292</v>
      </c>
      <c r="Q655" s="27" t="s">
        <v>2369</v>
      </c>
      <c r="R655" s="27" t="s">
        <v>30</v>
      </c>
      <c r="S655" s="27" t="s">
        <v>2760</v>
      </c>
      <c r="T655" s="27" t="s">
        <v>10</v>
      </c>
    </row>
    <row r="656" spans="1:20" customFormat="1" ht="43.5" customHeight="1" x14ac:dyDescent="0.3">
      <c r="A656" s="27">
        <v>655</v>
      </c>
      <c r="B656" s="27" t="s">
        <v>262</v>
      </c>
      <c r="C656" s="27" t="s">
        <v>3266</v>
      </c>
      <c r="D656" s="201" t="str">
        <f t="shared" si="21"/>
        <v>G/MA/QR/N/USA/2</v>
      </c>
      <c r="E656" s="201" t="str">
        <f t="shared" si="22"/>
        <v xml:space="preserve"> </v>
      </c>
      <c r="F656" s="27" t="s">
        <v>3267</v>
      </c>
      <c r="G656" s="27" t="s">
        <v>3</v>
      </c>
      <c r="H656" s="27" t="s">
        <v>1</v>
      </c>
      <c r="I656" s="60">
        <v>2014</v>
      </c>
      <c r="J656" s="27" t="s">
        <v>2989</v>
      </c>
      <c r="K656" s="27" t="s">
        <v>3293</v>
      </c>
      <c r="L656" s="27" t="s">
        <v>2760</v>
      </c>
      <c r="M656" s="27" t="s">
        <v>3294</v>
      </c>
      <c r="N656" s="27"/>
      <c r="O656" s="27"/>
      <c r="P656" s="27" t="s">
        <v>2604</v>
      </c>
      <c r="Q656" s="27" t="s">
        <v>135</v>
      </c>
      <c r="R656" s="27" t="s">
        <v>37</v>
      </c>
      <c r="S656" s="27" t="s">
        <v>2760</v>
      </c>
      <c r="T656" s="27" t="s">
        <v>10</v>
      </c>
    </row>
    <row r="657" spans="1:20" customFormat="1" ht="43.5" customHeight="1" x14ac:dyDescent="0.3">
      <c r="A657" s="27">
        <v>656</v>
      </c>
      <c r="B657" s="27" t="s">
        <v>262</v>
      </c>
      <c r="C657" s="27" t="s">
        <v>3266</v>
      </c>
      <c r="D657" s="201" t="str">
        <f t="shared" si="21"/>
        <v>G/MA/QR/N/USA/2</v>
      </c>
      <c r="E657" s="201" t="str">
        <f t="shared" si="22"/>
        <v xml:space="preserve"> </v>
      </c>
      <c r="F657" s="27" t="s">
        <v>3267</v>
      </c>
      <c r="G657" s="27" t="s">
        <v>3</v>
      </c>
      <c r="H657" s="27" t="s">
        <v>1</v>
      </c>
      <c r="I657" s="60">
        <v>2014</v>
      </c>
      <c r="J657" s="27" t="s">
        <v>2989</v>
      </c>
      <c r="K657" s="27" t="s">
        <v>5590</v>
      </c>
      <c r="L657" s="27" t="s">
        <v>2760</v>
      </c>
      <c r="M657" s="27" t="s">
        <v>3295</v>
      </c>
      <c r="N657" s="27"/>
      <c r="O657" s="27"/>
      <c r="P657" s="27" t="s">
        <v>3296</v>
      </c>
      <c r="Q657" s="27" t="s">
        <v>49</v>
      </c>
      <c r="R657" s="27" t="s">
        <v>4</v>
      </c>
      <c r="S657" s="27" t="s">
        <v>2760</v>
      </c>
      <c r="T657" s="27" t="s">
        <v>3289</v>
      </c>
    </row>
    <row r="658" spans="1:20" customFormat="1" ht="43.5" customHeight="1" x14ac:dyDescent="0.3">
      <c r="A658" s="27">
        <v>657</v>
      </c>
      <c r="B658" s="27" t="s">
        <v>262</v>
      </c>
      <c r="C658" s="27" t="s">
        <v>3266</v>
      </c>
      <c r="D658" s="201" t="str">
        <f t="shared" si="21"/>
        <v>G/MA/QR/N/USA/2</v>
      </c>
      <c r="E658" s="201" t="str">
        <f t="shared" si="22"/>
        <v xml:space="preserve"> </v>
      </c>
      <c r="F658" s="27" t="s">
        <v>3267</v>
      </c>
      <c r="G658" s="27" t="s">
        <v>3</v>
      </c>
      <c r="H658" s="27" t="s">
        <v>1</v>
      </c>
      <c r="I658" s="60">
        <v>2014</v>
      </c>
      <c r="J658" s="27" t="s">
        <v>2989</v>
      </c>
      <c r="K658" s="27" t="s">
        <v>3297</v>
      </c>
      <c r="L658" s="27" t="s">
        <v>2760</v>
      </c>
      <c r="M658" s="27" t="s">
        <v>5532</v>
      </c>
      <c r="N658" s="27"/>
      <c r="O658" s="27"/>
      <c r="P658" s="27" t="s">
        <v>3163</v>
      </c>
      <c r="Q658" s="27" t="s">
        <v>49</v>
      </c>
      <c r="R658" s="27" t="s">
        <v>4</v>
      </c>
      <c r="S658" s="27" t="s">
        <v>2760</v>
      </c>
      <c r="T658" s="27" t="s">
        <v>95</v>
      </c>
    </row>
    <row r="659" spans="1:20" customFormat="1" ht="43.5" customHeight="1" x14ac:dyDescent="0.3">
      <c r="A659" s="27">
        <v>658</v>
      </c>
      <c r="B659" s="27" t="s">
        <v>262</v>
      </c>
      <c r="C659" s="27" t="s">
        <v>3266</v>
      </c>
      <c r="D659" s="201" t="str">
        <f t="shared" si="21"/>
        <v>G/MA/QR/N/USA/2</v>
      </c>
      <c r="E659" s="201" t="str">
        <f t="shared" si="22"/>
        <v xml:space="preserve"> </v>
      </c>
      <c r="F659" s="27" t="s">
        <v>3267</v>
      </c>
      <c r="G659" s="27" t="s">
        <v>3</v>
      </c>
      <c r="H659" s="27" t="s">
        <v>1</v>
      </c>
      <c r="I659" s="60">
        <v>2014</v>
      </c>
      <c r="J659" s="27" t="s">
        <v>2989</v>
      </c>
      <c r="K659" s="27" t="s">
        <v>3298</v>
      </c>
      <c r="L659" s="27" t="s">
        <v>2760</v>
      </c>
      <c r="M659" s="27" t="s">
        <v>5533</v>
      </c>
      <c r="N659" s="27"/>
      <c r="O659" s="27"/>
      <c r="P659" s="27" t="s">
        <v>3299</v>
      </c>
      <c r="Q659" s="27" t="s">
        <v>279</v>
      </c>
      <c r="R659" s="27" t="s">
        <v>3332</v>
      </c>
      <c r="S659" s="27" t="s">
        <v>2760</v>
      </c>
      <c r="T659" s="27" t="s">
        <v>421</v>
      </c>
    </row>
    <row r="660" spans="1:20" customFormat="1" ht="43.5" customHeight="1" x14ac:dyDescent="0.3">
      <c r="A660" s="27">
        <v>659</v>
      </c>
      <c r="B660" s="27" t="s">
        <v>262</v>
      </c>
      <c r="C660" s="27" t="s">
        <v>3266</v>
      </c>
      <c r="D660" s="201" t="str">
        <f t="shared" si="21"/>
        <v>G/MA/QR/N/USA/2</v>
      </c>
      <c r="E660" s="201" t="str">
        <f t="shared" si="22"/>
        <v xml:space="preserve"> </v>
      </c>
      <c r="F660" s="27" t="s">
        <v>3267</v>
      </c>
      <c r="G660" s="27" t="s">
        <v>3</v>
      </c>
      <c r="H660" s="27" t="s">
        <v>1</v>
      </c>
      <c r="I660" s="60">
        <v>2014</v>
      </c>
      <c r="J660" s="27" t="s">
        <v>2989</v>
      </c>
      <c r="K660" s="27" t="s">
        <v>3300</v>
      </c>
      <c r="L660" s="27" t="s">
        <v>2760</v>
      </c>
      <c r="M660" s="27" t="s">
        <v>3301</v>
      </c>
      <c r="N660" s="27"/>
      <c r="O660" s="27"/>
      <c r="P660" s="27" t="s">
        <v>3302</v>
      </c>
      <c r="Q660" s="27" t="s">
        <v>49</v>
      </c>
      <c r="R660" s="27" t="s">
        <v>4</v>
      </c>
      <c r="S660" s="27" t="s">
        <v>2760</v>
      </c>
      <c r="T660" s="27" t="s">
        <v>95</v>
      </c>
    </row>
    <row r="661" spans="1:20" customFormat="1" ht="43.5" customHeight="1" x14ac:dyDescent="0.3">
      <c r="A661" s="27">
        <v>660</v>
      </c>
      <c r="B661" s="27" t="s">
        <v>262</v>
      </c>
      <c r="C661" s="27" t="s">
        <v>3266</v>
      </c>
      <c r="D661" s="201" t="str">
        <f t="shared" si="21"/>
        <v>G/MA/QR/N/USA/2</v>
      </c>
      <c r="E661" s="201" t="str">
        <f t="shared" si="22"/>
        <v xml:space="preserve"> </v>
      </c>
      <c r="F661" s="27" t="s">
        <v>3267</v>
      </c>
      <c r="G661" s="27" t="s">
        <v>3</v>
      </c>
      <c r="H661" s="27" t="s">
        <v>1</v>
      </c>
      <c r="I661" s="60">
        <v>2014</v>
      </c>
      <c r="J661" s="27" t="s">
        <v>2989</v>
      </c>
      <c r="K661" s="27" t="s">
        <v>3303</v>
      </c>
      <c r="L661" s="27" t="s">
        <v>2760</v>
      </c>
      <c r="M661" s="27" t="s">
        <v>3304</v>
      </c>
      <c r="N661" s="27"/>
      <c r="O661" s="27"/>
      <c r="P661" s="27" t="s">
        <v>3163</v>
      </c>
      <c r="Q661" s="27" t="s">
        <v>3305</v>
      </c>
      <c r="R661" s="27" t="s">
        <v>4</v>
      </c>
      <c r="S661" s="27" t="s">
        <v>2760</v>
      </c>
      <c r="T661" s="27" t="s">
        <v>95</v>
      </c>
    </row>
    <row r="662" spans="1:20" customFormat="1" ht="43.5" customHeight="1" x14ac:dyDescent="0.3">
      <c r="A662" s="27">
        <v>661</v>
      </c>
      <c r="B662" s="27" t="s">
        <v>262</v>
      </c>
      <c r="C662" s="27" t="s">
        <v>3266</v>
      </c>
      <c r="D662" s="201" t="str">
        <f t="shared" si="21"/>
        <v>G/MA/QR/N/USA/2</v>
      </c>
      <c r="E662" s="201" t="str">
        <f t="shared" si="22"/>
        <v xml:space="preserve"> </v>
      </c>
      <c r="F662" s="27" t="s">
        <v>3267</v>
      </c>
      <c r="G662" s="27" t="s">
        <v>3</v>
      </c>
      <c r="H662" s="27" t="s">
        <v>1</v>
      </c>
      <c r="I662" s="60">
        <v>2014</v>
      </c>
      <c r="J662" s="27" t="s">
        <v>2989</v>
      </c>
      <c r="K662" s="27" t="s">
        <v>3306</v>
      </c>
      <c r="L662" s="27" t="s">
        <v>2760</v>
      </c>
      <c r="M662" s="27" t="s">
        <v>3307</v>
      </c>
      <c r="N662" s="27"/>
      <c r="O662" s="27"/>
      <c r="P662" s="27" t="s">
        <v>3163</v>
      </c>
      <c r="Q662" s="27" t="s">
        <v>49</v>
      </c>
      <c r="R662" s="27" t="s">
        <v>4</v>
      </c>
      <c r="S662" s="27" t="s">
        <v>2760</v>
      </c>
      <c r="T662" s="27" t="s">
        <v>95</v>
      </c>
    </row>
    <row r="663" spans="1:20" customFormat="1" ht="43.5" customHeight="1" x14ac:dyDescent="0.3">
      <c r="A663" s="27">
        <v>662</v>
      </c>
      <c r="B663" s="27" t="s">
        <v>262</v>
      </c>
      <c r="C663" s="27" t="s">
        <v>3266</v>
      </c>
      <c r="D663" s="201" t="str">
        <f t="shared" si="21"/>
        <v>G/MA/QR/N/USA/2</v>
      </c>
      <c r="E663" s="201" t="str">
        <f t="shared" si="22"/>
        <v xml:space="preserve"> </v>
      </c>
      <c r="F663" s="27" t="s">
        <v>3267</v>
      </c>
      <c r="G663" s="27" t="s">
        <v>3</v>
      </c>
      <c r="H663" s="27" t="s">
        <v>1</v>
      </c>
      <c r="I663" s="60">
        <v>2014</v>
      </c>
      <c r="J663" s="27" t="s">
        <v>2989</v>
      </c>
      <c r="K663" s="27" t="s">
        <v>3308</v>
      </c>
      <c r="L663" s="27" t="s">
        <v>2760</v>
      </c>
      <c r="M663" s="27" t="s">
        <v>3309</v>
      </c>
      <c r="N663" s="27"/>
      <c r="O663" s="27"/>
      <c r="P663" s="27" t="s">
        <v>3310</v>
      </c>
      <c r="Q663" s="27" t="s">
        <v>49</v>
      </c>
      <c r="R663" s="27" t="s">
        <v>4</v>
      </c>
      <c r="S663" s="27" t="s">
        <v>2760</v>
      </c>
      <c r="T663" s="27" t="s">
        <v>95</v>
      </c>
    </row>
    <row r="664" spans="1:20" s="146" customFormat="1" ht="43.5" customHeight="1" x14ac:dyDescent="0.3">
      <c r="A664" s="27">
        <v>663</v>
      </c>
      <c r="B664" s="27" t="s">
        <v>5080</v>
      </c>
      <c r="C664" s="27" t="s">
        <v>3311</v>
      </c>
      <c r="D664" s="201" t="str">
        <f t="shared" si="21"/>
        <v>GPA/37/Add.11</v>
      </c>
      <c r="E664" s="201" t="str">
        <f>IF(IFERROR(FIND(";",C664,1), 0) &gt; 0, HYPERLINK(CONCATENATE("https://docs.wto.org/dol2fe/Pages/SS/DoSearch.aspx?DataSource=Cat&amp;query=@Symbol=",SUBSTITUTE(TRIM((MID(C664,FIND(";",C664,1)+1,100))),"/","%2F"),"&amp;"), TRIM((MID(C664,FIND(";",C664,1)+1,100)))), " ")</f>
        <v xml:space="preserve"> </v>
      </c>
      <c r="F664" s="27" t="s">
        <v>2</v>
      </c>
      <c r="G664" s="27" t="s">
        <v>792</v>
      </c>
      <c r="H664" s="27" t="s">
        <v>1</v>
      </c>
      <c r="I664" s="60">
        <v>2014</v>
      </c>
      <c r="J664" s="27" t="s">
        <v>3312</v>
      </c>
      <c r="K664" s="27" t="s">
        <v>5512</v>
      </c>
      <c r="L664" s="27" t="s">
        <v>3313</v>
      </c>
      <c r="M664" s="27" t="s">
        <v>3314</v>
      </c>
      <c r="N664" s="27"/>
      <c r="O664" s="27" t="s">
        <v>2116</v>
      </c>
      <c r="P664" s="27" t="s">
        <v>3315</v>
      </c>
      <c r="Q664" s="27" t="s">
        <v>357</v>
      </c>
      <c r="R664" s="27" t="s">
        <v>422</v>
      </c>
      <c r="S664" s="27" t="s">
        <v>3313</v>
      </c>
      <c r="T664" s="27" t="s">
        <v>1214</v>
      </c>
    </row>
    <row r="665" spans="1:20" customFormat="1" ht="43.5" customHeight="1" x14ac:dyDescent="0.3">
      <c r="A665" s="27">
        <v>664</v>
      </c>
      <c r="B665" s="27" t="s">
        <v>5080</v>
      </c>
      <c r="C665" s="27" t="s">
        <v>3347</v>
      </c>
      <c r="D665" s="201" t="str">
        <f t="shared" si="21"/>
        <v>GPA/99/Add.4</v>
      </c>
      <c r="E665" s="201" t="str">
        <f>IF(IFERROR(FIND(";",C665,1), 0) &gt; 0, HYPERLINK(CONCATENATE("https://docs.wto.org/dol2fe/Pages/SS/DoSearch.aspx?DataSource=Cat&amp;query=@Symbol=",SUBSTITUTE(TRIM((MID(C665,FIND(";",C665,1)+1,100))),"/","%2F"),"&amp;"), TRIM((MID(C665,FIND(";",C665,1)+1,100)))), " ")</f>
        <v xml:space="preserve"> </v>
      </c>
      <c r="F665" s="27" t="s">
        <v>2</v>
      </c>
      <c r="G665" s="27" t="s">
        <v>792</v>
      </c>
      <c r="H665" s="27" t="s">
        <v>1</v>
      </c>
      <c r="I665" s="60">
        <v>2014</v>
      </c>
      <c r="J665" s="27" t="s">
        <v>3312</v>
      </c>
      <c r="K665" s="27" t="s">
        <v>5513</v>
      </c>
      <c r="L665" s="27" t="s">
        <v>3313</v>
      </c>
      <c r="M665" s="27" t="s">
        <v>421</v>
      </c>
      <c r="N665" s="27"/>
      <c r="O665" s="27" t="s">
        <v>3316</v>
      </c>
      <c r="P665" s="27" t="s">
        <v>3317</v>
      </c>
      <c r="Q665" s="27" t="s">
        <v>3318</v>
      </c>
      <c r="R665" s="27" t="s">
        <v>6617</v>
      </c>
      <c r="S665" s="27" t="s">
        <v>3313</v>
      </c>
      <c r="T665" s="27" t="s">
        <v>421</v>
      </c>
    </row>
    <row r="666" spans="1:20" s="146" customFormat="1" ht="43.5" customHeight="1" x14ac:dyDescent="0.3">
      <c r="A666" s="27">
        <v>665</v>
      </c>
      <c r="B666" s="27" t="s">
        <v>5080</v>
      </c>
      <c r="C666" s="27" t="s">
        <v>3319</v>
      </c>
      <c r="D666" s="201" t="str">
        <f t="shared" si="21"/>
        <v>GPA/WPS/EXCS/2</v>
      </c>
      <c r="E666" s="201" t="str">
        <f>IF(IFERROR(FIND(";",C666,1), 0) &gt; 0, HYPERLINK(CONCATENATE("https://docs.wto.org/dol2fe/Pages/SS/DoSearch.aspx?DataSource=Cat&amp;query=@Symbol=",SUBSTITUTE(TRIM((MID(C666,FIND(";",C666,1)+1,100))),"/","%2F"),"&amp;"), TRIM((MID(C666,FIND(";",C666,1)+1,100)))), " ")</f>
        <v xml:space="preserve"> </v>
      </c>
      <c r="F666" s="27" t="s">
        <v>3267</v>
      </c>
      <c r="G666" s="27" t="s">
        <v>3</v>
      </c>
      <c r="H666" s="27" t="s">
        <v>1</v>
      </c>
      <c r="I666" s="60">
        <v>2014</v>
      </c>
      <c r="J666" s="27" t="s">
        <v>3312</v>
      </c>
      <c r="K666" s="27" t="s">
        <v>5514</v>
      </c>
      <c r="L666" s="27" t="s">
        <v>3320</v>
      </c>
      <c r="M666" s="27" t="s">
        <v>3321</v>
      </c>
      <c r="N666" s="27"/>
      <c r="O666" s="27"/>
      <c r="P666" s="27" t="s">
        <v>3322</v>
      </c>
      <c r="Q666" s="27" t="s">
        <v>11</v>
      </c>
      <c r="R666" s="27" t="s">
        <v>30</v>
      </c>
      <c r="S666" s="27" t="s">
        <v>3313</v>
      </c>
      <c r="T666" s="27" t="s">
        <v>19</v>
      </c>
    </row>
    <row r="667" spans="1:20" s="146" customFormat="1" ht="43.5" customHeight="1" x14ac:dyDescent="0.3">
      <c r="A667" s="27">
        <v>666</v>
      </c>
      <c r="B667" s="27" t="s">
        <v>5080</v>
      </c>
      <c r="C667" s="27" t="s">
        <v>3323</v>
      </c>
      <c r="D667" s="201" t="str">
        <f t="shared" si="21"/>
        <v>GPA/WPS/EXCS/3</v>
      </c>
      <c r="E667" s="201" t="str">
        <f>IF(IFERROR(FIND(";",C667,1), 0) &gt; 0, HYPERLINK(CONCATENATE("https://docs.wto.org/dol2fe/Pages/SS/DoSearch.aspx?DataSource=Cat&amp;query=@Symbol=",SUBSTITUTE(TRIM((MID(C667,FIND(";",C667,1)+1,100))),"/","%2F"),"&amp;"), TRIM((MID(C667,FIND(";",C667,1)+1,100)))), " ")</f>
        <v xml:space="preserve"> </v>
      </c>
      <c r="F667" s="27" t="s">
        <v>2</v>
      </c>
      <c r="G667" s="27" t="s">
        <v>792</v>
      </c>
      <c r="H667" s="27" t="s">
        <v>1</v>
      </c>
      <c r="I667" s="60">
        <v>2014</v>
      </c>
      <c r="J667" s="27" t="s">
        <v>3312</v>
      </c>
      <c r="K667" s="27" t="s">
        <v>3324</v>
      </c>
      <c r="L667" s="27" t="s">
        <v>3320</v>
      </c>
      <c r="M667" s="27" t="s">
        <v>2865</v>
      </c>
      <c r="N667" s="27"/>
      <c r="O667" s="27"/>
      <c r="P667" s="27" t="s">
        <v>3325</v>
      </c>
      <c r="Q667" s="27" t="s">
        <v>106</v>
      </c>
      <c r="R667" s="27" t="s">
        <v>30</v>
      </c>
      <c r="S667" s="27" t="s">
        <v>3313</v>
      </c>
      <c r="T667" s="27" t="s">
        <v>10</v>
      </c>
    </row>
    <row r="668" spans="1:20" s="146" customFormat="1" ht="43.5" customHeight="1" x14ac:dyDescent="0.3">
      <c r="A668" s="27">
        <v>667</v>
      </c>
      <c r="B668" s="27" t="s">
        <v>5080</v>
      </c>
      <c r="C668" s="27" t="s">
        <v>3326</v>
      </c>
      <c r="D668" s="201" t="str">
        <f t="shared" si="21"/>
        <v>GPA/WPS/EXCS/3/Rev.1</v>
      </c>
      <c r="E668" s="201" t="str">
        <f>IF(IFERROR(FIND(";",C668,1), 0) &gt; 0, HYPERLINK(CONCATENATE("https://docs.wto.org/dol2fe/Pages/SS/DoSearch.aspx?DataSource=Cat&amp;query=@Symbol=",SUBSTITUTE(TRIM((MID(C668,FIND(";",C668,1)+1,100))),"/","%2F"),"&amp;"), TRIM((MID(C668,FIND(";",C668,1)+1,100)))), " ")</f>
        <v xml:space="preserve"> </v>
      </c>
      <c r="F668" s="27" t="s">
        <v>2</v>
      </c>
      <c r="G668" s="27" t="s">
        <v>792</v>
      </c>
      <c r="H668" s="27" t="s">
        <v>1</v>
      </c>
      <c r="I668" s="60">
        <v>2014</v>
      </c>
      <c r="J668" s="27" t="s">
        <v>3312</v>
      </c>
      <c r="K668" s="27" t="s">
        <v>3327</v>
      </c>
      <c r="L668" s="27" t="s">
        <v>3320</v>
      </c>
      <c r="M668" s="27" t="s">
        <v>2865</v>
      </c>
      <c r="N668" s="27"/>
      <c r="O668" s="27"/>
      <c r="P668" s="27" t="s">
        <v>3325</v>
      </c>
      <c r="Q668" s="27" t="s">
        <v>106</v>
      </c>
      <c r="R668" s="27" t="s">
        <v>30</v>
      </c>
      <c r="S668" s="27" t="s">
        <v>3313</v>
      </c>
      <c r="T668" s="27" t="s">
        <v>10</v>
      </c>
    </row>
    <row r="669" spans="1:20" s="4" customFormat="1" ht="43.5" customHeight="1" x14ac:dyDescent="0.3">
      <c r="A669" s="27">
        <v>668</v>
      </c>
      <c r="B669" s="27" t="s">
        <v>5081</v>
      </c>
      <c r="C669" s="27" t="s">
        <v>3401</v>
      </c>
      <c r="D669" s="201" t="str">
        <f t="shared" si="21"/>
        <v>G/SCM/N/1/MNE/1/Suppl.1</v>
      </c>
      <c r="E669" s="201" t="str">
        <f t="shared" ref="E669:E732" si="23">IF(IFERROR(FIND(";",C669,1), 0) &gt; 0, HYPERLINK(CONCATENATE("https://docs.wto.org/dol2fe/Pages/SS/DoSearch.aspx?DataSource=Cat&amp;query=@Symbol=",SUBSTITUTE(TRIM((MID(C669,FIND(";",C669,1)+1,100))),"/","%2F"),"&amp;"), TRIM((MID(C669,FIND(";",C669,1)+1,100)))), " ")</f>
        <v>G/ADP/N/1/MNE/1/Suppl.1; G/SG/N/1/MNE/1/Suppl.1</v>
      </c>
      <c r="F669" s="27" t="s">
        <v>420</v>
      </c>
      <c r="G669" s="27" t="s">
        <v>793</v>
      </c>
      <c r="H669" s="27" t="s">
        <v>5</v>
      </c>
      <c r="I669" s="60">
        <v>2014</v>
      </c>
      <c r="J669" s="27" t="s">
        <v>3402</v>
      </c>
      <c r="K669" s="27" t="s">
        <v>3403</v>
      </c>
      <c r="L669" s="27" t="s">
        <v>3404</v>
      </c>
      <c r="M669" s="27" t="s">
        <v>3405</v>
      </c>
      <c r="N669" s="27"/>
      <c r="O669" s="27" t="s">
        <v>3406</v>
      </c>
      <c r="P669" s="27" t="s">
        <v>3407</v>
      </c>
      <c r="Q669" s="27" t="s">
        <v>22</v>
      </c>
      <c r="R669" s="27" t="s">
        <v>21</v>
      </c>
      <c r="S669" s="27" t="s">
        <v>3356</v>
      </c>
      <c r="T669" s="27" t="s">
        <v>1214</v>
      </c>
    </row>
    <row r="670" spans="1:20" s="4" customFormat="1" ht="43.5" customHeight="1" x14ac:dyDescent="0.3">
      <c r="A670" s="27">
        <v>669</v>
      </c>
      <c r="B670" s="27" t="s">
        <v>5081</v>
      </c>
      <c r="C670" s="27" t="s">
        <v>3408</v>
      </c>
      <c r="D670" s="201" t="str">
        <f t="shared" si="21"/>
        <v>G/SCM/N/1/EU/1</v>
      </c>
      <c r="E670" s="201" t="str">
        <f t="shared" si="23"/>
        <v xml:space="preserve"> </v>
      </c>
      <c r="F670" s="27" t="s">
        <v>26</v>
      </c>
      <c r="G670" s="27" t="s">
        <v>793</v>
      </c>
      <c r="H670" s="27" t="s">
        <v>1</v>
      </c>
      <c r="I670" s="60">
        <v>2014</v>
      </c>
      <c r="J670" s="27" t="s">
        <v>3409</v>
      </c>
      <c r="K670" s="27" t="s">
        <v>3410</v>
      </c>
      <c r="L670" s="27" t="s">
        <v>3411</v>
      </c>
      <c r="M670" s="27" t="s">
        <v>3412</v>
      </c>
      <c r="N670" s="27"/>
      <c r="O670" s="27" t="s">
        <v>3413</v>
      </c>
      <c r="P670" s="27" t="s">
        <v>3414</v>
      </c>
      <c r="Q670" s="27" t="s">
        <v>22</v>
      </c>
      <c r="R670" s="27" t="s">
        <v>44</v>
      </c>
      <c r="S670" s="27" t="s">
        <v>3415</v>
      </c>
      <c r="T670" s="27" t="s">
        <v>77</v>
      </c>
    </row>
    <row r="671" spans="1:20" s="4" customFormat="1" ht="43.5" customHeight="1" x14ac:dyDescent="0.3">
      <c r="A671" s="27">
        <v>670</v>
      </c>
      <c r="B671" s="27" t="s">
        <v>5081</v>
      </c>
      <c r="C671" s="27" t="s">
        <v>3408</v>
      </c>
      <c r="D671" s="201" t="str">
        <f t="shared" si="21"/>
        <v>G/SCM/N/1/EU/1</v>
      </c>
      <c r="E671" s="201" t="str">
        <f t="shared" si="23"/>
        <v xml:space="preserve"> </v>
      </c>
      <c r="F671" s="27" t="s">
        <v>26</v>
      </c>
      <c r="G671" s="27" t="s">
        <v>793</v>
      </c>
      <c r="H671" s="27" t="s">
        <v>1</v>
      </c>
      <c r="I671" s="60">
        <v>2014</v>
      </c>
      <c r="J671" s="27" t="s">
        <v>3409</v>
      </c>
      <c r="K671" s="27" t="s">
        <v>3416</v>
      </c>
      <c r="L671" s="27" t="s">
        <v>3417</v>
      </c>
      <c r="M671" s="27" t="s">
        <v>3418</v>
      </c>
      <c r="N671" s="27"/>
      <c r="O671" s="27" t="s">
        <v>3413</v>
      </c>
      <c r="P671" s="27" t="s">
        <v>3419</v>
      </c>
      <c r="Q671" s="27" t="s">
        <v>22</v>
      </c>
      <c r="R671" s="27" t="s">
        <v>457</v>
      </c>
      <c r="S671" s="27" t="s">
        <v>3420</v>
      </c>
      <c r="T671" s="27" t="s">
        <v>1214</v>
      </c>
    </row>
    <row r="672" spans="1:20" s="4" customFormat="1" ht="43.5" customHeight="1" x14ac:dyDescent="0.3">
      <c r="A672" s="27">
        <v>671</v>
      </c>
      <c r="B672" s="27" t="s">
        <v>5081</v>
      </c>
      <c r="C672" s="27" t="s">
        <v>3408</v>
      </c>
      <c r="D672" s="201" t="str">
        <f t="shared" si="21"/>
        <v>G/SCM/N/1/EU/1</v>
      </c>
      <c r="E672" s="201" t="str">
        <f t="shared" si="23"/>
        <v xml:space="preserve"> </v>
      </c>
      <c r="F672" s="27" t="s">
        <v>26</v>
      </c>
      <c r="G672" s="27" t="s">
        <v>793</v>
      </c>
      <c r="H672" s="27" t="s">
        <v>1</v>
      </c>
      <c r="I672" s="60">
        <v>2014</v>
      </c>
      <c r="J672" s="27" t="s">
        <v>3409</v>
      </c>
      <c r="K672" s="27" t="s">
        <v>3421</v>
      </c>
      <c r="L672" s="27" t="s">
        <v>3417</v>
      </c>
      <c r="M672" s="27" t="s">
        <v>3422</v>
      </c>
      <c r="N672" s="27"/>
      <c r="O672" s="27" t="s">
        <v>3413</v>
      </c>
      <c r="P672" s="27" t="s">
        <v>3423</v>
      </c>
      <c r="Q672" s="27" t="s">
        <v>22</v>
      </c>
      <c r="R672" s="27" t="s">
        <v>21</v>
      </c>
      <c r="S672" s="27" t="s">
        <v>43</v>
      </c>
      <c r="T672" s="27" t="s">
        <v>421</v>
      </c>
    </row>
    <row r="673" spans="1:20" s="4" customFormat="1" ht="43.5" customHeight="1" x14ac:dyDescent="0.3">
      <c r="A673" s="27">
        <v>672</v>
      </c>
      <c r="B673" s="27" t="s">
        <v>5081</v>
      </c>
      <c r="C673" s="27" t="s">
        <v>3424</v>
      </c>
      <c r="D673" s="201" t="str">
        <f t="shared" si="21"/>
        <v>G/SCM/N/220/ISR/Suppl.1</v>
      </c>
      <c r="E673" s="201" t="str">
        <f t="shared" si="23"/>
        <v>G/SCM/N/253/ISR</v>
      </c>
      <c r="F673" s="27" t="s">
        <v>59</v>
      </c>
      <c r="G673" s="27" t="s">
        <v>1692</v>
      </c>
      <c r="H673" s="27" t="s">
        <v>5</v>
      </c>
      <c r="I673" s="60">
        <v>2014</v>
      </c>
      <c r="J673" s="27" t="s">
        <v>3425</v>
      </c>
      <c r="K673" s="27" t="s">
        <v>3426</v>
      </c>
      <c r="L673" s="27" t="s">
        <v>3427</v>
      </c>
      <c r="M673" s="27" t="s">
        <v>3428</v>
      </c>
      <c r="N673" s="27"/>
      <c r="O673" s="27" t="s">
        <v>3429</v>
      </c>
      <c r="P673" s="27" t="s">
        <v>3430</v>
      </c>
      <c r="Q673" s="27" t="s">
        <v>3431</v>
      </c>
      <c r="R673" s="27" t="s">
        <v>3432</v>
      </c>
      <c r="S673" s="27" t="s">
        <v>43</v>
      </c>
      <c r="T673" s="27" t="s">
        <v>1214</v>
      </c>
    </row>
    <row r="674" spans="1:20" s="4" customFormat="1" ht="43.5" customHeight="1" x14ac:dyDescent="0.3">
      <c r="A674" s="27">
        <v>673</v>
      </c>
      <c r="B674" s="27" t="s">
        <v>5081</v>
      </c>
      <c r="C674" s="27" t="s">
        <v>3433</v>
      </c>
      <c r="D674" s="201" t="str">
        <f t="shared" si="21"/>
        <v>G/SCM/N/253/BRA</v>
      </c>
      <c r="E674" s="201" t="str">
        <f t="shared" si="23"/>
        <v xml:space="preserve"> </v>
      </c>
      <c r="F674" s="27" t="s">
        <v>63</v>
      </c>
      <c r="G674" s="27" t="s">
        <v>1101</v>
      </c>
      <c r="H674" s="27" t="s">
        <v>5</v>
      </c>
      <c r="I674" s="60">
        <v>2014</v>
      </c>
      <c r="J674" s="27" t="s">
        <v>3425</v>
      </c>
      <c r="K674" s="27" t="s">
        <v>3434</v>
      </c>
      <c r="L674" s="27" t="s">
        <v>3435</v>
      </c>
      <c r="M674" s="27" t="s">
        <v>3436</v>
      </c>
      <c r="N674" s="27"/>
      <c r="O674" s="27" t="s">
        <v>3437</v>
      </c>
      <c r="P674" s="27" t="s">
        <v>3438</v>
      </c>
      <c r="Q674" s="27" t="s">
        <v>28</v>
      </c>
      <c r="R674" s="27" t="s">
        <v>2813</v>
      </c>
      <c r="S674" s="27" t="s">
        <v>3362</v>
      </c>
      <c r="T674" s="27" t="s">
        <v>139</v>
      </c>
    </row>
    <row r="675" spans="1:20" s="4" customFormat="1" ht="43.5" customHeight="1" x14ac:dyDescent="0.3">
      <c r="A675" s="27">
        <v>674</v>
      </c>
      <c r="B675" s="27" t="s">
        <v>5081</v>
      </c>
      <c r="C675" s="27" t="s">
        <v>3439</v>
      </c>
      <c r="D675" s="201" t="str">
        <f t="shared" si="21"/>
        <v>G/SCM/N/253/EU/Add.2</v>
      </c>
      <c r="E675" s="201" t="str">
        <f t="shared" si="23"/>
        <v xml:space="preserve"> </v>
      </c>
      <c r="F675" s="27" t="s">
        <v>3440</v>
      </c>
      <c r="G675" s="27" t="s">
        <v>793</v>
      </c>
      <c r="H675" s="27" t="s">
        <v>1</v>
      </c>
      <c r="I675" s="60">
        <v>2014</v>
      </c>
      <c r="J675" s="27" t="s">
        <v>3425</v>
      </c>
      <c r="K675" s="27" t="s">
        <v>3441</v>
      </c>
      <c r="L675" s="27" t="s">
        <v>3442</v>
      </c>
      <c r="M675" s="27" t="s">
        <v>3443</v>
      </c>
      <c r="N675" s="27"/>
      <c r="O675" s="27" t="s">
        <v>3444</v>
      </c>
      <c r="P675" s="27" t="s">
        <v>3445</v>
      </c>
      <c r="Q675" s="27" t="s">
        <v>24</v>
      </c>
      <c r="R675" s="27" t="s">
        <v>75</v>
      </c>
      <c r="S675" s="27" t="s">
        <v>67</v>
      </c>
      <c r="T675" s="27" t="s">
        <v>1214</v>
      </c>
    </row>
    <row r="676" spans="1:20" s="4" customFormat="1" ht="43.5" customHeight="1" x14ac:dyDescent="0.3">
      <c r="A676" s="27">
        <v>675</v>
      </c>
      <c r="B676" s="27" t="s">
        <v>5081</v>
      </c>
      <c r="C676" s="27" t="s">
        <v>3439</v>
      </c>
      <c r="D676" s="201" t="str">
        <f t="shared" si="21"/>
        <v>G/SCM/N/253/EU/Add.2</v>
      </c>
      <c r="E676" s="201" t="str">
        <f t="shared" si="23"/>
        <v xml:space="preserve"> </v>
      </c>
      <c r="F676" s="27" t="s">
        <v>3440</v>
      </c>
      <c r="G676" s="27" t="s">
        <v>793</v>
      </c>
      <c r="H676" s="27" t="s">
        <v>1</v>
      </c>
      <c r="I676" s="60">
        <v>2014</v>
      </c>
      <c r="J676" s="27" t="s">
        <v>3425</v>
      </c>
      <c r="K676" s="27" t="s">
        <v>3446</v>
      </c>
      <c r="L676" s="27" t="s">
        <v>3447</v>
      </c>
      <c r="M676" s="27" t="s">
        <v>3448</v>
      </c>
      <c r="N676" s="27"/>
      <c r="O676" s="27" t="s">
        <v>3449</v>
      </c>
      <c r="P676" s="27" t="s">
        <v>3450</v>
      </c>
      <c r="Q676" s="27" t="s">
        <v>3451</v>
      </c>
      <c r="R676" s="27" t="s">
        <v>69</v>
      </c>
      <c r="S676" s="27" t="s">
        <v>67</v>
      </c>
      <c r="T676" s="27" t="s">
        <v>19</v>
      </c>
    </row>
    <row r="677" spans="1:20" s="4" customFormat="1" ht="43.5" customHeight="1" x14ac:dyDescent="0.3">
      <c r="A677" s="27">
        <v>676</v>
      </c>
      <c r="B677" s="27" t="s">
        <v>5081</v>
      </c>
      <c r="C677" s="27" t="s">
        <v>3439</v>
      </c>
      <c r="D677" s="201" t="str">
        <f t="shared" si="21"/>
        <v>G/SCM/N/253/EU/Add.2</v>
      </c>
      <c r="E677" s="201" t="str">
        <f t="shared" si="23"/>
        <v xml:space="preserve"> </v>
      </c>
      <c r="F677" s="27" t="s">
        <v>3440</v>
      </c>
      <c r="G677" s="27" t="s">
        <v>793</v>
      </c>
      <c r="H677" s="27" t="s">
        <v>1</v>
      </c>
      <c r="I677" s="60">
        <v>2014</v>
      </c>
      <c r="J677" s="27" t="s">
        <v>3425</v>
      </c>
      <c r="K677" s="27" t="s">
        <v>3452</v>
      </c>
      <c r="L677" s="27" t="s">
        <v>3453</v>
      </c>
      <c r="M677" s="27" t="s">
        <v>3454</v>
      </c>
      <c r="N677" s="27"/>
      <c r="O677" s="27" t="s">
        <v>3455</v>
      </c>
      <c r="P677" s="27" t="s">
        <v>3456</v>
      </c>
      <c r="Q677" s="27" t="s">
        <v>52</v>
      </c>
      <c r="R677" s="27" t="s">
        <v>13</v>
      </c>
      <c r="S677" s="27" t="s">
        <v>43</v>
      </c>
      <c r="T677" s="27" t="s">
        <v>77</v>
      </c>
    </row>
    <row r="678" spans="1:20" s="4" customFormat="1" ht="43.5" customHeight="1" x14ac:dyDescent="0.3">
      <c r="A678" s="27">
        <v>677</v>
      </c>
      <c r="B678" s="27" t="s">
        <v>5081</v>
      </c>
      <c r="C678" s="27" t="s">
        <v>3439</v>
      </c>
      <c r="D678" s="201" t="str">
        <f t="shared" si="21"/>
        <v>G/SCM/N/253/EU/Add.2</v>
      </c>
      <c r="E678" s="201" t="str">
        <f t="shared" si="23"/>
        <v xml:space="preserve"> </v>
      </c>
      <c r="F678" s="27" t="s">
        <v>3440</v>
      </c>
      <c r="G678" s="27" t="s">
        <v>793</v>
      </c>
      <c r="H678" s="27" t="s">
        <v>1</v>
      </c>
      <c r="I678" s="60">
        <v>2014</v>
      </c>
      <c r="J678" s="27" t="s">
        <v>3425</v>
      </c>
      <c r="K678" s="27" t="s">
        <v>3457</v>
      </c>
      <c r="L678" s="27" t="s">
        <v>3458</v>
      </c>
      <c r="M678" s="27" t="s">
        <v>3459</v>
      </c>
      <c r="N678" s="27"/>
      <c r="O678" s="27" t="s">
        <v>3460</v>
      </c>
      <c r="P678" s="27" t="s">
        <v>3461</v>
      </c>
      <c r="Q678" s="27" t="s">
        <v>52</v>
      </c>
      <c r="R678" s="27" t="s">
        <v>45</v>
      </c>
      <c r="S678" s="27" t="s">
        <v>43</v>
      </c>
      <c r="T678" s="27" t="s">
        <v>95</v>
      </c>
    </row>
    <row r="679" spans="1:20" s="4" customFormat="1" ht="43.5" customHeight="1" x14ac:dyDescent="0.3">
      <c r="A679" s="27">
        <v>678</v>
      </c>
      <c r="B679" s="27" t="s">
        <v>5081</v>
      </c>
      <c r="C679" s="27" t="s">
        <v>3439</v>
      </c>
      <c r="D679" s="201" t="str">
        <f>IF(C679="","",IF(IFERROR(FIND(";",C679,1), 0) &gt; 0, HYPERLINK(CONCATENATE("
https://docs.wto.org/dol2fe/Pages/SS/DoSearch.aspx?DataSource=Cat&amp;query=@Symbol=
",SUBSTITUTE(MID(C679,1,FIND(";",C679,1) - 1),"/","%2F"),"&amp;"), MID(C679,1,FIND(";",C679,1) - 1)), HYPERLINK(CONCATENATE("
https://docs.wto.org/dol2fe/Pages/SS/DoSearch.aspx?DataSource=Cat&amp;query=@Symbol=
",C679),C679)))</f>
        <v>G/SCM/N/253/EU/Add.2</v>
      </c>
      <c r="E679" s="201" t="str">
        <f>IF(IFERROR(FIND(";",C679,1), 0) &gt; 0, HYPERLINK(CONCATENATE("https://docs.wto.org/dol2fe/Pages/SS/DoSearch.aspx?DataSource=Cat&amp;query=@Symbol=",SUBSTITUTE(TRIM((MID(C679,FIND(";",C679,1)+1,100))),"/","%2F"),"&amp;"), TRIM((MID(C679,FIND(";",C679,1)+1,100)))), " ")</f>
        <v xml:space="preserve"> </v>
      </c>
      <c r="F679" s="27" t="s">
        <v>3440</v>
      </c>
      <c r="G679" s="27" t="s">
        <v>793</v>
      </c>
      <c r="H679" s="27" t="s">
        <v>1</v>
      </c>
      <c r="I679" s="60">
        <v>2014</v>
      </c>
      <c r="J679" s="27" t="s">
        <v>3425</v>
      </c>
      <c r="K679" s="27" t="s">
        <v>3457</v>
      </c>
      <c r="L679" s="27" t="s">
        <v>3458</v>
      </c>
      <c r="M679" s="27" t="s">
        <v>3462</v>
      </c>
      <c r="N679" s="27"/>
      <c r="O679" s="27" t="s">
        <v>3463</v>
      </c>
      <c r="P679" s="27" t="s">
        <v>3464</v>
      </c>
      <c r="Q679" s="27" t="s">
        <v>52</v>
      </c>
      <c r="R679" s="27" t="s">
        <v>45</v>
      </c>
      <c r="S679" s="27" t="s">
        <v>43</v>
      </c>
      <c r="T679" s="27" t="s">
        <v>95</v>
      </c>
    </row>
    <row r="680" spans="1:20" s="4" customFormat="1" ht="43.5" customHeight="1" x14ac:dyDescent="0.3">
      <c r="A680" s="27">
        <v>679</v>
      </c>
      <c r="B680" s="27" t="s">
        <v>5081</v>
      </c>
      <c r="C680" s="27" t="s">
        <v>3439</v>
      </c>
      <c r="D680" s="201" t="str">
        <f>IF(C680="","",IF(IFERROR(FIND(";",C680,1), 0) &gt; 0, HYPERLINK(CONCATENATE("
https://docs.wto.org/dol2fe/Pages/SS/DoSearch.aspx?DataSource=Cat&amp;query=@Symbol=
",SUBSTITUTE(MID(C680,1,FIND(";",C680,1) - 1),"/","%2F"),"&amp;"), MID(C680,1,FIND(";",C680,1) - 1)), HYPERLINK(CONCATENATE("
https://docs.wto.org/dol2fe/Pages/SS/DoSearch.aspx?DataSource=Cat&amp;query=@Symbol=
",C680),C680)))</f>
        <v>G/SCM/N/253/EU/Add.2</v>
      </c>
      <c r="E680" s="201" t="str">
        <f>IF(IFERROR(FIND(";",C680,1), 0) &gt; 0, HYPERLINK(CONCATENATE("https://docs.wto.org/dol2fe/Pages/SS/DoSearch.aspx?DataSource=Cat&amp;query=@Symbol=",SUBSTITUTE(TRIM((MID(C680,FIND(";",C680,1)+1,100))),"/","%2F"),"&amp;"), TRIM((MID(C680,FIND(";",C680,1)+1,100)))), " ")</f>
        <v xml:space="preserve"> </v>
      </c>
      <c r="F680" s="27" t="s">
        <v>3440</v>
      </c>
      <c r="G680" s="27" t="s">
        <v>793</v>
      </c>
      <c r="H680" s="27" t="s">
        <v>1</v>
      </c>
      <c r="I680" s="60">
        <v>2014</v>
      </c>
      <c r="J680" s="27" t="s">
        <v>3425</v>
      </c>
      <c r="K680" s="27" t="s">
        <v>3465</v>
      </c>
      <c r="L680" s="27" t="s">
        <v>3466</v>
      </c>
      <c r="M680" s="27" t="s">
        <v>3467</v>
      </c>
      <c r="N680" s="27"/>
      <c r="O680" s="27" t="s">
        <v>3468</v>
      </c>
      <c r="P680" s="27" t="s">
        <v>3469</v>
      </c>
      <c r="Q680" s="27" t="s">
        <v>57</v>
      </c>
      <c r="R680" s="27" t="s">
        <v>21</v>
      </c>
      <c r="S680" s="27" t="s">
        <v>3470</v>
      </c>
      <c r="T680" s="27" t="s">
        <v>1214</v>
      </c>
    </row>
    <row r="681" spans="1:20" s="4" customFormat="1" ht="43.5" customHeight="1" x14ac:dyDescent="0.3">
      <c r="A681" s="27">
        <v>680</v>
      </c>
      <c r="B681" s="27" t="s">
        <v>5081</v>
      </c>
      <c r="C681" s="27" t="s">
        <v>3439</v>
      </c>
      <c r="D681" s="201" t="str">
        <f>IF(C681="","",IF(IFERROR(FIND(";",C681,1), 0) &gt; 0, HYPERLINK(CONCATENATE("
https://docs.wto.org/dol2fe/Pages/SS/DoSearch.aspx?DataSource=Cat&amp;query=@Symbol=
",SUBSTITUTE(MID(C681,1,FIND(";",C681,1) - 1),"/","%2F"),"&amp;"), MID(C681,1,FIND(";",C681,1) - 1)), HYPERLINK(CONCATENATE("
https://docs.wto.org/dol2fe/Pages/SS/DoSearch.aspx?DataSource=Cat&amp;query=@Symbol=
",C681),C681)))</f>
        <v>G/SCM/N/253/EU/Add.2</v>
      </c>
      <c r="E681" s="201" t="str">
        <f>IF(IFERROR(FIND(";",C681,1), 0) &gt; 0, HYPERLINK(CONCATENATE("https://docs.wto.org/dol2fe/Pages/SS/DoSearch.aspx?DataSource=Cat&amp;query=@Symbol=",SUBSTITUTE(TRIM((MID(C681,FIND(";",C681,1)+1,100))),"/","%2F"),"&amp;"), TRIM((MID(C681,FIND(";",C681,1)+1,100)))), " ")</f>
        <v xml:space="preserve"> </v>
      </c>
      <c r="F681" s="27" t="s">
        <v>3440</v>
      </c>
      <c r="G681" s="27" t="s">
        <v>793</v>
      </c>
      <c r="H681" s="27" t="s">
        <v>1</v>
      </c>
      <c r="I681" s="60">
        <v>2014</v>
      </c>
      <c r="J681" s="27" t="s">
        <v>3425</v>
      </c>
      <c r="K681" s="27" t="s">
        <v>3471</v>
      </c>
      <c r="L681" s="27" t="s">
        <v>3472</v>
      </c>
      <c r="M681" s="27" t="s">
        <v>3467</v>
      </c>
      <c r="N681" s="27"/>
      <c r="O681" s="27" t="s">
        <v>3473</v>
      </c>
      <c r="P681" s="27" t="s">
        <v>3469</v>
      </c>
      <c r="Q681" s="27" t="s">
        <v>57</v>
      </c>
      <c r="R681" s="27" t="s">
        <v>21</v>
      </c>
      <c r="S681" s="27" t="s">
        <v>3470</v>
      </c>
      <c r="T681" s="27" t="s">
        <v>1214</v>
      </c>
    </row>
    <row r="682" spans="1:20" s="4" customFormat="1" ht="43.5" customHeight="1" x14ac:dyDescent="0.3">
      <c r="A682" s="27">
        <v>681</v>
      </c>
      <c r="B682" s="27" t="s">
        <v>5081</v>
      </c>
      <c r="C682" s="27" t="s">
        <v>3439</v>
      </c>
      <c r="D682" s="201" t="str">
        <f t="shared" ref="D682:D741" si="24">IF(C682="","",IF(IFERROR(FIND(";",C682,1), 0) &gt; 0, HYPERLINK(CONCATENATE("
https://docs.wto.org/dol2fe/Pages/SS/DoSearch.aspx?DataSource=Cat&amp;query=@Symbol=
",SUBSTITUTE(MID(C682,1,FIND(";",C682,1) - 1),"/","%2F"),"&amp;"), MID(C682,1,FIND(";",C682,1) - 1)), HYPERLINK(CONCATENATE("
https://docs.wto.org/dol2fe/Pages/SS/DoSearch.aspx?DataSource=Cat&amp;query=@Symbol=
",C682),C682)))</f>
        <v>G/SCM/N/253/EU/Add.2</v>
      </c>
      <c r="E682" s="201" t="str">
        <f t="shared" si="23"/>
        <v xml:space="preserve"> </v>
      </c>
      <c r="F682" s="27" t="s">
        <v>3440</v>
      </c>
      <c r="G682" s="27" t="s">
        <v>793</v>
      </c>
      <c r="H682" s="27" t="s">
        <v>1</v>
      </c>
      <c r="I682" s="60">
        <v>2014</v>
      </c>
      <c r="J682" s="27" t="s">
        <v>3425</v>
      </c>
      <c r="K682" s="27" t="s">
        <v>3474</v>
      </c>
      <c r="L682" s="27" t="s">
        <v>3475</v>
      </c>
      <c r="M682" s="27" t="s">
        <v>3476</v>
      </c>
      <c r="N682" s="27"/>
      <c r="O682" s="27" t="s">
        <v>3477</v>
      </c>
      <c r="P682" s="27" t="s">
        <v>3478</v>
      </c>
      <c r="Q682" s="27" t="s">
        <v>432</v>
      </c>
      <c r="R682" s="27" t="s">
        <v>21</v>
      </c>
      <c r="S682" s="27" t="s">
        <v>3470</v>
      </c>
      <c r="T682" s="27" t="s">
        <v>1214</v>
      </c>
    </row>
    <row r="683" spans="1:20" s="4" customFormat="1" ht="43.5" customHeight="1" x14ac:dyDescent="0.3">
      <c r="A683" s="27">
        <v>682</v>
      </c>
      <c r="B683" s="27" t="s">
        <v>5081</v>
      </c>
      <c r="C683" s="27" t="s">
        <v>3439</v>
      </c>
      <c r="D683" s="201" t="str">
        <f t="shared" si="24"/>
        <v>G/SCM/N/253/EU/Add.2</v>
      </c>
      <c r="E683" s="201" t="str">
        <f t="shared" si="23"/>
        <v xml:space="preserve"> </v>
      </c>
      <c r="F683" s="27" t="s">
        <v>3440</v>
      </c>
      <c r="G683" s="27" t="s">
        <v>793</v>
      </c>
      <c r="H683" s="27" t="s">
        <v>1</v>
      </c>
      <c r="I683" s="60">
        <v>2014</v>
      </c>
      <c r="J683" s="27" t="s">
        <v>3425</v>
      </c>
      <c r="K683" s="27" t="s">
        <v>3479</v>
      </c>
      <c r="L683" s="27" t="s">
        <v>3480</v>
      </c>
      <c r="M683" s="27" t="s">
        <v>3481</v>
      </c>
      <c r="N683" s="27"/>
      <c r="O683" s="27" t="s">
        <v>3482</v>
      </c>
      <c r="P683" s="27" t="s">
        <v>3483</v>
      </c>
      <c r="Q683" s="27" t="s">
        <v>357</v>
      </c>
      <c r="R683" s="27" t="s">
        <v>47</v>
      </c>
      <c r="S683" s="27" t="s">
        <v>43</v>
      </c>
      <c r="T683" s="27" t="s">
        <v>1214</v>
      </c>
    </row>
    <row r="684" spans="1:20" s="4" customFormat="1" ht="43.5" customHeight="1" x14ac:dyDescent="0.3">
      <c r="A684" s="27">
        <v>683</v>
      </c>
      <c r="B684" s="27" t="s">
        <v>5081</v>
      </c>
      <c r="C684" s="27" t="s">
        <v>3439</v>
      </c>
      <c r="D684" s="201" t="str">
        <f t="shared" si="24"/>
        <v>G/SCM/N/253/EU/Add.2</v>
      </c>
      <c r="E684" s="201" t="str">
        <f t="shared" si="23"/>
        <v xml:space="preserve"> </v>
      </c>
      <c r="F684" s="27" t="s">
        <v>3440</v>
      </c>
      <c r="G684" s="27" t="s">
        <v>793</v>
      </c>
      <c r="H684" s="27" t="s">
        <v>1</v>
      </c>
      <c r="I684" s="60">
        <v>2014</v>
      </c>
      <c r="J684" s="27" t="s">
        <v>3425</v>
      </c>
      <c r="K684" s="27" t="s">
        <v>3484</v>
      </c>
      <c r="L684" s="27" t="s">
        <v>3485</v>
      </c>
      <c r="M684" s="27" t="s">
        <v>3486</v>
      </c>
      <c r="N684" s="27"/>
      <c r="O684" s="27" t="s">
        <v>3487</v>
      </c>
      <c r="P684" s="27" t="s">
        <v>3488</v>
      </c>
      <c r="Q684" s="27" t="s">
        <v>357</v>
      </c>
      <c r="R684" s="27" t="s">
        <v>47</v>
      </c>
      <c r="S684" s="27" t="s">
        <v>43</v>
      </c>
      <c r="T684" s="27" t="s">
        <v>1214</v>
      </c>
    </row>
    <row r="685" spans="1:20" s="4" customFormat="1" ht="43.5" customHeight="1" x14ac:dyDescent="0.3">
      <c r="A685" s="27">
        <v>684</v>
      </c>
      <c r="B685" s="27" t="s">
        <v>5081</v>
      </c>
      <c r="C685" s="27" t="s">
        <v>3489</v>
      </c>
      <c r="D685" s="201" t="str">
        <f t="shared" si="24"/>
        <v>G/SCM/N/253/EU/Add.6</v>
      </c>
      <c r="E685" s="201" t="str">
        <f t="shared" si="23"/>
        <v xml:space="preserve"> </v>
      </c>
      <c r="F685" s="27" t="s">
        <v>3490</v>
      </c>
      <c r="G685" s="27" t="s">
        <v>793</v>
      </c>
      <c r="H685" s="27" t="s">
        <v>1</v>
      </c>
      <c r="I685" s="60">
        <v>2014</v>
      </c>
      <c r="J685" s="27" t="s">
        <v>3425</v>
      </c>
      <c r="K685" s="27" t="s">
        <v>3491</v>
      </c>
      <c r="L685" s="27" t="s">
        <v>3492</v>
      </c>
      <c r="M685" s="27" t="s">
        <v>3493</v>
      </c>
      <c r="N685" s="27"/>
      <c r="O685" s="27" t="s">
        <v>3494</v>
      </c>
      <c r="P685" s="27" t="s">
        <v>3495</v>
      </c>
      <c r="Q685" s="27" t="s">
        <v>22</v>
      </c>
      <c r="R685" s="27" t="s">
        <v>44</v>
      </c>
      <c r="S685" s="27" t="s">
        <v>3362</v>
      </c>
      <c r="T685" s="27" t="s">
        <v>42</v>
      </c>
    </row>
    <row r="686" spans="1:20" s="4" customFormat="1" ht="43.5" customHeight="1" x14ac:dyDescent="0.3">
      <c r="A686" s="27">
        <v>685</v>
      </c>
      <c r="B686" s="27" t="s">
        <v>5081</v>
      </c>
      <c r="C686" s="27" t="s">
        <v>3489</v>
      </c>
      <c r="D686" s="201" t="str">
        <f t="shared" si="24"/>
        <v>G/SCM/N/253/EU/Add.6</v>
      </c>
      <c r="E686" s="201" t="str">
        <f t="shared" si="23"/>
        <v xml:space="preserve"> </v>
      </c>
      <c r="F686" s="27" t="s">
        <v>3490</v>
      </c>
      <c r="G686" s="27" t="s">
        <v>793</v>
      </c>
      <c r="H686" s="27" t="s">
        <v>1</v>
      </c>
      <c r="I686" s="60">
        <v>2014</v>
      </c>
      <c r="J686" s="27" t="s">
        <v>3425</v>
      </c>
      <c r="K686" s="27" t="s">
        <v>3496</v>
      </c>
      <c r="L686" s="27" t="s">
        <v>3427</v>
      </c>
      <c r="M686" s="27" t="s">
        <v>3497</v>
      </c>
      <c r="N686" s="27"/>
      <c r="O686" s="27" t="s">
        <v>3498</v>
      </c>
      <c r="P686" s="27" t="s">
        <v>3499</v>
      </c>
      <c r="Q686" s="27" t="s">
        <v>3500</v>
      </c>
      <c r="R686" s="27" t="s">
        <v>3501</v>
      </c>
      <c r="S686" s="27" t="s">
        <v>43</v>
      </c>
      <c r="T686" s="27" t="s">
        <v>445</v>
      </c>
    </row>
    <row r="687" spans="1:20" s="4" customFormat="1" ht="43.5" customHeight="1" x14ac:dyDescent="0.3">
      <c r="A687" s="27">
        <v>686</v>
      </c>
      <c r="B687" s="27" t="s">
        <v>5081</v>
      </c>
      <c r="C687" s="27" t="s">
        <v>3489</v>
      </c>
      <c r="D687" s="201" t="str">
        <f t="shared" si="24"/>
        <v>G/SCM/N/253/EU/Add.6</v>
      </c>
      <c r="E687" s="201" t="str">
        <f t="shared" si="23"/>
        <v xml:space="preserve"> </v>
      </c>
      <c r="F687" s="27" t="s">
        <v>3490</v>
      </c>
      <c r="G687" s="27" t="s">
        <v>793</v>
      </c>
      <c r="H687" s="27" t="s">
        <v>1</v>
      </c>
      <c r="I687" s="60">
        <v>2014</v>
      </c>
      <c r="J687" s="27" t="s">
        <v>3425</v>
      </c>
      <c r="K687" s="27" t="s">
        <v>3502</v>
      </c>
      <c r="L687" s="27" t="s">
        <v>421</v>
      </c>
      <c r="M687" s="27" t="s">
        <v>3503</v>
      </c>
      <c r="N687" s="27"/>
      <c r="O687" s="27" t="s">
        <v>3504</v>
      </c>
      <c r="P687" s="27" t="s">
        <v>3505</v>
      </c>
      <c r="Q687" s="27" t="s">
        <v>79</v>
      </c>
      <c r="R687" s="27" t="s">
        <v>3506</v>
      </c>
      <c r="S687" s="27" t="s">
        <v>421</v>
      </c>
      <c r="T687" s="27" t="s">
        <v>42</v>
      </c>
    </row>
    <row r="688" spans="1:20" s="4" customFormat="1" ht="43.5" customHeight="1" x14ac:dyDescent="0.3">
      <c r="A688" s="27">
        <v>687</v>
      </c>
      <c r="B688" s="27" t="s">
        <v>5081</v>
      </c>
      <c r="C688" s="27" t="s">
        <v>3489</v>
      </c>
      <c r="D688" s="201" t="str">
        <f>IF(C688="","",IF(IFERROR(FIND(";",C688,1), 0) &gt; 0, HYPERLINK(CONCATENATE("
https://docs.wto.org/dol2fe/Pages/SS/DoSearch.aspx?DataSource=Cat&amp;query=@Symbol=
",SUBSTITUTE(MID(C688,1,FIND(";",C688,1) - 1),"/","%2F"),"&amp;"), MID(C688,1,FIND(";",C688,1) - 1)), HYPERLINK(CONCATENATE("
https://docs.wto.org/dol2fe/Pages/SS/DoSearch.aspx?DataSource=Cat&amp;query=@Symbol=
",C688),C688)))</f>
        <v>G/SCM/N/253/EU/Add.6</v>
      </c>
      <c r="E688" s="201" t="str">
        <f>IF(IFERROR(FIND(";",C688,1), 0) &gt; 0, HYPERLINK(CONCATENATE("https://docs.wto.org/dol2fe/Pages/SS/DoSearch.aspx?DataSource=Cat&amp;query=@Symbol=",SUBSTITUTE(TRIM((MID(C688,FIND(";",C688,1)+1,100))),"/","%2F"),"&amp;"), TRIM((MID(C688,FIND(";",C688,1)+1,100)))), " ")</f>
        <v xml:space="preserve"> </v>
      </c>
      <c r="F688" s="27" t="s">
        <v>3490</v>
      </c>
      <c r="G688" s="27" t="s">
        <v>793</v>
      </c>
      <c r="H688" s="27" t="s">
        <v>1</v>
      </c>
      <c r="I688" s="60">
        <v>2014</v>
      </c>
      <c r="J688" s="27" t="s">
        <v>3425</v>
      </c>
      <c r="K688" s="27" t="s">
        <v>3507</v>
      </c>
      <c r="L688" s="27" t="s">
        <v>3427</v>
      </c>
      <c r="M688" s="27" t="s">
        <v>3508</v>
      </c>
      <c r="N688" s="27"/>
      <c r="O688" s="27" t="s">
        <v>3509</v>
      </c>
      <c r="P688" s="27" t="s">
        <v>3510</v>
      </c>
      <c r="Q688" s="27" t="s">
        <v>3511</v>
      </c>
      <c r="R688" s="27" t="s">
        <v>21</v>
      </c>
      <c r="S688" s="27" t="s">
        <v>43</v>
      </c>
      <c r="T688" s="27" t="s">
        <v>445</v>
      </c>
    </row>
    <row r="689" spans="1:20" s="4" customFormat="1" ht="43.5" customHeight="1" x14ac:dyDescent="0.3">
      <c r="A689" s="27">
        <v>688</v>
      </c>
      <c r="B689" s="27" t="s">
        <v>5081</v>
      </c>
      <c r="C689" s="27" t="s">
        <v>3489</v>
      </c>
      <c r="D689" s="201" t="str">
        <f t="shared" si="24"/>
        <v>G/SCM/N/253/EU/Add.6</v>
      </c>
      <c r="E689" s="201" t="str">
        <f t="shared" si="23"/>
        <v xml:space="preserve"> </v>
      </c>
      <c r="F689" s="27" t="s">
        <v>3490</v>
      </c>
      <c r="G689" s="27" t="s">
        <v>793</v>
      </c>
      <c r="H689" s="27" t="s">
        <v>1</v>
      </c>
      <c r="I689" s="60">
        <v>2014</v>
      </c>
      <c r="J689" s="27" t="s">
        <v>3425</v>
      </c>
      <c r="K689" s="27" t="s">
        <v>3512</v>
      </c>
      <c r="L689" s="27" t="s">
        <v>3427</v>
      </c>
      <c r="M689" s="27" t="s">
        <v>3513</v>
      </c>
      <c r="N689" s="27"/>
      <c r="O689" s="27" t="s">
        <v>3514</v>
      </c>
      <c r="P689" s="27" t="s">
        <v>3515</v>
      </c>
      <c r="Q689" s="27" t="s">
        <v>46</v>
      </c>
      <c r="R689" s="27" t="s">
        <v>45</v>
      </c>
      <c r="S689" s="27" t="s">
        <v>43</v>
      </c>
      <c r="T689" s="27" t="s">
        <v>138</v>
      </c>
    </row>
    <row r="690" spans="1:20" s="4" customFormat="1" ht="43.5" customHeight="1" x14ac:dyDescent="0.3">
      <c r="A690" s="27">
        <v>689</v>
      </c>
      <c r="B690" s="27" t="s">
        <v>5081</v>
      </c>
      <c r="C690" s="27" t="s">
        <v>3489</v>
      </c>
      <c r="D690" s="201" t="str">
        <f t="shared" si="24"/>
        <v>G/SCM/N/253/EU/Add.6</v>
      </c>
      <c r="E690" s="201" t="str">
        <f t="shared" si="23"/>
        <v xml:space="preserve"> </v>
      </c>
      <c r="F690" s="27" t="s">
        <v>3490</v>
      </c>
      <c r="G690" s="27" t="s">
        <v>793</v>
      </c>
      <c r="H690" s="27" t="s">
        <v>1</v>
      </c>
      <c r="I690" s="60">
        <v>2014</v>
      </c>
      <c r="J690" s="27" t="s">
        <v>3425</v>
      </c>
      <c r="K690" s="27" t="s">
        <v>3516</v>
      </c>
      <c r="L690" s="27" t="s">
        <v>3427</v>
      </c>
      <c r="M690" s="27" t="s">
        <v>3517</v>
      </c>
      <c r="N690" s="27"/>
      <c r="O690" s="27" t="s">
        <v>3504</v>
      </c>
      <c r="P690" s="27" t="s">
        <v>3518</v>
      </c>
      <c r="Q690" s="27" t="s">
        <v>3519</v>
      </c>
      <c r="R690" s="27" t="s">
        <v>3520</v>
      </c>
      <c r="S690" s="27" t="s">
        <v>43</v>
      </c>
      <c r="T690" s="27" t="s">
        <v>297</v>
      </c>
    </row>
    <row r="691" spans="1:20" s="4" customFormat="1" ht="43.5" customHeight="1" x14ac:dyDescent="0.3">
      <c r="A691" s="27">
        <v>690</v>
      </c>
      <c r="B691" s="27" t="s">
        <v>5081</v>
      </c>
      <c r="C691" s="27" t="s">
        <v>3489</v>
      </c>
      <c r="D691" s="201" t="str">
        <f t="shared" si="24"/>
        <v>G/SCM/N/253/EU/Add.6</v>
      </c>
      <c r="E691" s="201" t="str">
        <f t="shared" si="23"/>
        <v xml:space="preserve"> </v>
      </c>
      <c r="F691" s="27" t="s">
        <v>3490</v>
      </c>
      <c r="G691" s="27" t="s">
        <v>793</v>
      </c>
      <c r="H691" s="27" t="s">
        <v>1</v>
      </c>
      <c r="I691" s="60">
        <v>2014</v>
      </c>
      <c r="J691" s="27" t="s">
        <v>3425</v>
      </c>
      <c r="K691" s="27" t="s">
        <v>3521</v>
      </c>
      <c r="L691" s="27" t="s">
        <v>3522</v>
      </c>
      <c r="M691" s="27" t="s">
        <v>3523</v>
      </c>
      <c r="N691" s="27"/>
      <c r="O691" s="27" t="s">
        <v>3524</v>
      </c>
      <c r="P691" s="27" t="s">
        <v>3525</v>
      </c>
      <c r="Q691" s="27" t="s">
        <v>1001</v>
      </c>
      <c r="R691" s="27" t="s">
        <v>3526</v>
      </c>
      <c r="S691" s="27" t="s">
        <v>43</v>
      </c>
      <c r="T691" s="27" t="s">
        <v>42</v>
      </c>
    </row>
    <row r="692" spans="1:20" s="4" customFormat="1" ht="43.5" customHeight="1" x14ac:dyDescent="0.3">
      <c r="A692" s="27">
        <v>691</v>
      </c>
      <c r="B692" s="27" t="s">
        <v>5081</v>
      </c>
      <c r="C692" s="27" t="s">
        <v>3489</v>
      </c>
      <c r="D692" s="201" t="str">
        <f t="shared" si="24"/>
        <v>G/SCM/N/253/EU/Add.6</v>
      </c>
      <c r="E692" s="201" t="str">
        <f t="shared" si="23"/>
        <v xml:space="preserve"> </v>
      </c>
      <c r="F692" s="27" t="s">
        <v>3490</v>
      </c>
      <c r="G692" s="27" t="s">
        <v>793</v>
      </c>
      <c r="H692" s="27" t="s">
        <v>1</v>
      </c>
      <c r="I692" s="60">
        <v>2014</v>
      </c>
      <c r="J692" s="27" t="s">
        <v>3425</v>
      </c>
      <c r="K692" s="27" t="s">
        <v>3527</v>
      </c>
      <c r="L692" s="27" t="s">
        <v>3522</v>
      </c>
      <c r="M692" s="27" t="s">
        <v>3528</v>
      </c>
      <c r="N692" s="27"/>
      <c r="O692" s="27" t="s">
        <v>3524</v>
      </c>
      <c r="P692" s="27" t="s">
        <v>3529</v>
      </c>
      <c r="Q692" s="27" t="s">
        <v>22</v>
      </c>
      <c r="R692" s="27" t="s">
        <v>30</v>
      </c>
      <c r="S692" s="27" t="s">
        <v>43</v>
      </c>
      <c r="T692" s="27" t="s">
        <v>42</v>
      </c>
    </row>
    <row r="693" spans="1:20" s="4" customFormat="1" ht="43.5" customHeight="1" x14ac:dyDescent="0.3">
      <c r="A693" s="27">
        <v>692</v>
      </c>
      <c r="B693" s="27" t="s">
        <v>5081</v>
      </c>
      <c r="C693" s="27" t="s">
        <v>3489</v>
      </c>
      <c r="D693" s="201" t="str">
        <f t="shared" si="24"/>
        <v>G/SCM/N/253/EU/Add.6</v>
      </c>
      <c r="E693" s="201" t="str">
        <f t="shared" si="23"/>
        <v xml:space="preserve"> </v>
      </c>
      <c r="F693" s="27" t="s">
        <v>3490</v>
      </c>
      <c r="G693" s="27" t="s">
        <v>793</v>
      </c>
      <c r="H693" s="27" t="s">
        <v>1</v>
      </c>
      <c r="I693" s="60">
        <v>2014</v>
      </c>
      <c r="J693" s="27" t="s">
        <v>3425</v>
      </c>
      <c r="K693" s="27" t="s">
        <v>3530</v>
      </c>
      <c r="L693" s="27" t="s">
        <v>3427</v>
      </c>
      <c r="M693" s="27" t="s">
        <v>3531</v>
      </c>
      <c r="N693" s="27"/>
      <c r="O693" s="27" t="s">
        <v>3532</v>
      </c>
      <c r="P693" s="27" t="s">
        <v>3533</v>
      </c>
      <c r="Q693" s="27" t="s">
        <v>3534</v>
      </c>
      <c r="R693" s="27" t="s">
        <v>3535</v>
      </c>
      <c r="S693" s="27" t="s">
        <v>43</v>
      </c>
      <c r="T693" s="27" t="s">
        <v>297</v>
      </c>
    </row>
    <row r="694" spans="1:20" s="4" customFormat="1" ht="43.5" customHeight="1" x14ac:dyDescent="0.3">
      <c r="A694" s="27">
        <v>693</v>
      </c>
      <c r="B694" s="27" t="s">
        <v>5081</v>
      </c>
      <c r="C694" s="27" t="s">
        <v>3489</v>
      </c>
      <c r="D694" s="201" t="str">
        <f t="shared" si="24"/>
        <v>G/SCM/N/253/EU/Add.6</v>
      </c>
      <c r="E694" s="201" t="str">
        <f t="shared" si="23"/>
        <v xml:space="preserve"> </v>
      </c>
      <c r="F694" s="27" t="s">
        <v>3490</v>
      </c>
      <c r="G694" s="27" t="s">
        <v>793</v>
      </c>
      <c r="H694" s="27" t="s">
        <v>1</v>
      </c>
      <c r="I694" s="60">
        <v>2014</v>
      </c>
      <c r="J694" s="27" t="s">
        <v>3425</v>
      </c>
      <c r="K694" s="27" t="s">
        <v>3536</v>
      </c>
      <c r="L694" s="27" t="s">
        <v>3427</v>
      </c>
      <c r="M694" s="27" t="s">
        <v>3537</v>
      </c>
      <c r="N694" s="27"/>
      <c r="O694" s="27" t="s">
        <v>3538</v>
      </c>
      <c r="P694" s="27" t="s">
        <v>3539</v>
      </c>
      <c r="Q694" s="27" t="s">
        <v>1724</v>
      </c>
      <c r="R694" s="27" t="s">
        <v>69</v>
      </c>
      <c r="S694" s="27" t="s">
        <v>43</v>
      </c>
      <c r="T694" s="27" t="s">
        <v>19</v>
      </c>
    </row>
    <row r="695" spans="1:20" s="4" customFormat="1" ht="43.5" customHeight="1" x14ac:dyDescent="0.3">
      <c r="A695" s="27">
        <v>694</v>
      </c>
      <c r="B695" s="27" t="s">
        <v>5081</v>
      </c>
      <c r="C695" s="27" t="s">
        <v>3489</v>
      </c>
      <c r="D695" s="201" t="str">
        <f t="shared" si="24"/>
        <v>G/SCM/N/253/EU/Add.6</v>
      </c>
      <c r="E695" s="201" t="str">
        <f t="shared" si="23"/>
        <v xml:space="preserve"> </v>
      </c>
      <c r="F695" s="27" t="s">
        <v>3490</v>
      </c>
      <c r="G695" s="27" t="s">
        <v>793</v>
      </c>
      <c r="H695" s="27" t="s">
        <v>1</v>
      </c>
      <c r="I695" s="60">
        <v>2014</v>
      </c>
      <c r="J695" s="27" t="s">
        <v>3425</v>
      </c>
      <c r="K695" s="27" t="s">
        <v>3540</v>
      </c>
      <c r="L695" s="27" t="s">
        <v>3427</v>
      </c>
      <c r="M695" s="27" t="s">
        <v>3541</v>
      </c>
      <c r="N695" s="27"/>
      <c r="O695" s="27" t="s">
        <v>3532</v>
      </c>
      <c r="P695" s="27" t="s">
        <v>3542</v>
      </c>
      <c r="Q695" s="27" t="s">
        <v>22</v>
      </c>
      <c r="R695" s="27" t="s">
        <v>21</v>
      </c>
      <c r="S695" s="27" t="s">
        <v>43</v>
      </c>
      <c r="T695" s="27" t="s">
        <v>74</v>
      </c>
    </row>
    <row r="696" spans="1:20" s="4" customFormat="1" ht="43.5" customHeight="1" x14ac:dyDescent="0.3">
      <c r="A696" s="27">
        <v>695</v>
      </c>
      <c r="B696" s="27" t="s">
        <v>5081</v>
      </c>
      <c r="C696" s="27" t="s">
        <v>3489</v>
      </c>
      <c r="D696" s="201" t="str">
        <f t="shared" si="24"/>
        <v>G/SCM/N/253/EU/Add.6</v>
      </c>
      <c r="E696" s="201" t="str">
        <f t="shared" si="23"/>
        <v xml:space="preserve"> </v>
      </c>
      <c r="F696" s="27" t="s">
        <v>3490</v>
      </c>
      <c r="G696" s="27" t="s">
        <v>793</v>
      </c>
      <c r="H696" s="27" t="s">
        <v>1</v>
      </c>
      <c r="I696" s="60">
        <v>2014</v>
      </c>
      <c r="J696" s="27" t="s">
        <v>3425</v>
      </c>
      <c r="K696" s="27" t="s">
        <v>3543</v>
      </c>
      <c r="L696" s="27" t="s">
        <v>3427</v>
      </c>
      <c r="M696" s="27" t="s">
        <v>3544</v>
      </c>
      <c r="N696" s="27"/>
      <c r="O696" s="27" t="s">
        <v>3532</v>
      </c>
      <c r="P696" s="27" t="s">
        <v>3545</v>
      </c>
      <c r="Q696" s="27" t="s">
        <v>49</v>
      </c>
      <c r="R696" s="27" t="s">
        <v>45</v>
      </c>
      <c r="S696" s="27" t="s">
        <v>43</v>
      </c>
      <c r="T696" s="27" t="s">
        <v>42</v>
      </c>
    </row>
    <row r="697" spans="1:20" s="4" customFormat="1" ht="43.5" customHeight="1" x14ac:dyDescent="0.3">
      <c r="A697" s="27">
        <v>696</v>
      </c>
      <c r="B697" s="27" t="s">
        <v>5081</v>
      </c>
      <c r="C697" s="27" t="s">
        <v>3489</v>
      </c>
      <c r="D697" s="201" t="str">
        <f t="shared" si="24"/>
        <v>G/SCM/N/253/EU/Add.6</v>
      </c>
      <c r="E697" s="201" t="str">
        <f t="shared" si="23"/>
        <v xml:space="preserve"> </v>
      </c>
      <c r="F697" s="27" t="s">
        <v>3490</v>
      </c>
      <c r="G697" s="27" t="s">
        <v>793</v>
      </c>
      <c r="H697" s="27" t="s">
        <v>1</v>
      </c>
      <c r="I697" s="60">
        <v>2014</v>
      </c>
      <c r="J697" s="27" t="s">
        <v>3425</v>
      </c>
      <c r="K697" s="27" t="s">
        <v>3546</v>
      </c>
      <c r="L697" s="27" t="s">
        <v>3427</v>
      </c>
      <c r="M697" s="27" t="s">
        <v>3547</v>
      </c>
      <c r="N697" s="27"/>
      <c r="O697" s="27" t="s">
        <v>3532</v>
      </c>
      <c r="P697" s="27" t="s">
        <v>3548</v>
      </c>
      <c r="Q697" s="27" t="s">
        <v>3549</v>
      </c>
      <c r="R697" s="27" t="s">
        <v>3550</v>
      </c>
      <c r="S697" s="27" t="s">
        <v>43</v>
      </c>
      <c r="T697" s="27" t="s">
        <v>42</v>
      </c>
    </row>
    <row r="698" spans="1:20" s="4" customFormat="1" ht="43.5" customHeight="1" x14ac:dyDescent="0.3">
      <c r="A698" s="27">
        <v>697</v>
      </c>
      <c r="B698" s="27" t="s">
        <v>5081</v>
      </c>
      <c r="C698" s="27" t="s">
        <v>3489</v>
      </c>
      <c r="D698" s="201" t="str">
        <f t="shared" si="24"/>
        <v>G/SCM/N/253/EU/Add.6</v>
      </c>
      <c r="E698" s="201" t="str">
        <f t="shared" si="23"/>
        <v xml:space="preserve"> </v>
      </c>
      <c r="F698" s="27" t="s">
        <v>3490</v>
      </c>
      <c r="G698" s="27" t="s">
        <v>793</v>
      </c>
      <c r="H698" s="27" t="s">
        <v>1</v>
      </c>
      <c r="I698" s="60">
        <v>2014</v>
      </c>
      <c r="J698" s="27" t="s">
        <v>3425</v>
      </c>
      <c r="K698" s="27" t="s">
        <v>3551</v>
      </c>
      <c r="L698" s="27" t="s">
        <v>3427</v>
      </c>
      <c r="M698" s="27" t="s">
        <v>3552</v>
      </c>
      <c r="N698" s="27"/>
      <c r="O698" s="27" t="s">
        <v>3532</v>
      </c>
      <c r="P698" s="27" t="s">
        <v>3553</v>
      </c>
      <c r="Q698" s="27" t="s">
        <v>22</v>
      </c>
      <c r="R698" s="27" t="s">
        <v>3554</v>
      </c>
      <c r="S698" s="27" t="s">
        <v>43</v>
      </c>
      <c r="T698" s="27" t="s">
        <v>42</v>
      </c>
    </row>
    <row r="699" spans="1:20" s="4" customFormat="1" ht="43.5" customHeight="1" x14ac:dyDescent="0.3">
      <c r="A699" s="27">
        <v>698</v>
      </c>
      <c r="B699" s="27" t="s">
        <v>5081</v>
      </c>
      <c r="C699" s="27" t="s">
        <v>3489</v>
      </c>
      <c r="D699" s="201" t="str">
        <f t="shared" si="24"/>
        <v>G/SCM/N/253/EU/Add.6</v>
      </c>
      <c r="E699" s="201" t="str">
        <f t="shared" si="23"/>
        <v xml:space="preserve"> </v>
      </c>
      <c r="F699" s="27" t="s">
        <v>3490</v>
      </c>
      <c r="G699" s="27" t="s">
        <v>793</v>
      </c>
      <c r="H699" s="27" t="s">
        <v>1</v>
      </c>
      <c r="I699" s="60">
        <v>2014</v>
      </c>
      <c r="J699" s="27" t="s">
        <v>3425</v>
      </c>
      <c r="K699" s="27" t="s">
        <v>3555</v>
      </c>
      <c r="L699" s="27" t="s">
        <v>3427</v>
      </c>
      <c r="M699" s="27" t="s">
        <v>3556</v>
      </c>
      <c r="N699" s="27"/>
      <c r="O699" s="27" t="s">
        <v>3532</v>
      </c>
      <c r="P699" s="27" t="s">
        <v>3557</v>
      </c>
      <c r="Q699" s="27" t="s">
        <v>22</v>
      </c>
      <c r="R699" s="27" t="s">
        <v>3554</v>
      </c>
      <c r="S699" s="27" t="s">
        <v>43</v>
      </c>
      <c r="T699" s="27" t="s">
        <v>42</v>
      </c>
    </row>
    <row r="700" spans="1:20" s="4" customFormat="1" ht="43.5" customHeight="1" x14ac:dyDescent="0.3">
      <c r="A700" s="27">
        <v>699</v>
      </c>
      <c r="B700" s="27" t="s">
        <v>5081</v>
      </c>
      <c r="C700" s="27" t="s">
        <v>3489</v>
      </c>
      <c r="D700" s="201" t="str">
        <f t="shared" si="24"/>
        <v>G/SCM/N/253/EU/Add.6</v>
      </c>
      <c r="E700" s="201" t="str">
        <f t="shared" si="23"/>
        <v xml:space="preserve"> </v>
      </c>
      <c r="F700" s="27" t="s">
        <v>3490</v>
      </c>
      <c r="G700" s="27" t="s">
        <v>793</v>
      </c>
      <c r="H700" s="27" t="s">
        <v>1</v>
      </c>
      <c r="I700" s="60">
        <v>2014</v>
      </c>
      <c r="J700" s="27" t="s">
        <v>3425</v>
      </c>
      <c r="K700" s="27" t="s">
        <v>3558</v>
      </c>
      <c r="L700" s="27" t="s">
        <v>3427</v>
      </c>
      <c r="M700" s="27" t="s">
        <v>3559</v>
      </c>
      <c r="N700" s="27"/>
      <c r="O700" s="27" t="s">
        <v>3532</v>
      </c>
      <c r="P700" s="27" t="s">
        <v>3557</v>
      </c>
      <c r="Q700" s="27" t="s">
        <v>22</v>
      </c>
      <c r="R700" s="27" t="s">
        <v>3554</v>
      </c>
      <c r="S700" s="27" t="s">
        <v>43</v>
      </c>
      <c r="T700" s="27" t="s">
        <v>42</v>
      </c>
    </row>
    <row r="701" spans="1:20" s="4" customFormat="1" ht="43.5" customHeight="1" x14ac:dyDescent="0.3">
      <c r="A701" s="27">
        <v>700</v>
      </c>
      <c r="B701" s="27" t="s">
        <v>5081</v>
      </c>
      <c r="C701" s="27" t="s">
        <v>3489</v>
      </c>
      <c r="D701" s="201" t="str">
        <f t="shared" si="24"/>
        <v>G/SCM/N/253/EU/Add.6</v>
      </c>
      <c r="E701" s="201" t="str">
        <f t="shared" si="23"/>
        <v xml:space="preserve"> </v>
      </c>
      <c r="F701" s="27" t="s">
        <v>3490</v>
      </c>
      <c r="G701" s="27" t="s">
        <v>793</v>
      </c>
      <c r="H701" s="27" t="s">
        <v>1</v>
      </c>
      <c r="I701" s="60">
        <v>2014</v>
      </c>
      <c r="J701" s="27" t="s">
        <v>3425</v>
      </c>
      <c r="K701" s="27" t="s">
        <v>3560</v>
      </c>
      <c r="L701" s="27" t="s">
        <v>3427</v>
      </c>
      <c r="M701" s="27" t="s">
        <v>3561</v>
      </c>
      <c r="N701" s="27"/>
      <c r="O701" s="27" t="s">
        <v>3532</v>
      </c>
      <c r="P701" s="27" t="s">
        <v>3557</v>
      </c>
      <c r="Q701" s="27" t="s">
        <v>22</v>
      </c>
      <c r="R701" s="27" t="s">
        <v>3554</v>
      </c>
      <c r="S701" s="27" t="s">
        <v>43</v>
      </c>
      <c r="T701" s="27" t="s">
        <v>42</v>
      </c>
    </row>
    <row r="702" spans="1:20" s="4" customFormat="1" ht="43.5" customHeight="1" x14ac:dyDescent="0.3">
      <c r="A702" s="27">
        <v>701</v>
      </c>
      <c r="B702" s="27" t="s">
        <v>5081</v>
      </c>
      <c r="C702" s="27" t="s">
        <v>3489</v>
      </c>
      <c r="D702" s="201" t="str">
        <f t="shared" si="24"/>
        <v>G/SCM/N/253/EU/Add.6</v>
      </c>
      <c r="E702" s="201" t="str">
        <f t="shared" si="23"/>
        <v xml:space="preserve"> </v>
      </c>
      <c r="F702" s="27" t="s">
        <v>3490</v>
      </c>
      <c r="G702" s="27" t="s">
        <v>793</v>
      </c>
      <c r="H702" s="27" t="s">
        <v>1</v>
      </c>
      <c r="I702" s="60">
        <v>2014</v>
      </c>
      <c r="J702" s="27" t="s">
        <v>3425</v>
      </c>
      <c r="K702" s="27" t="s">
        <v>3562</v>
      </c>
      <c r="L702" s="27" t="s">
        <v>3427</v>
      </c>
      <c r="M702" s="27" t="s">
        <v>3563</v>
      </c>
      <c r="N702" s="27"/>
      <c r="O702" s="27" t="s">
        <v>3532</v>
      </c>
      <c r="P702" s="27" t="s">
        <v>3564</v>
      </c>
      <c r="Q702" s="27" t="s">
        <v>22</v>
      </c>
      <c r="R702" s="27" t="s">
        <v>3554</v>
      </c>
      <c r="S702" s="27" t="s">
        <v>43</v>
      </c>
      <c r="T702" s="27" t="s">
        <v>42</v>
      </c>
    </row>
    <row r="703" spans="1:20" s="4" customFormat="1" ht="43.5" customHeight="1" x14ac:dyDescent="0.3">
      <c r="A703" s="27">
        <v>702</v>
      </c>
      <c r="B703" s="27" t="s">
        <v>5081</v>
      </c>
      <c r="C703" s="27" t="s">
        <v>3489</v>
      </c>
      <c r="D703" s="201" t="str">
        <f t="shared" si="24"/>
        <v>G/SCM/N/253/EU/Add.6</v>
      </c>
      <c r="E703" s="201" t="str">
        <f t="shared" si="23"/>
        <v xml:space="preserve"> </v>
      </c>
      <c r="F703" s="27" t="s">
        <v>3490</v>
      </c>
      <c r="G703" s="27" t="s">
        <v>793</v>
      </c>
      <c r="H703" s="27" t="s">
        <v>1</v>
      </c>
      <c r="I703" s="60">
        <v>2014</v>
      </c>
      <c r="J703" s="27" t="s">
        <v>3425</v>
      </c>
      <c r="K703" s="27" t="s">
        <v>3565</v>
      </c>
      <c r="L703" s="27" t="s">
        <v>3427</v>
      </c>
      <c r="M703" s="27" t="s">
        <v>3566</v>
      </c>
      <c r="N703" s="27"/>
      <c r="O703" s="27" t="s">
        <v>3532</v>
      </c>
      <c r="P703" s="27" t="s">
        <v>3557</v>
      </c>
      <c r="Q703" s="27" t="s">
        <v>22</v>
      </c>
      <c r="R703" s="27" t="s">
        <v>3554</v>
      </c>
      <c r="S703" s="27" t="s">
        <v>43</v>
      </c>
      <c r="T703" s="27" t="s">
        <v>42</v>
      </c>
    </row>
    <row r="704" spans="1:20" s="4" customFormat="1" ht="43.5" customHeight="1" x14ac:dyDescent="0.3">
      <c r="A704" s="27">
        <v>703</v>
      </c>
      <c r="B704" s="27" t="s">
        <v>5081</v>
      </c>
      <c r="C704" s="27" t="s">
        <v>3489</v>
      </c>
      <c r="D704" s="201" t="str">
        <f t="shared" si="24"/>
        <v>G/SCM/N/253/EU/Add.6</v>
      </c>
      <c r="E704" s="201" t="str">
        <f t="shared" si="23"/>
        <v xml:space="preserve"> </v>
      </c>
      <c r="F704" s="27" t="s">
        <v>3490</v>
      </c>
      <c r="G704" s="27" t="s">
        <v>793</v>
      </c>
      <c r="H704" s="27" t="s">
        <v>1</v>
      </c>
      <c r="I704" s="60">
        <v>2014</v>
      </c>
      <c r="J704" s="27" t="s">
        <v>3425</v>
      </c>
      <c r="K704" s="27" t="s">
        <v>3567</v>
      </c>
      <c r="L704" s="27" t="s">
        <v>3427</v>
      </c>
      <c r="M704" s="27" t="s">
        <v>3568</v>
      </c>
      <c r="N704" s="27"/>
      <c r="O704" s="27" t="s">
        <v>3532</v>
      </c>
      <c r="P704" s="27" t="s">
        <v>3569</v>
      </c>
      <c r="Q704" s="27" t="s">
        <v>3570</v>
      </c>
      <c r="R704" s="27" t="s">
        <v>47</v>
      </c>
      <c r="S704" s="27" t="s">
        <v>43</v>
      </c>
      <c r="T704" s="27" t="s">
        <v>139</v>
      </c>
    </row>
    <row r="705" spans="1:20" s="4" customFormat="1" ht="43.5" customHeight="1" x14ac:dyDescent="0.3">
      <c r="A705" s="27">
        <v>704</v>
      </c>
      <c r="B705" s="27" t="s">
        <v>5081</v>
      </c>
      <c r="C705" s="27" t="s">
        <v>3489</v>
      </c>
      <c r="D705" s="201" t="str">
        <f t="shared" si="24"/>
        <v>G/SCM/N/253/EU/Add.6</v>
      </c>
      <c r="E705" s="201" t="str">
        <f t="shared" si="23"/>
        <v xml:space="preserve"> </v>
      </c>
      <c r="F705" s="27" t="s">
        <v>3490</v>
      </c>
      <c r="G705" s="27" t="s">
        <v>793</v>
      </c>
      <c r="H705" s="27" t="s">
        <v>1</v>
      </c>
      <c r="I705" s="60">
        <v>2014</v>
      </c>
      <c r="J705" s="27" t="s">
        <v>3425</v>
      </c>
      <c r="K705" s="27" t="s">
        <v>3571</v>
      </c>
      <c r="L705" s="27" t="s">
        <v>3427</v>
      </c>
      <c r="M705" s="27" t="s">
        <v>3572</v>
      </c>
      <c r="N705" s="27"/>
      <c r="O705" s="27" t="s">
        <v>3532</v>
      </c>
      <c r="P705" s="27" t="s">
        <v>3573</v>
      </c>
      <c r="Q705" s="27" t="s">
        <v>3574</v>
      </c>
      <c r="R705" s="27" t="s">
        <v>47</v>
      </c>
      <c r="S705" s="27" t="s">
        <v>43</v>
      </c>
      <c r="T705" s="27" t="s">
        <v>42</v>
      </c>
    </row>
    <row r="706" spans="1:20" s="4" customFormat="1" ht="43.5" customHeight="1" x14ac:dyDescent="0.3">
      <c r="A706" s="27">
        <v>705</v>
      </c>
      <c r="B706" s="27" t="s">
        <v>5081</v>
      </c>
      <c r="C706" s="27" t="s">
        <v>3489</v>
      </c>
      <c r="D706" s="201" t="str">
        <f t="shared" si="24"/>
        <v>G/SCM/N/253/EU/Add.6</v>
      </c>
      <c r="E706" s="201" t="str">
        <f t="shared" si="23"/>
        <v xml:space="preserve"> </v>
      </c>
      <c r="F706" s="27" t="s">
        <v>3490</v>
      </c>
      <c r="G706" s="27" t="s">
        <v>793</v>
      </c>
      <c r="H706" s="27" t="s">
        <v>1</v>
      </c>
      <c r="I706" s="60">
        <v>2014</v>
      </c>
      <c r="J706" s="27" t="s">
        <v>3425</v>
      </c>
      <c r="K706" s="27" t="s">
        <v>3575</v>
      </c>
      <c r="L706" s="27" t="s">
        <v>3427</v>
      </c>
      <c r="M706" s="27" t="s">
        <v>3576</v>
      </c>
      <c r="N706" s="27"/>
      <c r="O706" s="27" t="s">
        <v>3532</v>
      </c>
      <c r="P706" s="27" t="s">
        <v>3577</v>
      </c>
      <c r="Q706" s="27" t="s">
        <v>49</v>
      </c>
      <c r="R706" s="27" t="s">
        <v>47</v>
      </c>
      <c r="S706" s="27" t="s">
        <v>43</v>
      </c>
      <c r="T706" s="27" t="s">
        <v>42</v>
      </c>
    </row>
    <row r="707" spans="1:20" s="4" customFormat="1" ht="43.5" customHeight="1" x14ac:dyDescent="0.3">
      <c r="A707" s="27">
        <v>706</v>
      </c>
      <c r="B707" s="27" t="s">
        <v>5081</v>
      </c>
      <c r="C707" s="27" t="s">
        <v>3489</v>
      </c>
      <c r="D707" s="201" t="str">
        <f t="shared" si="24"/>
        <v>G/SCM/N/253/EU/Add.6</v>
      </c>
      <c r="E707" s="201" t="str">
        <f t="shared" si="23"/>
        <v xml:space="preserve"> </v>
      </c>
      <c r="F707" s="27" t="s">
        <v>3490</v>
      </c>
      <c r="G707" s="27" t="s">
        <v>793</v>
      </c>
      <c r="H707" s="27" t="s">
        <v>1</v>
      </c>
      <c r="I707" s="60">
        <v>2014</v>
      </c>
      <c r="J707" s="27" t="s">
        <v>3425</v>
      </c>
      <c r="K707" s="27" t="s">
        <v>3578</v>
      </c>
      <c r="L707" s="27" t="s">
        <v>3427</v>
      </c>
      <c r="M707" s="27" t="s">
        <v>3579</v>
      </c>
      <c r="N707" s="27"/>
      <c r="O707" s="27" t="s">
        <v>3532</v>
      </c>
      <c r="P707" s="27" t="s">
        <v>3580</v>
      </c>
      <c r="Q707" s="27" t="s">
        <v>22</v>
      </c>
      <c r="R707" s="27" t="s">
        <v>3581</v>
      </c>
      <c r="S707" s="27" t="s">
        <v>43</v>
      </c>
      <c r="T707" s="27" t="s">
        <v>42</v>
      </c>
    </row>
    <row r="708" spans="1:20" s="4" customFormat="1" ht="43.5" customHeight="1" x14ac:dyDescent="0.3">
      <c r="A708" s="27">
        <v>707</v>
      </c>
      <c r="B708" s="27" t="s">
        <v>5081</v>
      </c>
      <c r="C708" s="27" t="s">
        <v>3489</v>
      </c>
      <c r="D708" s="201" t="str">
        <f t="shared" si="24"/>
        <v>G/SCM/N/253/EU/Add.6</v>
      </c>
      <c r="E708" s="201" t="str">
        <f t="shared" si="23"/>
        <v xml:space="preserve"> </v>
      </c>
      <c r="F708" s="27" t="s">
        <v>3490</v>
      </c>
      <c r="G708" s="27" t="s">
        <v>793</v>
      </c>
      <c r="H708" s="27" t="s">
        <v>1</v>
      </c>
      <c r="I708" s="60">
        <v>2014</v>
      </c>
      <c r="J708" s="27" t="s">
        <v>3425</v>
      </c>
      <c r="K708" s="27" t="s">
        <v>3582</v>
      </c>
      <c r="L708" s="27" t="s">
        <v>3427</v>
      </c>
      <c r="M708" s="27" t="s">
        <v>3583</v>
      </c>
      <c r="N708" s="27"/>
      <c r="O708" s="27" t="s">
        <v>3532</v>
      </c>
      <c r="P708" s="27" t="s">
        <v>3584</v>
      </c>
      <c r="Q708" s="27" t="s">
        <v>3585</v>
      </c>
      <c r="R708" s="27" t="s">
        <v>3586</v>
      </c>
      <c r="S708" s="27" t="s">
        <v>43</v>
      </c>
      <c r="T708" s="27" t="s">
        <v>421</v>
      </c>
    </row>
    <row r="709" spans="1:20" s="4" customFormat="1" ht="43.5" customHeight="1" x14ac:dyDescent="0.3">
      <c r="A709" s="27">
        <v>708</v>
      </c>
      <c r="B709" s="27" t="s">
        <v>5081</v>
      </c>
      <c r="C709" s="27" t="s">
        <v>3489</v>
      </c>
      <c r="D709" s="201" t="str">
        <f t="shared" si="24"/>
        <v>G/SCM/N/253/EU/Add.6</v>
      </c>
      <c r="E709" s="201" t="str">
        <f t="shared" si="23"/>
        <v xml:space="preserve"> </v>
      </c>
      <c r="F709" s="27" t="s">
        <v>3490</v>
      </c>
      <c r="G709" s="27" t="s">
        <v>793</v>
      </c>
      <c r="H709" s="27" t="s">
        <v>1</v>
      </c>
      <c r="I709" s="60">
        <v>2014</v>
      </c>
      <c r="J709" s="27" t="s">
        <v>3425</v>
      </c>
      <c r="K709" s="27" t="s">
        <v>3587</v>
      </c>
      <c r="L709" s="27" t="s">
        <v>3427</v>
      </c>
      <c r="M709" s="27" t="s">
        <v>3588</v>
      </c>
      <c r="N709" s="27"/>
      <c r="O709" s="27" t="s">
        <v>3532</v>
      </c>
      <c r="P709" s="27" t="s">
        <v>3589</v>
      </c>
      <c r="Q709" s="27" t="s">
        <v>850</v>
      </c>
      <c r="R709" s="27" t="s">
        <v>47</v>
      </c>
      <c r="S709" s="27" t="s">
        <v>43</v>
      </c>
      <c r="T709" s="27" t="s">
        <v>42</v>
      </c>
    </row>
    <row r="710" spans="1:20" s="4" customFormat="1" ht="43.5" customHeight="1" x14ac:dyDescent="0.3">
      <c r="A710" s="27">
        <v>709</v>
      </c>
      <c r="B710" s="27" t="s">
        <v>5081</v>
      </c>
      <c r="C710" s="27" t="s">
        <v>3489</v>
      </c>
      <c r="D710" s="201" t="str">
        <f t="shared" si="24"/>
        <v>G/SCM/N/253/EU/Add.6</v>
      </c>
      <c r="E710" s="201" t="str">
        <f t="shared" si="23"/>
        <v xml:space="preserve"> </v>
      </c>
      <c r="F710" s="27" t="s">
        <v>3490</v>
      </c>
      <c r="G710" s="27" t="s">
        <v>793</v>
      </c>
      <c r="H710" s="27" t="s">
        <v>1</v>
      </c>
      <c r="I710" s="60">
        <v>2014</v>
      </c>
      <c r="J710" s="27" t="s">
        <v>3425</v>
      </c>
      <c r="K710" s="27" t="s">
        <v>3590</v>
      </c>
      <c r="L710" s="27" t="s">
        <v>3427</v>
      </c>
      <c r="M710" s="27" t="s">
        <v>3591</v>
      </c>
      <c r="N710" s="27"/>
      <c r="O710" s="27" t="s">
        <v>3532</v>
      </c>
      <c r="P710" s="27" t="s">
        <v>3592</v>
      </c>
      <c r="Q710" s="27" t="s">
        <v>3593</v>
      </c>
      <c r="R710" s="27" t="s">
        <v>47</v>
      </c>
      <c r="S710" s="27" t="s">
        <v>43</v>
      </c>
      <c r="T710" s="27" t="s">
        <v>297</v>
      </c>
    </row>
    <row r="711" spans="1:20" s="4" customFormat="1" ht="43.5" customHeight="1" x14ac:dyDescent="0.3">
      <c r="A711" s="27">
        <v>710</v>
      </c>
      <c r="B711" s="27" t="s">
        <v>5081</v>
      </c>
      <c r="C711" s="27" t="s">
        <v>3489</v>
      </c>
      <c r="D711" s="201" t="str">
        <f t="shared" si="24"/>
        <v>G/SCM/N/253/EU/Add.6</v>
      </c>
      <c r="E711" s="201" t="str">
        <f t="shared" si="23"/>
        <v xml:space="preserve"> </v>
      </c>
      <c r="F711" s="27" t="s">
        <v>3490</v>
      </c>
      <c r="G711" s="27" t="s">
        <v>793</v>
      </c>
      <c r="H711" s="27" t="s">
        <v>1</v>
      </c>
      <c r="I711" s="60">
        <v>2014</v>
      </c>
      <c r="J711" s="27" t="s">
        <v>3425</v>
      </c>
      <c r="K711" s="27" t="s">
        <v>3594</v>
      </c>
      <c r="L711" s="27" t="s">
        <v>3522</v>
      </c>
      <c r="M711" s="27" t="s">
        <v>3595</v>
      </c>
      <c r="N711" s="27"/>
      <c r="O711" s="27" t="s">
        <v>3596</v>
      </c>
      <c r="P711" s="27" t="s">
        <v>3597</v>
      </c>
      <c r="Q711" s="27" t="s">
        <v>435</v>
      </c>
      <c r="R711" s="27" t="s">
        <v>2813</v>
      </c>
      <c r="S711" s="27" t="s">
        <v>43</v>
      </c>
      <c r="T711" s="27" t="s">
        <v>139</v>
      </c>
    </row>
    <row r="712" spans="1:20" s="4" customFormat="1" ht="43.5" customHeight="1" x14ac:dyDescent="0.3">
      <c r="A712" s="27">
        <v>711</v>
      </c>
      <c r="B712" s="27" t="s">
        <v>5081</v>
      </c>
      <c r="C712" s="27" t="s">
        <v>3489</v>
      </c>
      <c r="D712" s="201" t="str">
        <f t="shared" si="24"/>
        <v>G/SCM/N/253/EU/Add.6</v>
      </c>
      <c r="E712" s="201" t="str">
        <f t="shared" si="23"/>
        <v xml:space="preserve"> </v>
      </c>
      <c r="F712" s="27" t="s">
        <v>3490</v>
      </c>
      <c r="G712" s="27" t="s">
        <v>793</v>
      </c>
      <c r="H712" s="27" t="s">
        <v>1</v>
      </c>
      <c r="I712" s="60">
        <v>2014</v>
      </c>
      <c r="J712" s="27" t="s">
        <v>3425</v>
      </c>
      <c r="K712" s="27" t="s">
        <v>3598</v>
      </c>
      <c r="L712" s="27" t="s">
        <v>3427</v>
      </c>
      <c r="M712" s="27" t="s">
        <v>3599</v>
      </c>
      <c r="N712" s="27"/>
      <c r="O712" s="27" t="s">
        <v>3532</v>
      </c>
      <c r="P712" s="27" t="s">
        <v>3600</v>
      </c>
      <c r="Q712" s="27" t="s">
        <v>14</v>
      </c>
      <c r="R712" s="27" t="s">
        <v>3601</v>
      </c>
      <c r="S712" s="27" t="s">
        <v>43</v>
      </c>
      <c r="T712" s="27" t="s">
        <v>139</v>
      </c>
    </row>
    <row r="713" spans="1:20" s="4" customFormat="1" ht="43.5" customHeight="1" x14ac:dyDescent="0.3">
      <c r="A713" s="27">
        <v>712</v>
      </c>
      <c r="B713" s="27" t="s">
        <v>5081</v>
      </c>
      <c r="C713" s="27" t="s">
        <v>3489</v>
      </c>
      <c r="D713" s="201" t="str">
        <f t="shared" si="24"/>
        <v>G/SCM/N/253/EU/Add.6</v>
      </c>
      <c r="E713" s="201" t="str">
        <f t="shared" si="23"/>
        <v xml:space="preserve"> </v>
      </c>
      <c r="F713" s="27" t="s">
        <v>3490</v>
      </c>
      <c r="G713" s="27" t="s">
        <v>793</v>
      </c>
      <c r="H713" s="27" t="s">
        <v>1</v>
      </c>
      <c r="I713" s="60">
        <v>2014</v>
      </c>
      <c r="J713" s="27" t="s">
        <v>3425</v>
      </c>
      <c r="K713" s="27" t="s">
        <v>3602</v>
      </c>
      <c r="L713" s="27" t="s">
        <v>3427</v>
      </c>
      <c r="M713" s="27" t="s">
        <v>3603</v>
      </c>
      <c r="N713" s="27"/>
      <c r="O713" s="27" t="s">
        <v>3604</v>
      </c>
      <c r="P713" s="27" t="s">
        <v>3605</v>
      </c>
      <c r="Q713" s="27" t="s">
        <v>919</v>
      </c>
      <c r="R713" s="27" t="s">
        <v>2813</v>
      </c>
      <c r="S713" s="27" t="s">
        <v>43</v>
      </c>
      <c r="T713" s="27" t="s">
        <v>139</v>
      </c>
    </row>
    <row r="714" spans="1:20" s="4" customFormat="1" ht="43.5" customHeight="1" x14ac:dyDescent="0.3">
      <c r="A714" s="27">
        <v>713</v>
      </c>
      <c r="B714" s="27" t="s">
        <v>5081</v>
      </c>
      <c r="C714" s="27" t="s">
        <v>3489</v>
      </c>
      <c r="D714" s="201" t="str">
        <f t="shared" si="24"/>
        <v>G/SCM/N/253/EU/Add.6</v>
      </c>
      <c r="E714" s="201" t="str">
        <f t="shared" si="23"/>
        <v xml:space="preserve"> </v>
      </c>
      <c r="F714" s="27" t="s">
        <v>3490</v>
      </c>
      <c r="G714" s="27" t="s">
        <v>793</v>
      </c>
      <c r="H714" s="27" t="s">
        <v>1</v>
      </c>
      <c r="I714" s="60">
        <v>2014</v>
      </c>
      <c r="J714" s="27" t="s">
        <v>3425</v>
      </c>
      <c r="K714" s="27" t="s">
        <v>3606</v>
      </c>
      <c r="L714" s="27" t="s">
        <v>3480</v>
      </c>
      <c r="M714" s="27" t="s">
        <v>3607</v>
      </c>
      <c r="N714" s="27"/>
      <c r="O714" s="27" t="s">
        <v>3532</v>
      </c>
      <c r="P714" s="27" t="s">
        <v>3608</v>
      </c>
      <c r="Q714" s="27" t="s">
        <v>3609</v>
      </c>
      <c r="R714" s="27" t="s">
        <v>2813</v>
      </c>
      <c r="S714" s="27" t="s">
        <v>43</v>
      </c>
      <c r="T714" s="27" t="s">
        <v>139</v>
      </c>
    </row>
    <row r="715" spans="1:20" s="4" customFormat="1" ht="43.5" customHeight="1" x14ac:dyDescent="0.3">
      <c r="A715" s="27">
        <v>714</v>
      </c>
      <c r="B715" s="27" t="s">
        <v>5081</v>
      </c>
      <c r="C715" s="27" t="s">
        <v>3489</v>
      </c>
      <c r="D715" s="201" t="str">
        <f t="shared" si="24"/>
        <v>G/SCM/N/253/EU/Add.6</v>
      </c>
      <c r="E715" s="201" t="str">
        <f t="shared" si="23"/>
        <v xml:space="preserve"> </v>
      </c>
      <c r="F715" s="27" t="s">
        <v>3490</v>
      </c>
      <c r="G715" s="27" t="s">
        <v>793</v>
      </c>
      <c r="H715" s="27" t="s">
        <v>1</v>
      </c>
      <c r="I715" s="60">
        <v>2014</v>
      </c>
      <c r="J715" s="27" t="s">
        <v>3425</v>
      </c>
      <c r="K715" s="27" t="s">
        <v>3610</v>
      </c>
      <c r="L715" s="27" t="s">
        <v>3427</v>
      </c>
      <c r="M715" s="27" t="s">
        <v>3611</v>
      </c>
      <c r="N715" s="27"/>
      <c r="O715" s="27" t="s">
        <v>3532</v>
      </c>
      <c r="P715" s="27" t="s">
        <v>3612</v>
      </c>
      <c r="Q715" s="27" t="s">
        <v>22</v>
      </c>
      <c r="R715" s="27" t="s">
        <v>3613</v>
      </c>
      <c r="S715" s="27" t="s">
        <v>43</v>
      </c>
      <c r="T715" s="27" t="s">
        <v>139</v>
      </c>
    </row>
    <row r="716" spans="1:20" s="4" customFormat="1" ht="43.5" customHeight="1" x14ac:dyDescent="0.3">
      <c r="A716" s="27">
        <v>715</v>
      </c>
      <c r="B716" s="27" t="s">
        <v>5081</v>
      </c>
      <c r="C716" s="27" t="s">
        <v>3614</v>
      </c>
      <c r="D716" s="201" t="str">
        <f t="shared" si="24"/>
        <v>G/SCM/N/253/EU/Add.8/Suppl.1</v>
      </c>
      <c r="E716" s="201" t="str">
        <f t="shared" si="23"/>
        <v xml:space="preserve"> </v>
      </c>
      <c r="F716" s="27" t="s">
        <v>3615</v>
      </c>
      <c r="G716" s="27" t="s">
        <v>793</v>
      </c>
      <c r="H716" s="27" t="s">
        <v>1</v>
      </c>
      <c r="I716" s="60">
        <v>2014</v>
      </c>
      <c r="J716" s="27" t="s">
        <v>3425</v>
      </c>
      <c r="K716" s="27" t="s">
        <v>3616</v>
      </c>
      <c r="L716" s="27" t="s">
        <v>3617</v>
      </c>
      <c r="M716" s="27" t="s">
        <v>3618</v>
      </c>
      <c r="N716" s="27"/>
      <c r="O716" s="27" t="s">
        <v>3619</v>
      </c>
      <c r="P716" s="27" t="s">
        <v>3620</v>
      </c>
      <c r="Q716" s="27" t="s">
        <v>76</v>
      </c>
      <c r="R716" s="27" t="s">
        <v>2813</v>
      </c>
      <c r="S716" s="27" t="s">
        <v>43</v>
      </c>
      <c r="T716" s="27" t="s">
        <v>139</v>
      </c>
    </row>
    <row r="717" spans="1:20" s="4" customFormat="1" ht="43.5" customHeight="1" x14ac:dyDescent="0.3">
      <c r="A717" s="27">
        <v>716</v>
      </c>
      <c r="B717" s="27" t="s">
        <v>5081</v>
      </c>
      <c r="C717" s="27" t="s">
        <v>3621</v>
      </c>
      <c r="D717" s="201" t="str">
        <f t="shared" si="24"/>
        <v>G/SCM/N/253/EU/Add.14</v>
      </c>
      <c r="E717" s="201" t="str">
        <f t="shared" si="23"/>
        <v xml:space="preserve"> </v>
      </c>
      <c r="F717" s="27" t="s">
        <v>3622</v>
      </c>
      <c r="G717" s="27" t="s">
        <v>793</v>
      </c>
      <c r="H717" s="27" t="s">
        <v>1</v>
      </c>
      <c r="I717" s="60">
        <v>2014</v>
      </c>
      <c r="J717" s="27" t="s">
        <v>3425</v>
      </c>
      <c r="K717" s="27" t="s">
        <v>3623</v>
      </c>
      <c r="L717" s="27" t="s">
        <v>3427</v>
      </c>
      <c r="M717" s="27" t="s">
        <v>3624</v>
      </c>
      <c r="N717" s="27"/>
      <c r="O717" s="27" t="s">
        <v>3625</v>
      </c>
      <c r="P717" s="27" t="s">
        <v>3626</v>
      </c>
      <c r="Q717" s="27" t="s">
        <v>22</v>
      </c>
      <c r="R717" s="27" t="s">
        <v>457</v>
      </c>
      <c r="S717" s="27" t="s">
        <v>43</v>
      </c>
      <c r="T717" s="27" t="s">
        <v>139</v>
      </c>
    </row>
    <row r="718" spans="1:20" s="4" customFormat="1" ht="43.5" customHeight="1" x14ac:dyDescent="0.3">
      <c r="A718" s="27">
        <v>717</v>
      </c>
      <c r="B718" s="27" t="s">
        <v>5081</v>
      </c>
      <c r="C718" s="27" t="s">
        <v>3621</v>
      </c>
      <c r="D718" s="201" t="str">
        <f t="shared" si="24"/>
        <v>G/SCM/N/253/EU/Add.14</v>
      </c>
      <c r="E718" s="201" t="str">
        <f t="shared" si="23"/>
        <v xml:space="preserve"> </v>
      </c>
      <c r="F718" s="27" t="s">
        <v>3622</v>
      </c>
      <c r="G718" s="27" t="s">
        <v>793</v>
      </c>
      <c r="H718" s="27" t="s">
        <v>1</v>
      </c>
      <c r="I718" s="60">
        <v>2014</v>
      </c>
      <c r="J718" s="27" t="s">
        <v>3425</v>
      </c>
      <c r="K718" s="27" t="s">
        <v>3627</v>
      </c>
      <c r="L718" s="27" t="s">
        <v>3628</v>
      </c>
      <c r="M718" s="27" t="s">
        <v>3629</v>
      </c>
      <c r="N718" s="27"/>
      <c r="O718" s="27" t="s">
        <v>3630</v>
      </c>
      <c r="P718" s="27" t="s">
        <v>3631</v>
      </c>
      <c r="Q718" s="27" t="s">
        <v>3632</v>
      </c>
      <c r="R718" s="27" t="s">
        <v>69</v>
      </c>
      <c r="S718" s="27" t="s">
        <v>67</v>
      </c>
      <c r="T718" s="27" t="s">
        <v>19</v>
      </c>
    </row>
    <row r="719" spans="1:20" s="4" customFormat="1" ht="43.5" customHeight="1" x14ac:dyDescent="0.3">
      <c r="A719" s="27">
        <v>718</v>
      </c>
      <c r="B719" s="27" t="s">
        <v>5081</v>
      </c>
      <c r="C719" s="27" t="s">
        <v>3621</v>
      </c>
      <c r="D719" s="201" t="str">
        <f t="shared" si="24"/>
        <v>G/SCM/N/253/EU/Add.14</v>
      </c>
      <c r="E719" s="201" t="str">
        <f t="shared" si="23"/>
        <v xml:space="preserve"> </v>
      </c>
      <c r="F719" s="27" t="s">
        <v>3622</v>
      </c>
      <c r="G719" s="27" t="s">
        <v>793</v>
      </c>
      <c r="H719" s="27" t="s">
        <v>1</v>
      </c>
      <c r="I719" s="60">
        <v>2014</v>
      </c>
      <c r="J719" s="27" t="s">
        <v>3425</v>
      </c>
      <c r="K719" s="27" t="s">
        <v>3633</v>
      </c>
      <c r="L719" s="27" t="s">
        <v>3634</v>
      </c>
      <c r="M719" s="27" t="s">
        <v>3635</v>
      </c>
      <c r="N719" s="27"/>
      <c r="O719" s="27" t="s">
        <v>3636</v>
      </c>
      <c r="P719" s="27" t="s">
        <v>3637</v>
      </c>
      <c r="Q719" s="27" t="s">
        <v>3632</v>
      </c>
      <c r="R719" s="27" t="s">
        <v>69</v>
      </c>
      <c r="S719" s="27" t="s">
        <v>67</v>
      </c>
      <c r="T719" s="27" t="s">
        <v>19</v>
      </c>
    </row>
    <row r="720" spans="1:20" s="4" customFormat="1" ht="43.5" customHeight="1" x14ac:dyDescent="0.3">
      <c r="A720" s="27">
        <v>719</v>
      </c>
      <c r="B720" s="27" t="s">
        <v>5081</v>
      </c>
      <c r="C720" s="27" t="s">
        <v>3638</v>
      </c>
      <c r="D720" s="201" t="str">
        <f t="shared" si="24"/>
        <v>G/SCM/N/253/EU/Add.16/Suppl.1</v>
      </c>
      <c r="E720" s="201" t="str">
        <f t="shared" si="23"/>
        <v xml:space="preserve"> </v>
      </c>
      <c r="F720" s="27" t="s">
        <v>3639</v>
      </c>
      <c r="G720" s="27" t="s">
        <v>793</v>
      </c>
      <c r="H720" s="27" t="s">
        <v>1</v>
      </c>
      <c r="I720" s="60">
        <v>2014</v>
      </c>
      <c r="J720" s="27" t="s">
        <v>3425</v>
      </c>
      <c r="K720" s="27" t="s">
        <v>3616</v>
      </c>
      <c r="L720" s="27" t="s">
        <v>3640</v>
      </c>
      <c r="M720" s="27" t="s">
        <v>3641</v>
      </c>
      <c r="N720" s="27"/>
      <c r="O720" s="27" t="s">
        <v>3642</v>
      </c>
      <c r="P720" s="27" t="s">
        <v>3643</v>
      </c>
      <c r="Q720" s="27" t="s">
        <v>28</v>
      </c>
      <c r="R720" s="27" t="s">
        <v>2813</v>
      </c>
      <c r="S720" s="27" t="s">
        <v>43</v>
      </c>
      <c r="T720" s="27" t="s">
        <v>139</v>
      </c>
    </row>
    <row r="721" spans="1:20" s="4" customFormat="1" ht="43.5" customHeight="1" x14ac:dyDescent="0.3">
      <c r="A721" s="27">
        <v>720</v>
      </c>
      <c r="B721" s="27" t="s">
        <v>5081</v>
      </c>
      <c r="C721" s="27" t="s">
        <v>3638</v>
      </c>
      <c r="D721" s="201" t="str">
        <f t="shared" si="24"/>
        <v>G/SCM/N/253/EU/Add.16/Suppl.1</v>
      </c>
      <c r="E721" s="201" t="str">
        <f>IF(IFERROR(FIND(";",C721,1), 0) &gt; 0, HYPERLINK(CONCATENATE("https://docs.wto.org/dol2fe/Pages/SS/DoSearch.aspx?DataSource=Cat&amp;query=@Symbol=",SUBSTITUTE(TRIM((MID(C721,FIND(";",C721,1)+1,100))),"/","%2F"),"&amp;"), TRIM((MID(C721,FIND(";",C721,1)+1,100)))), " ")</f>
        <v xml:space="preserve"> </v>
      </c>
      <c r="F721" s="27" t="s">
        <v>3639</v>
      </c>
      <c r="G721" s="27" t="s">
        <v>793</v>
      </c>
      <c r="H721" s="27" t="s">
        <v>1</v>
      </c>
      <c r="I721" s="60">
        <v>2014</v>
      </c>
      <c r="J721" s="27" t="s">
        <v>3425</v>
      </c>
      <c r="K721" s="27" t="s">
        <v>3616</v>
      </c>
      <c r="L721" s="27" t="s">
        <v>3644</v>
      </c>
      <c r="M721" s="27" t="s">
        <v>3641</v>
      </c>
      <c r="N721" s="27"/>
      <c r="O721" s="27" t="s">
        <v>3642</v>
      </c>
      <c r="P721" s="27" t="s">
        <v>3645</v>
      </c>
      <c r="Q721" s="27" t="s">
        <v>3646</v>
      </c>
      <c r="R721" s="27" t="s">
        <v>3647</v>
      </c>
      <c r="S721" s="27" t="s">
        <v>43</v>
      </c>
      <c r="T721" s="27" t="s">
        <v>139</v>
      </c>
    </row>
    <row r="722" spans="1:20" s="4" customFormat="1" ht="43.5" customHeight="1" x14ac:dyDescent="0.3">
      <c r="A722" s="27">
        <v>721</v>
      </c>
      <c r="B722" s="27" t="s">
        <v>5081</v>
      </c>
      <c r="C722" s="27" t="s">
        <v>3638</v>
      </c>
      <c r="D722" s="201" t="str">
        <f t="shared" si="24"/>
        <v>G/SCM/N/253/EU/Add.16/Suppl.1</v>
      </c>
      <c r="E722" s="201" t="str">
        <f>IF(IFERROR(FIND(";",C722,1), 0) &gt; 0, HYPERLINK(CONCATENATE("https://docs.wto.org/dol2fe/Pages/SS/DoSearch.aspx?DataSource=Cat&amp;query=@Symbol=",SUBSTITUTE(TRIM((MID(C722,FIND(";",C722,1)+1,100))),"/","%2F"),"&amp;"), TRIM((MID(C722,FIND(";",C722,1)+1,100)))), " ")</f>
        <v xml:space="preserve"> </v>
      </c>
      <c r="F722" s="27" t="s">
        <v>3639</v>
      </c>
      <c r="G722" s="27" t="s">
        <v>793</v>
      </c>
      <c r="H722" s="27" t="s">
        <v>1</v>
      </c>
      <c r="I722" s="60">
        <v>2014</v>
      </c>
      <c r="J722" s="27" t="s">
        <v>3425</v>
      </c>
      <c r="K722" s="27" t="s">
        <v>3616</v>
      </c>
      <c r="L722" s="27" t="s">
        <v>3648</v>
      </c>
      <c r="M722" s="27" t="s">
        <v>3641</v>
      </c>
      <c r="N722" s="27"/>
      <c r="O722" s="27" t="s">
        <v>3642</v>
      </c>
      <c r="P722" s="27" t="s">
        <v>3649</v>
      </c>
      <c r="Q722" s="27" t="s">
        <v>3650</v>
      </c>
      <c r="R722" s="27" t="s">
        <v>281</v>
      </c>
      <c r="S722" s="27" t="s">
        <v>43</v>
      </c>
      <c r="T722" s="27" t="s">
        <v>139</v>
      </c>
    </row>
    <row r="723" spans="1:20" s="4" customFormat="1" ht="43.5" customHeight="1" x14ac:dyDescent="0.3">
      <c r="A723" s="27">
        <v>722</v>
      </c>
      <c r="B723" s="27" t="s">
        <v>5081</v>
      </c>
      <c r="C723" s="27" t="s">
        <v>3638</v>
      </c>
      <c r="D723" s="201" t="str">
        <f t="shared" si="24"/>
        <v>G/SCM/N/253/EU/Add.16/Suppl.1</v>
      </c>
      <c r="E723" s="201" t="str">
        <f>IF(IFERROR(FIND(";",C723,1), 0) &gt; 0, HYPERLINK(CONCATENATE("https://docs.wto.org/dol2fe/Pages/SS/DoSearch.aspx?DataSource=Cat&amp;query=@Symbol=",SUBSTITUTE(TRIM((MID(C723,FIND(";",C723,1)+1,100))),"/","%2F"),"&amp;"), TRIM((MID(C723,FIND(";",C723,1)+1,100)))), " ")</f>
        <v xml:space="preserve"> </v>
      </c>
      <c r="F723" s="27" t="s">
        <v>3639</v>
      </c>
      <c r="G723" s="27" t="s">
        <v>793</v>
      </c>
      <c r="H723" s="27" t="s">
        <v>1</v>
      </c>
      <c r="I723" s="60">
        <v>2014</v>
      </c>
      <c r="J723" s="27" t="s">
        <v>3425</v>
      </c>
      <c r="K723" s="27" t="s">
        <v>3616</v>
      </c>
      <c r="L723" s="27" t="s">
        <v>3651</v>
      </c>
      <c r="M723" s="27" t="s">
        <v>3641</v>
      </c>
      <c r="N723" s="27"/>
      <c r="O723" s="27" t="s">
        <v>3642</v>
      </c>
      <c r="P723" s="27" t="s">
        <v>3652</v>
      </c>
      <c r="Q723" s="27" t="s">
        <v>76</v>
      </c>
      <c r="R723" s="27" t="s">
        <v>2813</v>
      </c>
      <c r="S723" s="27" t="s">
        <v>3653</v>
      </c>
      <c r="T723" s="27" t="s">
        <v>139</v>
      </c>
    </row>
    <row r="724" spans="1:20" s="4" customFormat="1" ht="43.5" customHeight="1" x14ac:dyDescent="0.3">
      <c r="A724" s="27">
        <v>723</v>
      </c>
      <c r="B724" s="27" t="s">
        <v>5081</v>
      </c>
      <c r="C724" s="27" t="s">
        <v>3654</v>
      </c>
      <c r="D724" s="201" t="str">
        <f t="shared" si="24"/>
        <v>G/SCM/N/253/EU/Add.24/Suppl.1</v>
      </c>
      <c r="E724" s="201" t="str">
        <f t="shared" si="23"/>
        <v xml:space="preserve"> </v>
      </c>
      <c r="F724" s="27" t="s">
        <v>3655</v>
      </c>
      <c r="G724" s="27" t="s">
        <v>793</v>
      </c>
      <c r="H724" s="27" t="s">
        <v>1</v>
      </c>
      <c r="I724" s="60">
        <v>2014</v>
      </c>
      <c r="J724" s="27" t="s">
        <v>3425</v>
      </c>
      <c r="K724" s="27" t="s">
        <v>3656</v>
      </c>
      <c r="L724" s="27" t="s">
        <v>3657</v>
      </c>
      <c r="M724" s="27" t="s">
        <v>3658</v>
      </c>
      <c r="N724" s="27"/>
      <c r="O724" s="27" t="s">
        <v>3659</v>
      </c>
      <c r="P724" s="27" t="s">
        <v>3660</v>
      </c>
      <c r="Q724" s="27" t="s">
        <v>76</v>
      </c>
      <c r="R724" s="27" t="s">
        <v>2813</v>
      </c>
      <c r="S724" s="27" t="s">
        <v>43</v>
      </c>
      <c r="T724" s="27" t="s">
        <v>139</v>
      </c>
    </row>
    <row r="725" spans="1:20" s="4" customFormat="1" ht="43.5" customHeight="1" x14ac:dyDescent="0.3">
      <c r="A725" s="27">
        <v>724</v>
      </c>
      <c r="B725" s="27" t="s">
        <v>5081</v>
      </c>
      <c r="C725" s="27" t="s">
        <v>3654</v>
      </c>
      <c r="D725" s="201" t="str">
        <f t="shared" si="24"/>
        <v>G/SCM/N/253/EU/Add.24/Suppl.1</v>
      </c>
      <c r="E725" s="201" t="str">
        <f>IF(IFERROR(FIND(";",C725,1), 0) &gt; 0, HYPERLINK(CONCATENATE("https://docs.wto.org/dol2fe/Pages/SS/DoSearch.aspx?DataSource=Cat&amp;query=@Symbol=",SUBSTITUTE(TRIM((MID(C725,FIND(";",C725,1)+1,100))),"/","%2F"),"&amp;"), TRIM((MID(C725,FIND(";",C725,1)+1,100)))), " ")</f>
        <v xml:space="preserve"> </v>
      </c>
      <c r="F725" s="27" t="s">
        <v>3655</v>
      </c>
      <c r="G725" s="27" t="s">
        <v>793</v>
      </c>
      <c r="H725" s="27" t="s">
        <v>1</v>
      </c>
      <c r="I725" s="60">
        <v>2014</v>
      </c>
      <c r="J725" s="27" t="s">
        <v>3425</v>
      </c>
      <c r="K725" s="27" t="s">
        <v>3656</v>
      </c>
      <c r="L725" s="27" t="s">
        <v>3657</v>
      </c>
      <c r="M725" s="27" t="s">
        <v>3658</v>
      </c>
      <c r="N725" s="27"/>
      <c r="O725" s="27" t="s">
        <v>3659</v>
      </c>
      <c r="P725" s="27" t="s">
        <v>3661</v>
      </c>
      <c r="Q725" s="27" t="s">
        <v>927</v>
      </c>
      <c r="R725" s="27" t="s">
        <v>3662</v>
      </c>
      <c r="S725" s="27" t="s">
        <v>3653</v>
      </c>
      <c r="T725" s="27" t="s">
        <v>139</v>
      </c>
    </row>
    <row r="726" spans="1:20" s="4" customFormat="1" ht="43.5" customHeight="1" x14ac:dyDescent="0.3">
      <c r="A726" s="27">
        <v>725</v>
      </c>
      <c r="B726" s="27" t="s">
        <v>5081</v>
      </c>
      <c r="C726" s="27" t="s">
        <v>3654</v>
      </c>
      <c r="D726" s="201" t="str">
        <f t="shared" si="24"/>
        <v>G/SCM/N/253/EU/Add.24/Suppl.1</v>
      </c>
      <c r="E726" s="201" t="str">
        <f>IF(IFERROR(FIND(";",C726,1), 0) &gt; 0, HYPERLINK(CONCATENATE("https://docs.wto.org/dol2fe/Pages/SS/DoSearch.aspx?DataSource=Cat&amp;query=@Symbol=",SUBSTITUTE(TRIM((MID(C726,FIND(";",C726,1)+1,100))),"/","%2F"),"&amp;"), TRIM((MID(C726,FIND(";",C726,1)+1,100)))), " ")</f>
        <v xml:space="preserve"> </v>
      </c>
      <c r="F726" s="27" t="s">
        <v>3655</v>
      </c>
      <c r="G726" s="27" t="s">
        <v>793</v>
      </c>
      <c r="H726" s="27" t="s">
        <v>1</v>
      </c>
      <c r="I726" s="60">
        <v>2014</v>
      </c>
      <c r="J726" s="27" t="s">
        <v>3425</v>
      </c>
      <c r="K726" s="27" t="s">
        <v>3656</v>
      </c>
      <c r="L726" s="27" t="s">
        <v>3657</v>
      </c>
      <c r="M726" s="27" t="s">
        <v>3658</v>
      </c>
      <c r="N726" s="27"/>
      <c r="O726" s="27" t="s">
        <v>3659</v>
      </c>
      <c r="P726" s="27" t="s">
        <v>3663</v>
      </c>
      <c r="Q726" s="27" t="s">
        <v>3664</v>
      </c>
      <c r="R726" s="27" t="s">
        <v>3665</v>
      </c>
      <c r="S726" s="27" t="s">
        <v>3653</v>
      </c>
      <c r="T726" s="27" t="s">
        <v>139</v>
      </c>
    </row>
    <row r="727" spans="1:20" s="4" customFormat="1" ht="43.5" customHeight="1" x14ac:dyDescent="0.3">
      <c r="A727" s="27">
        <v>726</v>
      </c>
      <c r="B727" s="27" t="s">
        <v>5081</v>
      </c>
      <c r="C727" s="27" t="s">
        <v>3666</v>
      </c>
      <c r="D727" s="201" t="str">
        <f t="shared" si="24"/>
        <v>G/SCM/N/253/IND</v>
      </c>
      <c r="E727" s="201" t="str">
        <f t="shared" si="23"/>
        <v xml:space="preserve"> </v>
      </c>
      <c r="F727" s="27" t="s">
        <v>6</v>
      </c>
      <c r="G727" s="27" t="s">
        <v>792</v>
      </c>
      <c r="H727" s="27" t="s">
        <v>5</v>
      </c>
      <c r="I727" s="60">
        <v>2014</v>
      </c>
      <c r="J727" s="27" t="s">
        <v>3425</v>
      </c>
      <c r="K727" s="27" t="s">
        <v>3667</v>
      </c>
      <c r="L727" s="27" t="s">
        <v>3668</v>
      </c>
      <c r="M727" s="27" t="s">
        <v>3669</v>
      </c>
      <c r="N727" s="27"/>
      <c r="O727" s="27" t="s">
        <v>3670</v>
      </c>
      <c r="P727" s="27" t="s">
        <v>3671</v>
      </c>
      <c r="Q727" s="27" t="s">
        <v>57</v>
      </c>
      <c r="R727" s="27" t="s">
        <v>2813</v>
      </c>
      <c r="S727" s="27" t="s">
        <v>43</v>
      </c>
      <c r="T727" s="27" t="s">
        <v>139</v>
      </c>
    </row>
    <row r="728" spans="1:20" s="4" customFormat="1" ht="43.5" customHeight="1" x14ac:dyDescent="0.3">
      <c r="A728" s="27">
        <v>727</v>
      </c>
      <c r="B728" s="27" t="s">
        <v>5081</v>
      </c>
      <c r="C728" s="27" t="s">
        <v>3666</v>
      </c>
      <c r="D728" s="201" t="str">
        <f>IF(C728="","",IF(IFERROR(FIND(";",C728,1), 0) &gt; 0, HYPERLINK(CONCATENATE("
https://docs.wto.org/dol2fe/Pages/SS/DoSearch.aspx?DataSource=Cat&amp;query=@Symbol=
",SUBSTITUTE(MID(C728,1,FIND(";",C728,1) - 1),"/","%2F"),"&amp;"), MID(C728,1,FIND(";",C728,1) - 1)), HYPERLINK(CONCATENATE("
https://docs.wto.org/dol2fe/Pages/SS/DoSearch.aspx?DataSource=Cat&amp;query=@Symbol=
",C728),C728)))</f>
        <v>G/SCM/N/253/IND</v>
      </c>
      <c r="E728" s="201" t="str">
        <f>IF(IFERROR(FIND(";",C728,1), 0) &gt; 0, HYPERLINK(CONCATENATE("https://docs.wto.org/dol2fe/Pages/SS/DoSearch.aspx?DataSource=Cat&amp;query=@Symbol=",SUBSTITUTE(TRIM((MID(C728,FIND(";",C728,1)+1,100))),"/","%2F"),"&amp;"), TRIM((MID(C728,FIND(";",C728,1)+1,100)))), " ")</f>
        <v xml:space="preserve"> </v>
      </c>
      <c r="F728" s="27" t="s">
        <v>6</v>
      </c>
      <c r="G728" s="27" t="s">
        <v>792</v>
      </c>
      <c r="H728" s="27" t="s">
        <v>5</v>
      </c>
      <c r="I728" s="60">
        <v>2014</v>
      </c>
      <c r="J728" s="27" t="s">
        <v>3425</v>
      </c>
      <c r="K728" s="27" t="s">
        <v>3672</v>
      </c>
      <c r="L728" s="27" t="s">
        <v>3657</v>
      </c>
      <c r="M728" s="27" t="s">
        <v>3673</v>
      </c>
      <c r="N728" s="27"/>
      <c r="O728" s="27" t="s">
        <v>3670</v>
      </c>
      <c r="P728" s="27" t="s">
        <v>3674</v>
      </c>
      <c r="Q728" s="27" t="s">
        <v>28</v>
      </c>
      <c r="R728" s="27" t="s">
        <v>457</v>
      </c>
      <c r="S728" s="27" t="s">
        <v>3362</v>
      </c>
      <c r="T728" s="27" t="s">
        <v>139</v>
      </c>
    </row>
    <row r="729" spans="1:20" s="4" customFormat="1" ht="43.5" customHeight="1" x14ac:dyDescent="0.3">
      <c r="A729" s="27">
        <v>728</v>
      </c>
      <c r="B729" s="27" t="s">
        <v>5081</v>
      </c>
      <c r="C729" s="27" t="s">
        <v>3666</v>
      </c>
      <c r="D729" s="201" t="str">
        <f>IF(C729="","",IF(IFERROR(FIND(";",C729,1), 0) &gt; 0, HYPERLINK(CONCATENATE("
https://docs.wto.org/dol2fe/Pages/SS/DoSearch.aspx?DataSource=Cat&amp;query=@Symbol=
",SUBSTITUTE(MID(C729,1,FIND(";",C729,1) - 1),"/","%2F"),"&amp;"), MID(C729,1,FIND(";",C729,1) - 1)), HYPERLINK(CONCATENATE("
https://docs.wto.org/dol2fe/Pages/SS/DoSearch.aspx?DataSource=Cat&amp;query=@Symbol=
",C729),C729)))</f>
        <v>G/SCM/N/253/IND</v>
      </c>
      <c r="E729" s="201" t="str">
        <f>IF(IFERROR(FIND(";",C729,1), 0) &gt; 0, HYPERLINK(CONCATENATE("https://docs.wto.org/dol2fe/Pages/SS/DoSearch.aspx?DataSource=Cat&amp;query=@Symbol=",SUBSTITUTE(TRIM((MID(C729,FIND(";",C729,1)+1,100))),"/","%2F"),"&amp;"), TRIM((MID(C729,FIND(";",C729,1)+1,100)))), " ")</f>
        <v xml:space="preserve"> </v>
      </c>
      <c r="F729" s="27" t="s">
        <v>6</v>
      </c>
      <c r="G729" s="27" t="s">
        <v>792</v>
      </c>
      <c r="H729" s="27" t="s">
        <v>5</v>
      </c>
      <c r="I729" s="60">
        <v>2014</v>
      </c>
      <c r="J729" s="27" t="s">
        <v>3425</v>
      </c>
      <c r="K729" s="27" t="s">
        <v>3675</v>
      </c>
      <c r="L729" s="27" t="s">
        <v>3657</v>
      </c>
      <c r="M729" s="27" t="s">
        <v>3673</v>
      </c>
      <c r="N729" s="27"/>
      <c r="O729" s="27" t="s">
        <v>3670</v>
      </c>
      <c r="P729" s="27" t="s">
        <v>3676</v>
      </c>
      <c r="Q729" s="27" t="s">
        <v>28</v>
      </c>
      <c r="R729" s="27" t="s">
        <v>2813</v>
      </c>
      <c r="S729" s="27" t="s">
        <v>3362</v>
      </c>
      <c r="T729" s="27" t="s">
        <v>139</v>
      </c>
    </row>
    <row r="730" spans="1:20" s="4" customFormat="1" ht="43.5" customHeight="1" x14ac:dyDescent="0.3">
      <c r="A730" s="27">
        <v>729</v>
      </c>
      <c r="B730" s="27" t="s">
        <v>5081</v>
      </c>
      <c r="C730" s="27" t="s">
        <v>3666</v>
      </c>
      <c r="D730" s="201" t="str">
        <f t="shared" si="24"/>
        <v>G/SCM/N/253/IND</v>
      </c>
      <c r="E730" s="201" t="str">
        <f t="shared" si="23"/>
        <v xml:space="preserve"> </v>
      </c>
      <c r="F730" s="27" t="s">
        <v>6</v>
      </c>
      <c r="G730" s="27" t="s">
        <v>792</v>
      </c>
      <c r="H730" s="27" t="s">
        <v>5</v>
      </c>
      <c r="I730" s="60">
        <v>2014</v>
      </c>
      <c r="J730" s="27" t="s">
        <v>3425</v>
      </c>
      <c r="K730" s="27" t="s">
        <v>3677</v>
      </c>
      <c r="L730" s="27" t="s">
        <v>3668</v>
      </c>
      <c r="M730" s="27" t="s">
        <v>3669</v>
      </c>
      <c r="N730" s="27"/>
      <c r="O730" s="27" t="s">
        <v>3670</v>
      </c>
      <c r="P730" s="27" t="s">
        <v>3678</v>
      </c>
      <c r="Q730" s="27" t="s">
        <v>14</v>
      </c>
      <c r="R730" s="27" t="s">
        <v>3679</v>
      </c>
      <c r="S730" s="27" t="s">
        <v>43</v>
      </c>
      <c r="T730" s="27" t="s">
        <v>139</v>
      </c>
    </row>
    <row r="731" spans="1:20" s="4" customFormat="1" ht="43.5" customHeight="1" x14ac:dyDescent="0.3">
      <c r="A731" s="27">
        <v>730</v>
      </c>
      <c r="B731" s="27" t="s">
        <v>5081</v>
      </c>
      <c r="C731" s="27" t="s">
        <v>3680</v>
      </c>
      <c r="D731" s="201" t="str">
        <f t="shared" si="24"/>
        <v>G/SCM/N/253/IND/Suppl.1</v>
      </c>
      <c r="E731" s="201" t="str">
        <f t="shared" si="23"/>
        <v xml:space="preserve"> </v>
      </c>
      <c r="F731" s="27" t="s">
        <v>6</v>
      </c>
      <c r="G731" s="27" t="s">
        <v>792</v>
      </c>
      <c r="H731" s="27" t="s">
        <v>5</v>
      </c>
      <c r="I731" s="60">
        <v>2014</v>
      </c>
      <c r="J731" s="27" t="s">
        <v>3425</v>
      </c>
      <c r="K731" s="27" t="s">
        <v>3667</v>
      </c>
      <c r="L731" s="27" t="s">
        <v>3668</v>
      </c>
      <c r="M731" s="27" t="s">
        <v>3669</v>
      </c>
      <c r="N731" s="27"/>
      <c r="O731" s="27" t="s">
        <v>3681</v>
      </c>
      <c r="P731" s="27" t="s">
        <v>3682</v>
      </c>
      <c r="Q731" s="27" t="s">
        <v>57</v>
      </c>
      <c r="R731" s="27" t="s">
        <v>2813</v>
      </c>
      <c r="S731" s="27" t="s">
        <v>43</v>
      </c>
      <c r="T731" s="27" t="s">
        <v>139</v>
      </c>
    </row>
    <row r="732" spans="1:20" s="4" customFormat="1" ht="43.5" customHeight="1" x14ac:dyDescent="0.3">
      <c r="A732" s="27">
        <v>731</v>
      </c>
      <c r="B732" s="27" t="s">
        <v>5081</v>
      </c>
      <c r="C732" s="27" t="s">
        <v>3680</v>
      </c>
      <c r="D732" s="201" t="str">
        <f t="shared" si="24"/>
        <v>G/SCM/N/253/IND/Suppl.1</v>
      </c>
      <c r="E732" s="201" t="str">
        <f t="shared" si="23"/>
        <v xml:space="preserve"> </v>
      </c>
      <c r="F732" s="27" t="s">
        <v>6</v>
      </c>
      <c r="G732" s="27" t="s">
        <v>792</v>
      </c>
      <c r="H732" s="27" t="s">
        <v>5</v>
      </c>
      <c r="I732" s="60">
        <v>2014</v>
      </c>
      <c r="J732" s="27" t="s">
        <v>3425</v>
      </c>
      <c r="K732" s="27" t="s">
        <v>3672</v>
      </c>
      <c r="L732" s="27" t="s">
        <v>3657</v>
      </c>
      <c r="M732" s="27" t="s">
        <v>3673</v>
      </c>
      <c r="N732" s="27"/>
      <c r="O732" s="27" t="s">
        <v>3681</v>
      </c>
      <c r="P732" s="27" t="s">
        <v>3674</v>
      </c>
      <c r="Q732" s="27" t="s">
        <v>28</v>
      </c>
      <c r="R732" s="27" t="s">
        <v>457</v>
      </c>
      <c r="S732" s="27" t="s">
        <v>3362</v>
      </c>
      <c r="T732" s="27" t="s">
        <v>139</v>
      </c>
    </row>
    <row r="733" spans="1:20" s="4" customFormat="1" ht="43.5" customHeight="1" x14ac:dyDescent="0.3">
      <c r="A733" s="27">
        <v>732</v>
      </c>
      <c r="B733" s="27" t="s">
        <v>5081</v>
      </c>
      <c r="C733" s="27" t="s">
        <v>3680</v>
      </c>
      <c r="D733" s="201" t="str">
        <f t="shared" si="24"/>
        <v>G/SCM/N/253/IND/Suppl.1</v>
      </c>
      <c r="E733" s="201" t="str">
        <f t="shared" ref="E733:E796" si="25">IF(IFERROR(FIND(";",C733,1), 0) &gt; 0, HYPERLINK(CONCATENATE("https://docs.wto.org/dol2fe/Pages/SS/DoSearch.aspx?DataSource=Cat&amp;query=@Symbol=",SUBSTITUTE(TRIM((MID(C733,FIND(";",C733,1)+1,100))),"/","%2F"),"&amp;"), TRIM((MID(C733,FIND(";",C733,1)+1,100)))), " ")</f>
        <v xml:space="preserve"> </v>
      </c>
      <c r="F733" s="27" t="s">
        <v>6</v>
      </c>
      <c r="G733" s="27" t="s">
        <v>792</v>
      </c>
      <c r="H733" s="27" t="s">
        <v>5</v>
      </c>
      <c r="I733" s="60">
        <v>2014</v>
      </c>
      <c r="J733" s="27" t="s">
        <v>3425</v>
      </c>
      <c r="K733" s="27" t="s">
        <v>3675</v>
      </c>
      <c r="L733" s="27" t="s">
        <v>3657</v>
      </c>
      <c r="M733" s="27" t="s">
        <v>3673</v>
      </c>
      <c r="N733" s="27"/>
      <c r="O733" s="27" t="s">
        <v>3681</v>
      </c>
      <c r="P733" s="27" t="s">
        <v>3676</v>
      </c>
      <c r="Q733" s="27" t="s">
        <v>28</v>
      </c>
      <c r="R733" s="27" t="s">
        <v>2813</v>
      </c>
      <c r="S733" s="27" t="s">
        <v>3362</v>
      </c>
      <c r="T733" s="27" t="s">
        <v>139</v>
      </c>
    </row>
    <row r="734" spans="1:20" s="4" customFormat="1" ht="43.5" customHeight="1" x14ac:dyDescent="0.3">
      <c r="A734" s="27">
        <v>733</v>
      </c>
      <c r="B734" s="27" t="s">
        <v>5081</v>
      </c>
      <c r="C734" s="27" t="s">
        <v>3680</v>
      </c>
      <c r="D734" s="201" t="str">
        <f t="shared" si="24"/>
        <v>G/SCM/N/253/IND/Suppl.1</v>
      </c>
      <c r="E734" s="201" t="str">
        <f t="shared" si="25"/>
        <v xml:space="preserve"> </v>
      </c>
      <c r="F734" s="27" t="s">
        <v>6</v>
      </c>
      <c r="G734" s="27" t="s">
        <v>792</v>
      </c>
      <c r="H734" s="27" t="s">
        <v>5</v>
      </c>
      <c r="I734" s="60">
        <v>2014</v>
      </c>
      <c r="J734" s="27" t="s">
        <v>3425</v>
      </c>
      <c r="K734" s="27" t="s">
        <v>3683</v>
      </c>
      <c r="L734" s="27" t="s">
        <v>3668</v>
      </c>
      <c r="M734" s="27" t="s">
        <v>3669</v>
      </c>
      <c r="N734" s="27"/>
      <c r="O734" s="27" t="s">
        <v>3681</v>
      </c>
      <c r="P734" s="27" t="s">
        <v>3678</v>
      </c>
      <c r="Q734" s="27" t="s">
        <v>14</v>
      </c>
      <c r="R734" s="27" t="s">
        <v>3679</v>
      </c>
      <c r="S734" s="27" t="s">
        <v>43</v>
      </c>
      <c r="T734" s="27" t="s">
        <v>139</v>
      </c>
    </row>
    <row r="735" spans="1:20" s="4" customFormat="1" ht="43.5" customHeight="1" x14ac:dyDescent="0.3">
      <c r="A735" s="27">
        <v>734</v>
      </c>
      <c r="B735" s="27" t="s">
        <v>5081</v>
      </c>
      <c r="C735" s="27" t="s">
        <v>3684</v>
      </c>
      <c r="D735" s="201" t="str">
        <f t="shared" si="24"/>
        <v>G/SCM/N/253/JPN/Suppl.1</v>
      </c>
      <c r="E735" s="201" t="str">
        <f t="shared" si="25"/>
        <v xml:space="preserve"> </v>
      </c>
      <c r="F735" s="27" t="s">
        <v>2</v>
      </c>
      <c r="G735" s="27" t="s">
        <v>792</v>
      </c>
      <c r="H735" s="27" t="s">
        <v>1</v>
      </c>
      <c r="I735" s="60">
        <v>2014</v>
      </c>
      <c r="J735" s="27" t="s">
        <v>3425</v>
      </c>
      <c r="K735" s="27" t="s">
        <v>3685</v>
      </c>
      <c r="L735" s="27" t="s">
        <v>3427</v>
      </c>
      <c r="M735" s="27" t="s">
        <v>3686</v>
      </c>
      <c r="N735" s="27"/>
      <c r="O735" s="27" t="s">
        <v>3687</v>
      </c>
      <c r="P735" s="27" t="s">
        <v>3688</v>
      </c>
      <c r="Q735" s="27" t="s">
        <v>28</v>
      </c>
      <c r="R735" s="27" t="s">
        <v>2813</v>
      </c>
      <c r="S735" s="27" t="s">
        <v>43</v>
      </c>
      <c r="T735" s="27" t="s">
        <v>139</v>
      </c>
    </row>
    <row r="736" spans="1:20" s="4" customFormat="1" ht="43.5" customHeight="1" x14ac:dyDescent="0.3">
      <c r="A736" s="27">
        <v>735</v>
      </c>
      <c r="B736" s="27" t="s">
        <v>5081</v>
      </c>
      <c r="C736" s="27" t="s">
        <v>3684</v>
      </c>
      <c r="D736" s="201" t="str">
        <f t="shared" si="24"/>
        <v>G/SCM/N/253/JPN/Suppl.1</v>
      </c>
      <c r="E736" s="201" t="str">
        <f t="shared" si="25"/>
        <v xml:space="preserve"> </v>
      </c>
      <c r="F736" s="27" t="s">
        <v>2</v>
      </c>
      <c r="G736" s="27" t="s">
        <v>792</v>
      </c>
      <c r="H736" s="27" t="s">
        <v>1</v>
      </c>
      <c r="I736" s="60">
        <v>2014</v>
      </c>
      <c r="J736" s="27" t="s">
        <v>3425</v>
      </c>
      <c r="K736" s="27" t="s">
        <v>3689</v>
      </c>
      <c r="L736" s="27" t="s">
        <v>3427</v>
      </c>
      <c r="M736" s="27" t="s">
        <v>3690</v>
      </c>
      <c r="N736" s="27"/>
      <c r="O736" s="27" t="s">
        <v>3691</v>
      </c>
      <c r="P736" s="27" t="s">
        <v>3692</v>
      </c>
      <c r="Q736" s="27" t="s">
        <v>76</v>
      </c>
      <c r="R736" s="27" t="s">
        <v>2813</v>
      </c>
      <c r="S736" s="27" t="s">
        <v>43</v>
      </c>
      <c r="T736" s="27" t="s">
        <v>139</v>
      </c>
    </row>
    <row r="737" spans="1:20" s="4" customFormat="1" ht="43.5" customHeight="1" x14ac:dyDescent="0.3">
      <c r="A737" s="27">
        <v>736</v>
      </c>
      <c r="B737" s="27" t="s">
        <v>5081</v>
      </c>
      <c r="C737" s="27" t="s">
        <v>3693</v>
      </c>
      <c r="D737" s="201" t="str">
        <f t="shared" si="24"/>
        <v>G/SCM/N/253/RUS/Rev.1</v>
      </c>
      <c r="E737" s="201" t="str">
        <f t="shared" si="25"/>
        <v xml:space="preserve"> </v>
      </c>
      <c r="F737" s="27" t="s">
        <v>287</v>
      </c>
      <c r="G737" s="27" t="s">
        <v>296</v>
      </c>
      <c r="H737" s="27"/>
      <c r="I737" s="60">
        <v>2014</v>
      </c>
      <c r="J737" s="27" t="s">
        <v>3425</v>
      </c>
      <c r="K737" s="27" t="s">
        <v>3694</v>
      </c>
      <c r="L737" s="27" t="s">
        <v>3695</v>
      </c>
      <c r="M737" s="27" t="s">
        <v>3696</v>
      </c>
      <c r="N737" s="27"/>
      <c r="O737" s="27" t="s">
        <v>3697</v>
      </c>
      <c r="P737" s="27" t="s">
        <v>3698</v>
      </c>
      <c r="Q737" s="27" t="s">
        <v>3699</v>
      </c>
      <c r="R737" s="27" t="s">
        <v>3700</v>
      </c>
      <c r="S737" s="27" t="s">
        <v>3360</v>
      </c>
      <c r="T737" s="27" t="s">
        <v>3701</v>
      </c>
    </row>
    <row r="738" spans="1:20" s="4" customFormat="1" ht="43.5" customHeight="1" x14ac:dyDescent="0.3">
      <c r="A738" s="27">
        <v>737</v>
      </c>
      <c r="B738" s="27" t="s">
        <v>5081</v>
      </c>
      <c r="C738" s="27" t="s">
        <v>3693</v>
      </c>
      <c r="D738" s="201" t="str">
        <f t="shared" si="24"/>
        <v>G/SCM/N/253/RUS/Rev.1</v>
      </c>
      <c r="E738" s="201" t="str">
        <f t="shared" si="25"/>
        <v xml:space="preserve"> </v>
      </c>
      <c r="F738" s="27" t="s">
        <v>287</v>
      </c>
      <c r="G738" s="27" t="s">
        <v>296</v>
      </c>
      <c r="H738" s="27"/>
      <c r="I738" s="60">
        <v>2014</v>
      </c>
      <c r="J738" s="27" t="s">
        <v>3425</v>
      </c>
      <c r="K738" s="27" t="s">
        <v>3702</v>
      </c>
      <c r="L738" s="27" t="s">
        <v>3703</v>
      </c>
      <c r="M738" s="27" t="s">
        <v>3704</v>
      </c>
      <c r="N738" s="27"/>
      <c r="O738" s="27" t="s">
        <v>3705</v>
      </c>
      <c r="P738" s="27" t="s">
        <v>3706</v>
      </c>
      <c r="Q738" s="27" t="s">
        <v>919</v>
      </c>
      <c r="R738" s="27" t="s">
        <v>2813</v>
      </c>
      <c r="S738" s="27" t="s">
        <v>3653</v>
      </c>
      <c r="T738" s="27" t="s">
        <v>139</v>
      </c>
    </row>
    <row r="739" spans="1:20" s="4" customFormat="1" ht="43.5" customHeight="1" x14ac:dyDescent="0.3">
      <c r="A739" s="27">
        <v>738</v>
      </c>
      <c r="B739" s="27" t="s">
        <v>5081</v>
      </c>
      <c r="C739" s="27" t="s">
        <v>3693</v>
      </c>
      <c r="D739" s="201" t="str">
        <f t="shared" si="24"/>
        <v>G/SCM/N/253/RUS/Rev.1</v>
      </c>
      <c r="E739" s="201" t="str">
        <f t="shared" si="25"/>
        <v xml:space="preserve"> </v>
      </c>
      <c r="F739" s="27" t="s">
        <v>287</v>
      </c>
      <c r="G739" s="27" t="s">
        <v>296</v>
      </c>
      <c r="H739" s="27"/>
      <c r="I739" s="60">
        <v>2014</v>
      </c>
      <c r="J739" s="27" t="s">
        <v>3425</v>
      </c>
      <c r="K739" s="27" t="s">
        <v>3707</v>
      </c>
      <c r="L739" s="27" t="s">
        <v>3427</v>
      </c>
      <c r="M739" s="27" t="s">
        <v>3708</v>
      </c>
      <c r="N739" s="27"/>
      <c r="O739" s="27" t="s">
        <v>3709</v>
      </c>
      <c r="P739" s="27" t="s">
        <v>3710</v>
      </c>
      <c r="Q739" s="27" t="s">
        <v>919</v>
      </c>
      <c r="R739" s="27" t="s">
        <v>3501</v>
      </c>
      <c r="S739" s="27" t="s">
        <v>43</v>
      </c>
      <c r="T739" s="27" t="s">
        <v>445</v>
      </c>
    </row>
    <row r="740" spans="1:20" s="4" customFormat="1" ht="43.5" customHeight="1" x14ac:dyDescent="0.3">
      <c r="A740" s="27">
        <v>739</v>
      </c>
      <c r="B740" s="27" t="s">
        <v>5081</v>
      </c>
      <c r="C740" s="27" t="s">
        <v>3693</v>
      </c>
      <c r="D740" s="201" t="str">
        <f>IF(C740="","",IF(IFERROR(FIND(";",C740,1), 0) &gt; 0, HYPERLINK(CONCATENATE("
https://docs.wto.org/dol2fe/Pages/SS/DoSearch.aspx?DataSource=Cat&amp;query=@Symbol=
",SUBSTITUTE(MID(C740,1,FIND(";",C740,1) - 1),"/","%2F"),"&amp;"), MID(C740,1,FIND(";",C740,1) - 1)), HYPERLINK(CONCATENATE("
https://docs.wto.org/dol2fe/Pages/SS/DoSearch.aspx?DataSource=Cat&amp;query=@Symbol=
",C740),C740)))</f>
        <v>G/SCM/N/253/RUS/Rev.1</v>
      </c>
      <c r="E740" s="201" t="str">
        <f>IF(IFERROR(FIND(";",C740,1), 0) &gt; 0, HYPERLINK(CONCATENATE("https://docs.wto.org/dol2fe/Pages/SS/DoSearch.aspx?DataSource=Cat&amp;query=@Symbol=",SUBSTITUTE(TRIM((MID(C740,FIND(";",C740,1)+1,100))),"/","%2F"),"&amp;"), TRIM((MID(C740,FIND(";",C740,1)+1,100)))), " ")</f>
        <v xml:space="preserve"> </v>
      </c>
      <c r="F740" s="27" t="s">
        <v>287</v>
      </c>
      <c r="G740" s="27" t="s">
        <v>296</v>
      </c>
      <c r="H740" s="27"/>
      <c r="I740" s="60">
        <v>2014</v>
      </c>
      <c r="J740" s="27" t="s">
        <v>3425</v>
      </c>
      <c r="K740" s="27" t="s">
        <v>3711</v>
      </c>
      <c r="L740" s="27" t="s">
        <v>3712</v>
      </c>
      <c r="M740" s="27" t="s">
        <v>3713</v>
      </c>
      <c r="N740" s="27"/>
      <c r="O740" s="27">
        <v>2012</v>
      </c>
      <c r="P740" s="27" t="s">
        <v>3714</v>
      </c>
      <c r="Q740" s="27" t="s">
        <v>28</v>
      </c>
      <c r="R740" s="27" t="s">
        <v>2813</v>
      </c>
      <c r="S740" s="27" t="s">
        <v>67</v>
      </c>
      <c r="T740" s="27" t="s">
        <v>139</v>
      </c>
    </row>
    <row r="741" spans="1:20" s="4" customFormat="1" ht="43.5" customHeight="1" x14ac:dyDescent="0.3">
      <c r="A741" s="27">
        <v>740</v>
      </c>
      <c r="B741" s="27" t="s">
        <v>5081</v>
      </c>
      <c r="C741" s="27" t="s">
        <v>3693</v>
      </c>
      <c r="D741" s="201" t="str">
        <f t="shared" si="24"/>
        <v>G/SCM/N/253/RUS/Rev.1</v>
      </c>
      <c r="E741" s="201" t="str">
        <f t="shared" si="25"/>
        <v xml:space="preserve"> </v>
      </c>
      <c r="F741" s="27" t="s">
        <v>287</v>
      </c>
      <c r="G741" s="27" t="s">
        <v>296</v>
      </c>
      <c r="H741" s="27"/>
      <c r="I741" s="60">
        <v>2014</v>
      </c>
      <c r="J741" s="27" t="s">
        <v>3425</v>
      </c>
      <c r="K741" s="27" t="s">
        <v>3715</v>
      </c>
      <c r="L741" s="27" t="s">
        <v>3712</v>
      </c>
      <c r="M741" s="27" t="s">
        <v>3716</v>
      </c>
      <c r="N741" s="27"/>
      <c r="O741" s="27">
        <v>2012</v>
      </c>
      <c r="P741" s="27" t="s">
        <v>3717</v>
      </c>
      <c r="Q741" s="27" t="s">
        <v>357</v>
      </c>
      <c r="R741" s="27" t="s">
        <v>47</v>
      </c>
      <c r="S741" s="27" t="s">
        <v>67</v>
      </c>
      <c r="T741" s="27" t="s">
        <v>74</v>
      </c>
    </row>
    <row r="742" spans="1:20" s="4" customFormat="1" ht="43.5" customHeight="1" x14ac:dyDescent="0.3">
      <c r="A742" s="27">
        <v>741</v>
      </c>
      <c r="B742" s="27" t="s">
        <v>5081</v>
      </c>
      <c r="C742" s="27" t="s">
        <v>3718</v>
      </c>
      <c r="D742" s="201" t="str">
        <f>IF(C742="","",IF(IFERROR(FIND(";",C742,1), 0) &gt; 0, HYPERLINK(CONCATENATE("
https://docs.wto.org/dol2fe/Pages/SS/DoSearch.aspx?DataSource=Cat&amp;query=@Symbol=
",SUBSTITUTE(MID(C742,1,FIND(";",C742,1) - 1),"/","%2F"),"&amp;"), MID(C742,1,FIND(";",C742,1) - 1)), HYPERLINK(CONCATENATE("
https://docs.wto.org/dol2fe/Pages/SS/DoSearch.aspx?DataSource=Cat&amp;query=@Symbol=
",C742),C742)))</f>
        <v>G/SCM/N/253/USA</v>
      </c>
      <c r="E742" s="201" t="str">
        <f t="shared" si="25"/>
        <v xml:space="preserve"> </v>
      </c>
      <c r="F742" s="27" t="s">
        <v>3267</v>
      </c>
      <c r="G742" s="27" t="s">
        <v>3</v>
      </c>
      <c r="H742" s="27" t="s">
        <v>1</v>
      </c>
      <c r="I742" s="60">
        <v>2014</v>
      </c>
      <c r="J742" s="27" t="s">
        <v>3425</v>
      </c>
      <c r="K742" s="27" t="s">
        <v>3719</v>
      </c>
      <c r="L742" s="27" t="s">
        <v>3720</v>
      </c>
      <c r="M742" s="27" t="s">
        <v>3721</v>
      </c>
      <c r="N742" s="27"/>
      <c r="O742" s="27" t="s">
        <v>3722</v>
      </c>
      <c r="P742" s="27" t="s">
        <v>3723</v>
      </c>
      <c r="Q742" s="27" t="s">
        <v>3724</v>
      </c>
      <c r="R742" s="27" t="s">
        <v>3725</v>
      </c>
      <c r="S742" s="27" t="s">
        <v>3726</v>
      </c>
      <c r="T742" s="27" t="s">
        <v>19</v>
      </c>
    </row>
    <row r="743" spans="1:20" s="4" customFormat="1" ht="43.5" customHeight="1" x14ac:dyDescent="0.3">
      <c r="A743" s="27">
        <v>742</v>
      </c>
      <c r="B743" s="27" t="s">
        <v>5081</v>
      </c>
      <c r="C743" s="27" t="s">
        <v>3718</v>
      </c>
      <c r="D743" s="201" t="str">
        <f>IF(C743="","",IF(IFERROR(FIND(";",C743,1), 0) &gt; 0, HYPERLINK(CONCATENATE("
https://docs.wto.org/dol2fe/Pages/SS/DoSearch.aspx?DataSource=Cat&amp;query=@Symbol=
",SUBSTITUTE(MID(C743,1,FIND(";",C743,1) - 1),"/","%2F"),"&amp;"), MID(C743,1,FIND(";",C743,1) - 1)), HYPERLINK(CONCATENATE("
https://docs.wto.org/dol2fe/Pages/SS/DoSearch.aspx?DataSource=Cat&amp;query=@Symbol=
",C743),C743)))</f>
        <v>G/SCM/N/253/USA</v>
      </c>
      <c r="E743" s="201" t="str">
        <f t="shared" si="25"/>
        <v xml:space="preserve"> </v>
      </c>
      <c r="F743" s="27" t="s">
        <v>3267</v>
      </c>
      <c r="G743" s="27" t="s">
        <v>3</v>
      </c>
      <c r="H743" s="27" t="s">
        <v>1</v>
      </c>
      <c r="I743" s="60">
        <v>2014</v>
      </c>
      <c r="J743" s="27" t="s">
        <v>3425</v>
      </c>
      <c r="K743" s="27" t="s">
        <v>3727</v>
      </c>
      <c r="L743" s="27" t="s">
        <v>3728</v>
      </c>
      <c r="M743" s="27" t="s">
        <v>3721</v>
      </c>
      <c r="N743" s="27"/>
      <c r="O743" s="27" t="s">
        <v>3729</v>
      </c>
      <c r="P743" s="27" t="s">
        <v>3730</v>
      </c>
      <c r="Q743" s="27" t="s">
        <v>3731</v>
      </c>
      <c r="R743" s="27" t="s">
        <v>6613</v>
      </c>
      <c r="S743" s="27" t="s">
        <v>3726</v>
      </c>
      <c r="T743" s="27" t="s">
        <v>19</v>
      </c>
    </row>
    <row r="744" spans="1:20" s="4" customFormat="1" ht="43.5" customHeight="1" x14ac:dyDescent="0.3">
      <c r="A744" s="27">
        <v>743</v>
      </c>
      <c r="B744" s="27" t="s">
        <v>5081</v>
      </c>
      <c r="C744" s="27" t="s">
        <v>3718</v>
      </c>
      <c r="D744" s="201" t="str">
        <f t="shared" ref="D744:D807" si="26">IF(C744="","",IF(IFERROR(FIND(";",C744,1), 0) &gt; 0, HYPERLINK(CONCATENATE("
https://docs.wto.org/dol2fe/Pages/SS/DoSearch.aspx?DataSource=Cat&amp;query=@Symbol=
",SUBSTITUTE(MID(C744,1,FIND(";",C744,1) - 1),"/","%2F"),"&amp;"), MID(C744,1,FIND(";",C744,1) - 1)), HYPERLINK(CONCATENATE("
https://docs.wto.org/dol2fe/Pages/SS/DoSearch.aspx?DataSource=Cat&amp;query=@Symbol=
",C744),C744)))</f>
        <v>G/SCM/N/253/USA</v>
      </c>
      <c r="E744" s="201" t="str">
        <f t="shared" si="25"/>
        <v xml:space="preserve"> </v>
      </c>
      <c r="F744" s="27" t="s">
        <v>3267</v>
      </c>
      <c r="G744" s="27" t="s">
        <v>3</v>
      </c>
      <c r="H744" s="27" t="s">
        <v>1</v>
      </c>
      <c r="I744" s="60">
        <v>2014</v>
      </c>
      <c r="J744" s="27" t="s">
        <v>3425</v>
      </c>
      <c r="K744" s="27" t="s">
        <v>3732</v>
      </c>
      <c r="L744" s="27" t="s">
        <v>3728</v>
      </c>
      <c r="M744" s="27" t="s">
        <v>3721</v>
      </c>
      <c r="N744" s="27"/>
      <c r="O744" s="27" t="s">
        <v>3729</v>
      </c>
      <c r="P744" s="27" t="s">
        <v>3733</v>
      </c>
      <c r="Q744" s="27" t="s">
        <v>19</v>
      </c>
      <c r="R744" s="27" t="s">
        <v>75</v>
      </c>
      <c r="S744" s="27" t="s">
        <v>3726</v>
      </c>
      <c r="T744" s="27" t="s">
        <v>19</v>
      </c>
    </row>
    <row r="745" spans="1:20" s="4" customFormat="1" ht="43.5" customHeight="1" x14ac:dyDescent="0.3">
      <c r="A745" s="27">
        <v>744</v>
      </c>
      <c r="B745" s="27" t="s">
        <v>5081</v>
      </c>
      <c r="C745" s="27" t="s">
        <v>3718</v>
      </c>
      <c r="D745" s="201" t="str">
        <f t="shared" si="26"/>
        <v>G/SCM/N/253/USA</v>
      </c>
      <c r="E745" s="201" t="str">
        <f t="shared" si="25"/>
        <v xml:space="preserve"> </v>
      </c>
      <c r="F745" s="27" t="s">
        <v>3267</v>
      </c>
      <c r="G745" s="27" t="s">
        <v>3</v>
      </c>
      <c r="H745" s="27" t="s">
        <v>1</v>
      </c>
      <c r="I745" s="60">
        <v>2014</v>
      </c>
      <c r="J745" s="27" t="s">
        <v>3425</v>
      </c>
      <c r="K745" s="27" t="s">
        <v>3734</v>
      </c>
      <c r="L745" s="27" t="s">
        <v>3728</v>
      </c>
      <c r="M745" s="27" t="s">
        <v>3721</v>
      </c>
      <c r="N745" s="27"/>
      <c r="O745" s="27" t="s">
        <v>3729</v>
      </c>
      <c r="P745" s="27" t="s">
        <v>3735</v>
      </c>
      <c r="Q745" s="27" t="s">
        <v>3736</v>
      </c>
      <c r="R745" s="27" t="s">
        <v>3341</v>
      </c>
      <c r="S745" s="27" t="s">
        <v>3726</v>
      </c>
      <c r="T745" s="27" t="s">
        <v>19</v>
      </c>
    </row>
    <row r="746" spans="1:20" s="4" customFormat="1" ht="43.5" customHeight="1" x14ac:dyDescent="0.3">
      <c r="A746" s="27">
        <v>745</v>
      </c>
      <c r="B746" s="27" t="s">
        <v>5081</v>
      </c>
      <c r="C746" s="27" t="s">
        <v>3718</v>
      </c>
      <c r="D746" s="201" t="str">
        <f t="shared" si="26"/>
        <v>G/SCM/N/253/USA</v>
      </c>
      <c r="E746" s="201" t="str">
        <f t="shared" si="25"/>
        <v xml:space="preserve"> </v>
      </c>
      <c r="F746" s="27" t="s">
        <v>3267</v>
      </c>
      <c r="G746" s="27" t="s">
        <v>3</v>
      </c>
      <c r="H746" s="27" t="s">
        <v>1</v>
      </c>
      <c r="I746" s="60">
        <v>2014</v>
      </c>
      <c r="J746" s="27" t="s">
        <v>3425</v>
      </c>
      <c r="K746" s="27" t="s">
        <v>3737</v>
      </c>
      <c r="L746" s="27" t="s">
        <v>3738</v>
      </c>
      <c r="M746" s="27" t="s">
        <v>3739</v>
      </c>
      <c r="N746" s="27"/>
      <c r="O746" s="27" t="s">
        <v>3740</v>
      </c>
      <c r="P746" s="27" t="s">
        <v>3741</v>
      </c>
      <c r="Q746" s="27" t="s">
        <v>3742</v>
      </c>
      <c r="R746" s="27" t="s">
        <v>3725</v>
      </c>
      <c r="S746" s="27" t="s">
        <v>3743</v>
      </c>
      <c r="T746" s="27" t="s">
        <v>19</v>
      </c>
    </row>
    <row r="747" spans="1:20" s="4" customFormat="1" ht="43.5" customHeight="1" x14ac:dyDescent="0.3">
      <c r="A747" s="27">
        <v>746</v>
      </c>
      <c r="B747" s="27" t="s">
        <v>5081</v>
      </c>
      <c r="C747" s="27" t="s">
        <v>3718</v>
      </c>
      <c r="D747" s="201" t="str">
        <f t="shared" si="26"/>
        <v>G/SCM/N/253/USA</v>
      </c>
      <c r="E747" s="201" t="str">
        <f t="shared" si="25"/>
        <v xml:space="preserve"> </v>
      </c>
      <c r="F747" s="27" t="s">
        <v>3267</v>
      </c>
      <c r="G747" s="27" t="s">
        <v>3</v>
      </c>
      <c r="H747" s="27" t="s">
        <v>1</v>
      </c>
      <c r="I747" s="60">
        <v>2014</v>
      </c>
      <c r="J747" s="27" t="s">
        <v>3425</v>
      </c>
      <c r="K747" s="27" t="s">
        <v>3744</v>
      </c>
      <c r="L747" s="27" t="s">
        <v>3492</v>
      </c>
      <c r="M747" s="27" t="s">
        <v>3745</v>
      </c>
      <c r="N747" s="27"/>
      <c r="O747" s="27" t="s">
        <v>3746</v>
      </c>
      <c r="P747" s="27" t="s">
        <v>3747</v>
      </c>
      <c r="Q747" s="27" t="s">
        <v>3748</v>
      </c>
      <c r="R747" s="27" t="s">
        <v>6618</v>
      </c>
      <c r="S747" s="27" t="s">
        <v>3362</v>
      </c>
      <c r="T747" s="27" t="s">
        <v>19</v>
      </c>
    </row>
    <row r="748" spans="1:20" s="4" customFormat="1" ht="43.5" customHeight="1" x14ac:dyDescent="0.3">
      <c r="A748" s="27">
        <v>747</v>
      </c>
      <c r="B748" s="27" t="s">
        <v>5081</v>
      </c>
      <c r="C748" s="27" t="s">
        <v>3718</v>
      </c>
      <c r="D748" s="201" t="str">
        <f t="shared" si="26"/>
        <v>G/SCM/N/253/USA</v>
      </c>
      <c r="E748" s="201" t="str">
        <f t="shared" si="25"/>
        <v xml:space="preserve"> </v>
      </c>
      <c r="F748" s="27" t="s">
        <v>3267</v>
      </c>
      <c r="G748" s="27" t="s">
        <v>3</v>
      </c>
      <c r="H748" s="27" t="s">
        <v>1</v>
      </c>
      <c r="I748" s="60">
        <v>2014</v>
      </c>
      <c r="J748" s="27" t="s">
        <v>3425</v>
      </c>
      <c r="K748" s="27" t="s">
        <v>3749</v>
      </c>
      <c r="L748" s="27" t="s">
        <v>3492</v>
      </c>
      <c r="M748" s="27" t="s">
        <v>3750</v>
      </c>
      <c r="N748" s="27"/>
      <c r="O748" s="27" t="s">
        <v>3746</v>
      </c>
      <c r="P748" s="27" t="s">
        <v>3747</v>
      </c>
      <c r="Q748" s="27" t="s">
        <v>3751</v>
      </c>
      <c r="R748" s="27" t="s">
        <v>3725</v>
      </c>
      <c r="S748" s="27" t="s">
        <v>3362</v>
      </c>
      <c r="T748" s="27" t="s">
        <v>19</v>
      </c>
    </row>
    <row r="749" spans="1:20" s="4" customFormat="1" ht="43.5" customHeight="1" x14ac:dyDescent="0.3">
      <c r="A749" s="27">
        <v>748</v>
      </c>
      <c r="B749" s="27" t="s">
        <v>5081</v>
      </c>
      <c r="C749" s="27" t="s">
        <v>3718</v>
      </c>
      <c r="D749" s="201" t="str">
        <f t="shared" si="26"/>
        <v>G/SCM/N/253/USA</v>
      </c>
      <c r="E749" s="201" t="str">
        <f t="shared" si="25"/>
        <v xml:space="preserve"> </v>
      </c>
      <c r="F749" s="27" t="s">
        <v>3267</v>
      </c>
      <c r="G749" s="27" t="s">
        <v>3</v>
      </c>
      <c r="H749" s="27" t="s">
        <v>1</v>
      </c>
      <c r="I749" s="60">
        <v>2014</v>
      </c>
      <c r="J749" s="27" t="s">
        <v>3425</v>
      </c>
      <c r="K749" s="27" t="s">
        <v>3752</v>
      </c>
      <c r="L749" s="27" t="s">
        <v>3753</v>
      </c>
      <c r="M749" s="27" t="s">
        <v>3754</v>
      </c>
      <c r="N749" s="27"/>
      <c r="O749" s="27" t="s">
        <v>3755</v>
      </c>
      <c r="P749" s="27" t="s">
        <v>3756</v>
      </c>
      <c r="Q749" s="27" t="s">
        <v>82</v>
      </c>
      <c r="R749" s="27" t="s">
        <v>75</v>
      </c>
      <c r="S749" s="27" t="s">
        <v>3362</v>
      </c>
      <c r="T749" s="27" t="s">
        <v>74</v>
      </c>
    </row>
    <row r="750" spans="1:20" s="4" customFormat="1" ht="43.5" customHeight="1" x14ac:dyDescent="0.3">
      <c r="A750" s="27">
        <v>749</v>
      </c>
      <c r="B750" s="27" t="s">
        <v>5081</v>
      </c>
      <c r="C750" s="27" t="s">
        <v>3718</v>
      </c>
      <c r="D750" s="201" t="str">
        <f t="shared" si="26"/>
        <v>G/SCM/N/253/USA</v>
      </c>
      <c r="E750" s="201" t="str">
        <f t="shared" si="25"/>
        <v xml:space="preserve"> </v>
      </c>
      <c r="F750" s="27" t="s">
        <v>3267</v>
      </c>
      <c r="G750" s="27" t="s">
        <v>3</v>
      </c>
      <c r="H750" s="27" t="s">
        <v>1</v>
      </c>
      <c r="I750" s="60">
        <v>2014</v>
      </c>
      <c r="J750" s="27" t="s">
        <v>3425</v>
      </c>
      <c r="K750" s="27" t="s">
        <v>3757</v>
      </c>
      <c r="L750" s="27" t="s">
        <v>3758</v>
      </c>
      <c r="M750" s="27" t="s">
        <v>3759</v>
      </c>
      <c r="N750" s="27"/>
      <c r="O750" s="27" t="s">
        <v>3760</v>
      </c>
      <c r="P750" s="27" t="s">
        <v>3761</v>
      </c>
      <c r="Q750" s="27" t="s">
        <v>19</v>
      </c>
      <c r="R750" s="27" t="s">
        <v>69</v>
      </c>
      <c r="S750" s="27" t="s">
        <v>67</v>
      </c>
      <c r="T750" s="27" t="s">
        <v>19</v>
      </c>
    </row>
    <row r="751" spans="1:20" s="4" customFormat="1" ht="43.5" customHeight="1" x14ac:dyDescent="0.3">
      <c r="A751" s="27">
        <v>750</v>
      </c>
      <c r="B751" s="27" t="s">
        <v>5081</v>
      </c>
      <c r="C751" s="27" t="s">
        <v>3718</v>
      </c>
      <c r="D751" s="201" t="str">
        <f t="shared" si="26"/>
        <v>G/SCM/N/253/USA</v>
      </c>
      <c r="E751" s="201" t="str">
        <f t="shared" si="25"/>
        <v xml:space="preserve"> </v>
      </c>
      <c r="F751" s="27" t="s">
        <v>3267</v>
      </c>
      <c r="G751" s="27" t="s">
        <v>3</v>
      </c>
      <c r="H751" s="27" t="s">
        <v>1</v>
      </c>
      <c r="I751" s="60">
        <v>2014</v>
      </c>
      <c r="J751" s="27" t="s">
        <v>3425</v>
      </c>
      <c r="K751" s="27" t="s">
        <v>3762</v>
      </c>
      <c r="L751" s="27" t="s">
        <v>3758</v>
      </c>
      <c r="M751" s="27" t="s">
        <v>3763</v>
      </c>
      <c r="N751" s="27"/>
      <c r="O751" s="27" t="s">
        <v>3764</v>
      </c>
      <c r="P751" s="27" t="s">
        <v>3765</v>
      </c>
      <c r="Q751" s="27" t="s">
        <v>19</v>
      </c>
      <c r="R751" s="27" t="s">
        <v>75</v>
      </c>
      <c r="S751" s="27" t="s">
        <v>67</v>
      </c>
      <c r="T751" s="27" t="s">
        <v>74</v>
      </c>
    </row>
    <row r="752" spans="1:20" s="4" customFormat="1" ht="43.5" customHeight="1" x14ac:dyDescent="0.3">
      <c r="A752" s="27">
        <v>751</v>
      </c>
      <c r="B752" s="27" t="s">
        <v>5081</v>
      </c>
      <c r="C752" s="27" t="s">
        <v>3718</v>
      </c>
      <c r="D752" s="201" t="str">
        <f t="shared" si="26"/>
        <v>G/SCM/N/253/USA</v>
      </c>
      <c r="E752" s="201" t="str">
        <f t="shared" si="25"/>
        <v xml:space="preserve"> </v>
      </c>
      <c r="F752" s="27" t="s">
        <v>3267</v>
      </c>
      <c r="G752" s="27" t="s">
        <v>3</v>
      </c>
      <c r="H752" s="27" t="s">
        <v>1</v>
      </c>
      <c r="I752" s="60">
        <v>2014</v>
      </c>
      <c r="J752" s="27" t="s">
        <v>3425</v>
      </c>
      <c r="K752" s="27" t="s">
        <v>3766</v>
      </c>
      <c r="L752" s="27" t="s">
        <v>3767</v>
      </c>
      <c r="M752" s="27" t="s">
        <v>3768</v>
      </c>
      <c r="N752" s="27"/>
      <c r="O752" s="27" t="s">
        <v>3769</v>
      </c>
      <c r="P752" s="27" t="s">
        <v>3770</v>
      </c>
      <c r="Q752" s="27" t="s">
        <v>426</v>
      </c>
      <c r="R752" s="27" t="s">
        <v>69</v>
      </c>
      <c r="S752" s="27" t="s">
        <v>3470</v>
      </c>
      <c r="T752" s="27" t="s">
        <v>19</v>
      </c>
    </row>
    <row r="753" spans="1:20" s="4" customFormat="1" ht="43.5" customHeight="1" x14ac:dyDescent="0.3">
      <c r="A753" s="27">
        <v>752</v>
      </c>
      <c r="B753" s="27" t="s">
        <v>5081</v>
      </c>
      <c r="C753" s="27" t="s">
        <v>3718</v>
      </c>
      <c r="D753" s="201" t="str">
        <f t="shared" si="26"/>
        <v>G/SCM/N/253/USA</v>
      </c>
      <c r="E753" s="201" t="str">
        <f t="shared" si="25"/>
        <v xml:space="preserve"> </v>
      </c>
      <c r="F753" s="27" t="s">
        <v>3267</v>
      </c>
      <c r="G753" s="27" t="s">
        <v>3</v>
      </c>
      <c r="H753" s="27" t="s">
        <v>1</v>
      </c>
      <c r="I753" s="60">
        <v>2014</v>
      </c>
      <c r="J753" s="27" t="s">
        <v>3425</v>
      </c>
      <c r="K753" s="27" t="s">
        <v>3771</v>
      </c>
      <c r="L753" s="27" t="s">
        <v>3772</v>
      </c>
      <c r="M753" s="27" t="s">
        <v>3773</v>
      </c>
      <c r="N753" s="27"/>
      <c r="O753" s="27" t="s">
        <v>3774</v>
      </c>
      <c r="P753" s="27" t="s">
        <v>3775</v>
      </c>
      <c r="Q753" s="27" t="s">
        <v>3776</v>
      </c>
      <c r="R753" s="27" t="s">
        <v>69</v>
      </c>
      <c r="S753" s="27" t="s">
        <v>3470</v>
      </c>
      <c r="T753" s="27" t="s">
        <v>19</v>
      </c>
    </row>
    <row r="754" spans="1:20" s="4" customFormat="1" ht="43.5" customHeight="1" x14ac:dyDescent="0.3">
      <c r="A754" s="27">
        <v>753</v>
      </c>
      <c r="B754" s="27" t="s">
        <v>5081</v>
      </c>
      <c r="C754" s="27" t="s">
        <v>3718</v>
      </c>
      <c r="D754" s="201" t="str">
        <f t="shared" si="26"/>
        <v>G/SCM/N/253/USA</v>
      </c>
      <c r="E754" s="201" t="str">
        <f t="shared" si="25"/>
        <v xml:space="preserve"> </v>
      </c>
      <c r="F754" s="27" t="s">
        <v>3267</v>
      </c>
      <c r="G754" s="27" t="s">
        <v>3</v>
      </c>
      <c r="H754" s="27" t="s">
        <v>1</v>
      </c>
      <c r="I754" s="60">
        <v>2014</v>
      </c>
      <c r="J754" s="27" t="s">
        <v>3425</v>
      </c>
      <c r="K754" s="27" t="s">
        <v>3777</v>
      </c>
      <c r="L754" s="27" t="s">
        <v>3778</v>
      </c>
      <c r="M754" s="27" t="s">
        <v>3779</v>
      </c>
      <c r="N754" s="27"/>
      <c r="O754" s="27" t="s">
        <v>3780</v>
      </c>
      <c r="P754" s="27" t="s">
        <v>3781</v>
      </c>
      <c r="Q754" s="27" t="s">
        <v>910</v>
      </c>
      <c r="R754" s="27" t="s">
        <v>69</v>
      </c>
      <c r="S754" s="27" t="s">
        <v>67</v>
      </c>
      <c r="T754" s="27" t="s">
        <v>19</v>
      </c>
    </row>
    <row r="755" spans="1:20" s="4" customFormat="1" ht="43.5" customHeight="1" x14ac:dyDescent="0.3">
      <c r="A755" s="27">
        <v>754</v>
      </c>
      <c r="B755" s="27" t="s">
        <v>5081</v>
      </c>
      <c r="C755" s="27" t="s">
        <v>3718</v>
      </c>
      <c r="D755" s="201" t="str">
        <f t="shared" si="26"/>
        <v>G/SCM/N/253/USA</v>
      </c>
      <c r="E755" s="201" t="str">
        <f t="shared" si="25"/>
        <v xml:space="preserve"> </v>
      </c>
      <c r="F755" s="27" t="s">
        <v>3267</v>
      </c>
      <c r="G755" s="27" t="s">
        <v>3</v>
      </c>
      <c r="H755" s="27" t="s">
        <v>1</v>
      </c>
      <c r="I755" s="60">
        <v>2014</v>
      </c>
      <c r="J755" s="27" t="s">
        <v>3425</v>
      </c>
      <c r="K755" s="27" t="s">
        <v>3782</v>
      </c>
      <c r="L755" s="27" t="s">
        <v>3758</v>
      </c>
      <c r="M755" s="27" t="s">
        <v>3783</v>
      </c>
      <c r="N755" s="27"/>
      <c r="O755" s="27" t="s">
        <v>3784</v>
      </c>
      <c r="P755" s="27" t="s">
        <v>3785</v>
      </c>
      <c r="Q755" s="27" t="s">
        <v>3786</v>
      </c>
      <c r="R755" s="27" t="s">
        <v>3787</v>
      </c>
      <c r="S755" s="27" t="s">
        <v>67</v>
      </c>
      <c r="T755" s="27" t="s">
        <v>19</v>
      </c>
    </row>
    <row r="756" spans="1:20" s="4" customFormat="1" ht="43.5" customHeight="1" x14ac:dyDescent="0.3">
      <c r="A756" s="27">
        <v>755</v>
      </c>
      <c r="B756" s="27" t="s">
        <v>5081</v>
      </c>
      <c r="C756" s="27" t="s">
        <v>3718</v>
      </c>
      <c r="D756" s="201" t="str">
        <f t="shared" si="26"/>
        <v>G/SCM/N/253/USA</v>
      </c>
      <c r="E756" s="201" t="str">
        <f t="shared" si="25"/>
        <v xml:space="preserve"> </v>
      </c>
      <c r="F756" s="27" t="s">
        <v>3267</v>
      </c>
      <c r="G756" s="27" t="s">
        <v>3</v>
      </c>
      <c r="H756" s="27" t="s">
        <v>1</v>
      </c>
      <c r="I756" s="60">
        <v>2014</v>
      </c>
      <c r="J756" s="27" t="s">
        <v>3425</v>
      </c>
      <c r="K756" s="27" t="s">
        <v>3788</v>
      </c>
      <c r="L756" s="27" t="s">
        <v>3789</v>
      </c>
      <c r="M756" s="27" t="s">
        <v>3790</v>
      </c>
      <c r="N756" s="27"/>
      <c r="O756" s="27" t="s">
        <v>3791</v>
      </c>
      <c r="P756" s="27" t="s">
        <v>3792</v>
      </c>
      <c r="Q756" s="27" t="s">
        <v>3793</v>
      </c>
      <c r="R756" s="27" t="s">
        <v>6619</v>
      </c>
      <c r="S756" s="27" t="s">
        <v>67</v>
      </c>
      <c r="T756" s="27" t="s">
        <v>19</v>
      </c>
    </row>
    <row r="757" spans="1:20" s="4" customFormat="1" ht="43.5" customHeight="1" x14ac:dyDescent="0.3">
      <c r="A757" s="27">
        <v>756</v>
      </c>
      <c r="B757" s="27" t="s">
        <v>5081</v>
      </c>
      <c r="C757" s="27" t="s">
        <v>3718</v>
      </c>
      <c r="D757" s="201" t="str">
        <f t="shared" si="26"/>
        <v>G/SCM/N/253/USA</v>
      </c>
      <c r="E757" s="201" t="str">
        <f t="shared" si="25"/>
        <v xml:space="preserve"> </v>
      </c>
      <c r="F757" s="27" t="s">
        <v>3267</v>
      </c>
      <c r="G757" s="27" t="s">
        <v>3</v>
      </c>
      <c r="H757" s="27" t="s">
        <v>1</v>
      </c>
      <c r="I757" s="60">
        <v>2014</v>
      </c>
      <c r="J757" s="27" t="s">
        <v>3425</v>
      </c>
      <c r="K757" s="27" t="s">
        <v>3794</v>
      </c>
      <c r="L757" s="27" t="s">
        <v>3795</v>
      </c>
      <c r="M757" s="27" t="s">
        <v>3796</v>
      </c>
      <c r="N757" s="27"/>
      <c r="O757" s="27" t="s">
        <v>3797</v>
      </c>
      <c r="P757" s="27" t="s">
        <v>3798</v>
      </c>
      <c r="Q757" s="27" t="s">
        <v>3799</v>
      </c>
      <c r="R757" s="27" t="s">
        <v>2813</v>
      </c>
      <c r="S757" s="27" t="s">
        <v>43</v>
      </c>
      <c r="T757" s="27" t="s">
        <v>139</v>
      </c>
    </row>
    <row r="758" spans="1:20" s="4" customFormat="1" ht="43.5" customHeight="1" x14ac:dyDescent="0.3">
      <c r="A758" s="27">
        <v>757</v>
      </c>
      <c r="B758" s="27" t="s">
        <v>5081</v>
      </c>
      <c r="C758" s="27" t="s">
        <v>3718</v>
      </c>
      <c r="D758" s="201" t="str">
        <f t="shared" si="26"/>
        <v>G/SCM/N/253/USA</v>
      </c>
      <c r="E758" s="201" t="str">
        <f t="shared" si="25"/>
        <v xml:space="preserve"> </v>
      </c>
      <c r="F758" s="27" t="s">
        <v>3267</v>
      </c>
      <c r="G758" s="27" t="s">
        <v>3</v>
      </c>
      <c r="H758" s="27" t="s">
        <v>1</v>
      </c>
      <c r="I758" s="60">
        <v>2014</v>
      </c>
      <c r="J758" s="27" t="s">
        <v>3425</v>
      </c>
      <c r="K758" s="27" t="s">
        <v>3800</v>
      </c>
      <c r="L758" s="27" t="s">
        <v>3801</v>
      </c>
      <c r="M758" s="27" t="s">
        <v>3802</v>
      </c>
      <c r="N758" s="27"/>
      <c r="O758" s="27" t="s">
        <v>3803</v>
      </c>
      <c r="P758" s="27" t="s">
        <v>3804</v>
      </c>
      <c r="Q758" s="27" t="s">
        <v>3805</v>
      </c>
      <c r="R758" s="27" t="s">
        <v>3647</v>
      </c>
      <c r="S758" s="27" t="s">
        <v>43</v>
      </c>
      <c r="T758" s="27" t="s">
        <v>139</v>
      </c>
    </row>
    <row r="759" spans="1:20" s="4" customFormat="1" ht="43.5" customHeight="1" x14ac:dyDescent="0.3">
      <c r="A759" s="27">
        <v>758</v>
      </c>
      <c r="B759" s="27" t="s">
        <v>5081</v>
      </c>
      <c r="C759" s="27" t="s">
        <v>3718</v>
      </c>
      <c r="D759" s="201" t="str">
        <f t="shared" si="26"/>
        <v>G/SCM/N/253/USA</v>
      </c>
      <c r="E759" s="201" t="str">
        <f t="shared" si="25"/>
        <v xml:space="preserve"> </v>
      </c>
      <c r="F759" s="27" t="s">
        <v>3267</v>
      </c>
      <c r="G759" s="27" t="s">
        <v>3</v>
      </c>
      <c r="H759" s="27" t="s">
        <v>1</v>
      </c>
      <c r="I759" s="60">
        <v>2014</v>
      </c>
      <c r="J759" s="27" t="s">
        <v>3425</v>
      </c>
      <c r="K759" s="27" t="s">
        <v>3806</v>
      </c>
      <c r="L759" s="27" t="s">
        <v>3807</v>
      </c>
      <c r="M759" s="27" t="s">
        <v>3808</v>
      </c>
      <c r="N759" s="27"/>
      <c r="O759" s="27" t="s">
        <v>3797</v>
      </c>
      <c r="P759" s="27" t="s">
        <v>3809</v>
      </c>
      <c r="Q759" s="27" t="s">
        <v>3609</v>
      </c>
      <c r="R759" s="27" t="s">
        <v>2813</v>
      </c>
      <c r="S759" s="27" t="s">
        <v>43</v>
      </c>
      <c r="T759" s="27" t="s">
        <v>139</v>
      </c>
    </row>
    <row r="760" spans="1:20" s="4" customFormat="1" ht="43.5" customHeight="1" x14ac:dyDescent="0.3">
      <c r="A760" s="27">
        <v>759</v>
      </c>
      <c r="B760" s="27" t="s">
        <v>5081</v>
      </c>
      <c r="C760" s="27" t="s">
        <v>3718</v>
      </c>
      <c r="D760" s="201" t="str">
        <f t="shared" si="26"/>
        <v>G/SCM/N/253/USA</v>
      </c>
      <c r="E760" s="201" t="str">
        <f t="shared" si="25"/>
        <v xml:space="preserve"> </v>
      </c>
      <c r="F760" s="27" t="s">
        <v>3267</v>
      </c>
      <c r="G760" s="27" t="s">
        <v>3</v>
      </c>
      <c r="H760" s="27" t="s">
        <v>1</v>
      </c>
      <c r="I760" s="60">
        <v>2014</v>
      </c>
      <c r="J760" s="27" t="s">
        <v>3425</v>
      </c>
      <c r="K760" s="27" t="s">
        <v>3810</v>
      </c>
      <c r="L760" s="27" t="s">
        <v>3758</v>
      </c>
      <c r="M760" s="27" t="s">
        <v>3811</v>
      </c>
      <c r="N760" s="27"/>
      <c r="O760" s="27" t="s">
        <v>3797</v>
      </c>
      <c r="P760" s="27" t="s">
        <v>3812</v>
      </c>
      <c r="Q760" s="27" t="s">
        <v>8</v>
      </c>
      <c r="R760" s="27" t="s">
        <v>53</v>
      </c>
      <c r="S760" s="27" t="s">
        <v>67</v>
      </c>
      <c r="T760" s="27" t="s">
        <v>138</v>
      </c>
    </row>
    <row r="761" spans="1:20" s="4" customFormat="1" ht="43.5" customHeight="1" x14ac:dyDescent="0.3">
      <c r="A761" s="27">
        <v>760</v>
      </c>
      <c r="B761" s="27" t="s">
        <v>5081</v>
      </c>
      <c r="C761" s="27" t="s">
        <v>3718</v>
      </c>
      <c r="D761" s="201" t="str">
        <f t="shared" si="26"/>
        <v>G/SCM/N/253/USA</v>
      </c>
      <c r="E761" s="201" t="str">
        <f t="shared" si="25"/>
        <v xml:space="preserve"> </v>
      </c>
      <c r="F761" s="27" t="s">
        <v>3267</v>
      </c>
      <c r="G761" s="27" t="s">
        <v>3</v>
      </c>
      <c r="H761" s="27" t="s">
        <v>1</v>
      </c>
      <c r="I761" s="60">
        <v>2014</v>
      </c>
      <c r="J761" s="27" t="s">
        <v>3425</v>
      </c>
      <c r="K761" s="27" t="s">
        <v>3813</v>
      </c>
      <c r="L761" s="27" t="s">
        <v>3814</v>
      </c>
      <c r="M761" s="27" t="s">
        <v>3815</v>
      </c>
      <c r="N761" s="27"/>
      <c r="O761" s="27" t="s">
        <v>3816</v>
      </c>
      <c r="P761" s="27" t="s">
        <v>3817</v>
      </c>
      <c r="Q761" s="27" t="s">
        <v>893</v>
      </c>
      <c r="R761" s="27" t="s">
        <v>69</v>
      </c>
      <c r="S761" s="27" t="s">
        <v>67</v>
      </c>
      <c r="T761" s="27" t="s">
        <v>19</v>
      </c>
    </row>
    <row r="762" spans="1:20" s="4" customFormat="1" ht="43.5" customHeight="1" x14ac:dyDescent="0.3">
      <c r="A762" s="27">
        <v>761</v>
      </c>
      <c r="B762" s="27" t="s">
        <v>5081</v>
      </c>
      <c r="C762" s="27" t="s">
        <v>3718</v>
      </c>
      <c r="D762" s="201" t="str">
        <f t="shared" si="26"/>
        <v>G/SCM/N/253/USA</v>
      </c>
      <c r="E762" s="201" t="str">
        <f t="shared" si="25"/>
        <v xml:space="preserve"> </v>
      </c>
      <c r="F762" s="27" t="s">
        <v>3267</v>
      </c>
      <c r="G762" s="27" t="s">
        <v>3</v>
      </c>
      <c r="H762" s="27" t="s">
        <v>1</v>
      </c>
      <c r="I762" s="60">
        <v>2014</v>
      </c>
      <c r="J762" s="27" t="s">
        <v>3425</v>
      </c>
      <c r="K762" s="27" t="s">
        <v>3818</v>
      </c>
      <c r="L762" s="27" t="s">
        <v>3819</v>
      </c>
      <c r="M762" s="27" t="s">
        <v>3820</v>
      </c>
      <c r="N762" s="27"/>
      <c r="O762" s="27" t="s">
        <v>3816</v>
      </c>
      <c r="P762" s="27" t="s">
        <v>3821</v>
      </c>
      <c r="Q762" s="27" t="s">
        <v>893</v>
      </c>
      <c r="R762" s="27" t="s">
        <v>69</v>
      </c>
      <c r="S762" s="27" t="s">
        <v>67</v>
      </c>
      <c r="T762" s="27" t="s">
        <v>19</v>
      </c>
    </row>
    <row r="763" spans="1:20" s="4" customFormat="1" ht="43.5" customHeight="1" x14ac:dyDescent="0.3">
      <c r="A763" s="27">
        <v>762</v>
      </c>
      <c r="B763" s="27" t="s">
        <v>5081</v>
      </c>
      <c r="C763" s="27" t="s">
        <v>3718</v>
      </c>
      <c r="D763" s="201" t="str">
        <f t="shared" si="26"/>
        <v>G/SCM/N/253/USA</v>
      </c>
      <c r="E763" s="201" t="str">
        <f t="shared" si="25"/>
        <v xml:space="preserve"> </v>
      </c>
      <c r="F763" s="27" t="s">
        <v>3267</v>
      </c>
      <c r="G763" s="27" t="s">
        <v>3</v>
      </c>
      <c r="H763" s="27" t="s">
        <v>1</v>
      </c>
      <c r="I763" s="60">
        <v>2014</v>
      </c>
      <c r="J763" s="27" t="s">
        <v>3425</v>
      </c>
      <c r="K763" s="27" t="s">
        <v>3822</v>
      </c>
      <c r="L763" s="27" t="s">
        <v>3819</v>
      </c>
      <c r="M763" s="27" t="s">
        <v>3820</v>
      </c>
      <c r="N763" s="27"/>
      <c r="O763" s="27" t="s">
        <v>3816</v>
      </c>
      <c r="P763" s="27" t="s">
        <v>3821</v>
      </c>
      <c r="Q763" s="27" t="s">
        <v>893</v>
      </c>
      <c r="R763" s="27" t="s">
        <v>69</v>
      </c>
      <c r="S763" s="27" t="s">
        <v>67</v>
      </c>
      <c r="T763" s="27" t="s">
        <v>19</v>
      </c>
    </row>
    <row r="764" spans="1:20" s="4" customFormat="1" ht="43.5" customHeight="1" x14ac:dyDescent="0.3">
      <c r="A764" s="27">
        <v>763</v>
      </c>
      <c r="B764" s="27" t="s">
        <v>5081</v>
      </c>
      <c r="C764" s="27" t="s">
        <v>3718</v>
      </c>
      <c r="D764" s="201" t="str">
        <f t="shared" si="26"/>
        <v>G/SCM/N/253/USA</v>
      </c>
      <c r="E764" s="201" t="str">
        <f t="shared" si="25"/>
        <v xml:space="preserve"> </v>
      </c>
      <c r="F764" s="27" t="s">
        <v>3267</v>
      </c>
      <c r="G764" s="27" t="s">
        <v>3</v>
      </c>
      <c r="H764" s="27" t="s">
        <v>1</v>
      </c>
      <c r="I764" s="60">
        <v>2014</v>
      </c>
      <c r="J764" s="27" t="s">
        <v>3425</v>
      </c>
      <c r="K764" s="27" t="s">
        <v>3823</v>
      </c>
      <c r="L764" s="27" t="s">
        <v>48</v>
      </c>
      <c r="M764" s="27" t="s">
        <v>3824</v>
      </c>
      <c r="N764" s="27"/>
      <c r="O764" s="27" t="s">
        <v>3816</v>
      </c>
      <c r="P764" s="27" t="s">
        <v>3825</v>
      </c>
      <c r="Q764" s="27" t="s">
        <v>36</v>
      </c>
      <c r="R764" s="27" t="s">
        <v>3826</v>
      </c>
      <c r="S764" s="27" t="s">
        <v>3362</v>
      </c>
      <c r="T764" s="27" t="s">
        <v>95</v>
      </c>
    </row>
    <row r="765" spans="1:20" s="4" customFormat="1" ht="43.5" customHeight="1" x14ac:dyDescent="0.3">
      <c r="A765" s="27">
        <v>764</v>
      </c>
      <c r="B765" s="27" t="s">
        <v>5081</v>
      </c>
      <c r="C765" s="27" t="s">
        <v>3718</v>
      </c>
      <c r="D765" s="201" t="str">
        <f t="shared" si="26"/>
        <v>G/SCM/N/253/USA</v>
      </c>
      <c r="E765" s="201" t="str">
        <f t="shared" si="25"/>
        <v xml:space="preserve"> </v>
      </c>
      <c r="F765" s="27" t="s">
        <v>3267</v>
      </c>
      <c r="G765" s="27" t="s">
        <v>3</v>
      </c>
      <c r="H765" s="27" t="s">
        <v>1</v>
      </c>
      <c r="I765" s="60">
        <v>2014</v>
      </c>
      <c r="J765" s="27" t="s">
        <v>3425</v>
      </c>
      <c r="K765" s="27" t="s">
        <v>3827</v>
      </c>
      <c r="L765" s="27" t="s">
        <v>48</v>
      </c>
      <c r="M765" s="27" t="s">
        <v>3828</v>
      </c>
      <c r="N765" s="27"/>
      <c r="O765" s="27" t="s">
        <v>3816</v>
      </c>
      <c r="P765" s="27" t="s">
        <v>3829</v>
      </c>
      <c r="Q765" s="27" t="s">
        <v>22</v>
      </c>
      <c r="R765" s="27" t="s">
        <v>21</v>
      </c>
      <c r="S765" s="27" t="s">
        <v>3362</v>
      </c>
      <c r="T765" s="27" t="s">
        <v>1214</v>
      </c>
    </row>
    <row r="766" spans="1:20" s="4" customFormat="1" ht="43.5" customHeight="1" x14ac:dyDescent="0.3">
      <c r="A766" s="27">
        <v>765</v>
      </c>
      <c r="B766" s="27" t="s">
        <v>5081</v>
      </c>
      <c r="C766" s="27" t="s">
        <v>3718</v>
      </c>
      <c r="D766" s="201" t="str">
        <f t="shared" si="26"/>
        <v>G/SCM/N/253/USA</v>
      </c>
      <c r="E766" s="201" t="str">
        <f t="shared" si="25"/>
        <v xml:space="preserve"> </v>
      </c>
      <c r="F766" s="27" t="s">
        <v>3267</v>
      </c>
      <c r="G766" s="27" t="s">
        <v>3</v>
      </c>
      <c r="H766" s="27" t="s">
        <v>1</v>
      </c>
      <c r="I766" s="60">
        <v>2014</v>
      </c>
      <c r="J766" s="27" t="s">
        <v>3425</v>
      </c>
      <c r="K766" s="27" t="s">
        <v>3830</v>
      </c>
      <c r="L766" s="27" t="s">
        <v>3831</v>
      </c>
      <c r="M766" s="27" t="s">
        <v>3832</v>
      </c>
      <c r="N766" s="27"/>
      <c r="O766" s="27" t="s">
        <v>3816</v>
      </c>
      <c r="P766" s="27" t="s">
        <v>3833</v>
      </c>
      <c r="Q766" s="27" t="s">
        <v>3834</v>
      </c>
      <c r="R766" s="27" t="s">
        <v>3835</v>
      </c>
      <c r="S766" s="27" t="s">
        <v>3362</v>
      </c>
      <c r="T766" s="27" t="s">
        <v>19</v>
      </c>
    </row>
    <row r="767" spans="1:20" s="4" customFormat="1" ht="43.5" customHeight="1" x14ac:dyDescent="0.3">
      <c r="A767" s="27">
        <v>766</v>
      </c>
      <c r="B767" s="27" t="s">
        <v>5081</v>
      </c>
      <c r="C767" s="27" t="s">
        <v>3718</v>
      </c>
      <c r="D767" s="201" t="str">
        <f t="shared" si="26"/>
        <v>G/SCM/N/253/USA</v>
      </c>
      <c r="E767" s="201" t="str">
        <f t="shared" si="25"/>
        <v xml:space="preserve"> </v>
      </c>
      <c r="F767" s="27" t="s">
        <v>3267</v>
      </c>
      <c r="G767" s="27" t="s">
        <v>3</v>
      </c>
      <c r="H767" s="27" t="s">
        <v>1</v>
      </c>
      <c r="I767" s="60">
        <v>2014</v>
      </c>
      <c r="J767" s="27" t="s">
        <v>3425</v>
      </c>
      <c r="K767" s="27" t="s">
        <v>3836</v>
      </c>
      <c r="L767" s="27" t="s">
        <v>3837</v>
      </c>
      <c r="M767" s="27" t="s">
        <v>3838</v>
      </c>
      <c r="N767" s="27"/>
      <c r="O767" s="27" t="s">
        <v>3816</v>
      </c>
      <c r="P767" s="27" t="s">
        <v>3839</v>
      </c>
      <c r="Q767" s="27" t="s">
        <v>52</v>
      </c>
      <c r="R767" s="27" t="s">
        <v>45</v>
      </c>
      <c r="S767" s="27" t="s">
        <v>3362</v>
      </c>
      <c r="T767" s="27" t="s">
        <v>95</v>
      </c>
    </row>
    <row r="768" spans="1:20" s="4" customFormat="1" ht="43.5" customHeight="1" x14ac:dyDescent="0.3">
      <c r="A768" s="27">
        <v>767</v>
      </c>
      <c r="B768" s="27" t="s">
        <v>5081</v>
      </c>
      <c r="C768" s="27" t="s">
        <v>3718</v>
      </c>
      <c r="D768" s="201" t="str">
        <f t="shared" si="26"/>
        <v>G/SCM/N/253/USA</v>
      </c>
      <c r="E768" s="201" t="str">
        <f t="shared" si="25"/>
        <v xml:space="preserve"> </v>
      </c>
      <c r="F768" s="27" t="s">
        <v>3267</v>
      </c>
      <c r="G768" s="27" t="s">
        <v>3</v>
      </c>
      <c r="H768" s="27" t="s">
        <v>1</v>
      </c>
      <c r="I768" s="60">
        <v>2014</v>
      </c>
      <c r="J768" s="27" t="s">
        <v>3425</v>
      </c>
      <c r="K768" s="27" t="s">
        <v>3840</v>
      </c>
      <c r="L768" s="27" t="s">
        <v>3837</v>
      </c>
      <c r="M768" s="27" t="s">
        <v>3841</v>
      </c>
      <c r="N768" s="27"/>
      <c r="O768" s="27" t="s">
        <v>3816</v>
      </c>
      <c r="P768" s="27" t="s">
        <v>3842</v>
      </c>
      <c r="Q768" s="27" t="s">
        <v>3843</v>
      </c>
      <c r="R768" s="27" t="s">
        <v>53</v>
      </c>
      <c r="S768" s="27" t="s">
        <v>3362</v>
      </c>
      <c r="T768" s="27" t="s">
        <v>138</v>
      </c>
    </row>
    <row r="769" spans="1:20" s="4" customFormat="1" ht="43.5" customHeight="1" x14ac:dyDescent="0.3">
      <c r="A769" s="27">
        <v>768</v>
      </c>
      <c r="B769" s="27" t="s">
        <v>5081</v>
      </c>
      <c r="C769" s="27" t="s">
        <v>3718</v>
      </c>
      <c r="D769" s="201" t="str">
        <f t="shared" si="26"/>
        <v>G/SCM/N/253/USA</v>
      </c>
      <c r="E769" s="201" t="str">
        <f t="shared" si="25"/>
        <v xml:space="preserve"> </v>
      </c>
      <c r="F769" s="27" t="s">
        <v>3267</v>
      </c>
      <c r="G769" s="27" t="s">
        <v>3</v>
      </c>
      <c r="H769" s="27" t="s">
        <v>1</v>
      </c>
      <c r="I769" s="60">
        <v>2014</v>
      </c>
      <c r="J769" s="27" t="s">
        <v>3425</v>
      </c>
      <c r="K769" s="27" t="s">
        <v>3844</v>
      </c>
      <c r="L769" s="27" t="s">
        <v>3427</v>
      </c>
      <c r="M769" s="27" t="s">
        <v>3845</v>
      </c>
      <c r="N769" s="27"/>
      <c r="O769" s="27" t="s">
        <v>3816</v>
      </c>
      <c r="P769" s="27" t="s">
        <v>3846</v>
      </c>
      <c r="Q769" s="27" t="s">
        <v>893</v>
      </c>
      <c r="R769" s="27" t="s">
        <v>69</v>
      </c>
      <c r="S769" s="27" t="s">
        <v>43</v>
      </c>
      <c r="T769" s="27" t="s">
        <v>19</v>
      </c>
    </row>
    <row r="770" spans="1:20" s="4" customFormat="1" ht="43.5" customHeight="1" x14ac:dyDescent="0.3">
      <c r="A770" s="27">
        <v>769</v>
      </c>
      <c r="B770" s="27" t="s">
        <v>5081</v>
      </c>
      <c r="C770" s="27" t="s">
        <v>3718</v>
      </c>
      <c r="D770" s="201" t="str">
        <f t="shared" si="26"/>
        <v>G/SCM/N/253/USA</v>
      </c>
      <c r="E770" s="201" t="str">
        <f t="shared" si="25"/>
        <v xml:space="preserve"> </v>
      </c>
      <c r="F770" s="27" t="s">
        <v>3267</v>
      </c>
      <c r="G770" s="27" t="s">
        <v>3</v>
      </c>
      <c r="H770" s="27" t="s">
        <v>1</v>
      </c>
      <c r="I770" s="60">
        <v>2014</v>
      </c>
      <c r="J770" s="27" t="s">
        <v>3425</v>
      </c>
      <c r="K770" s="27" t="s">
        <v>3847</v>
      </c>
      <c r="L770" s="27" t="s">
        <v>3848</v>
      </c>
      <c r="M770" s="27" t="s">
        <v>3849</v>
      </c>
      <c r="N770" s="27"/>
      <c r="O770" s="27" t="s">
        <v>3816</v>
      </c>
      <c r="P770" s="27" t="s">
        <v>3850</v>
      </c>
      <c r="Q770" s="27" t="s">
        <v>893</v>
      </c>
      <c r="R770" s="27" t="s">
        <v>69</v>
      </c>
      <c r="S770" s="27" t="s">
        <v>43</v>
      </c>
      <c r="T770" s="27" t="s">
        <v>19</v>
      </c>
    </row>
    <row r="771" spans="1:20" s="4" customFormat="1" ht="43.5" customHeight="1" x14ac:dyDescent="0.3">
      <c r="A771" s="27">
        <v>770</v>
      </c>
      <c r="B771" s="27" t="s">
        <v>5081</v>
      </c>
      <c r="C771" s="27" t="s">
        <v>3718</v>
      </c>
      <c r="D771" s="201" t="str">
        <f t="shared" si="26"/>
        <v>G/SCM/N/253/USA</v>
      </c>
      <c r="E771" s="201" t="str">
        <f t="shared" si="25"/>
        <v xml:space="preserve"> </v>
      </c>
      <c r="F771" s="27" t="s">
        <v>3267</v>
      </c>
      <c r="G771" s="27" t="s">
        <v>3</v>
      </c>
      <c r="H771" s="27" t="s">
        <v>1</v>
      </c>
      <c r="I771" s="60">
        <v>2014</v>
      </c>
      <c r="J771" s="27" t="s">
        <v>3425</v>
      </c>
      <c r="K771" s="27" t="s">
        <v>3851</v>
      </c>
      <c r="L771" s="27" t="s">
        <v>3427</v>
      </c>
      <c r="M771" s="27" t="s">
        <v>3852</v>
      </c>
      <c r="N771" s="27"/>
      <c r="O771" s="27" t="s">
        <v>3816</v>
      </c>
      <c r="P771" s="27" t="s">
        <v>3853</v>
      </c>
      <c r="Q771" s="27" t="s">
        <v>3751</v>
      </c>
      <c r="R771" s="27" t="s">
        <v>69</v>
      </c>
      <c r="S771" s="27" t="s">
        <v>43</v>
      </c>
      <c r="T771" s="27" t="s">
        <v>19</v>
      </c>
    </row>
    <row r="772" spans="1:20" s="4" customFormat="1" ht="43.5" customHeight="1" x14ac:dyDescent="0.3">
      <c r="A772" s="27">
        <v>771</v>
      </c>
      <c r="B772" s="27" t="s">
        <v>5081</v>
      </c>
      <c r="C772" s="27" t="s">
        <v>3718</v>
      </c>
      <c r="D772" s="201" t="str">
        <f t="shared" si="26"/>
        <v>G/SCM/N/253/USA</v>
      </c>
      <c r="E772" s="201" t="str">
        <f t="shared" si="25"/>
        <v xml:space="preserve"> </v>
      </c>
      <c r="F772" s="27" t="s">
        <v>3267</v>
      </c>
      <c r="G772" s="27" t="s">
        <v>3</v>
      </c>
      <c r="H772" s="27" t="s">
        <v>1</v>
      </c>
      <c r="I772" s="60">
        <v>2014</v>
      </c>
      <c r="J772" s="27" t="s">
        <v>3425</v>
      </c>
      <c r="K772" s="27" t="s">
        <v>3854</v>
      </c>
      <c r="L772" s="27" t="s">
        <v>3855</v>
      </c>
      <c r="M772" s="27" t="s">
        <v>3856</v>
      </c>
      <c r="N772" s="27"/>
      <c r="O772" s="27" t="s">
        <v>3857</v>
      </c>
      <c r="P772" s="27" t="s">
        <v>3858</v>
      </c>
      <c r="Q772" s="27" t="s">
        <v>893</v>
      </c>
      <c r="R772" s="27" t="s">
        <v>69</v>
      </c>
      <c r="S772" s="27" t="s">
        <v>67</v>
      </c>
      <c r="T772" s="27" t="s">
        <v>19</v>
      </c>
    </row>
    <row r="773" spans="1:20" s="4" customFormat="1" ht="43.5" customHeight="1" x14ac:dyDescent="0.3">
      <c r="A773" s="27">
        <v>772</v>
      </c>
      <c r="B773" s="27" t="s">
        <v>5081</v>
      </c>
      <c r="C773" s="27" t="s">
        <v>3718</v>
      </c>
      <c r="D773" s="201" t="str">
        <f t="shared" si="26"/>
        <v>G/SCM/N/253/USA</v>
      </c>
      <c r="E773" s="201" t="str">
        <f t="shared" si="25"/>
        <v xml:space="preserve"> </v>
      </c>
      <c r="F773" s="27" t="s">
        <v>3267</v>
      </c>
      <c r="G773" s="27" t="s">
        <v>3</v>
      </c>
      <c r="H773" s="27" t="s">
        <v>1</v>
      </c>
      <c r="I773" s="60">
        <v>2014</v>
      </c>
      <c r="J773" s="27" t="s">
        <v>3425</v>
      </c>
      <c r="K773" s="27" t="s">
        <v>3859</v>
      </c>
      <c r="L773" s="27" t="s">
        <v>3814</v>
      </c>
      <c r="M773" s="27" t="s">
        <v>3860</v>
      </c>
      <c r="N773" s="27"/>
      <c r="O773" s="27" t="s">
        <v>3857</v>
      </c>
      <c r="P773" s="27" t="s">
        <v>3861</v>
      </c>
      <c r="Q773" s="27" t="s">
        <v>19</v>
      </c>
      <c r="R773" s="27" t="s">
        <v>69</v>
      </c>
      <c r="S773" s="27" t="s">
        <v>67</v>
      </c>
      <c r="T773" s="27" t="s">
        <v>19</v>
      </c>
    </row>
    <row r="774" spans="1:20" s="4" customFormat="1" ht="43.5" customHeight="1" x14ac:dyDescent="0.3">
      <c r="A774" s="27">
        <v>773</v>
      </c>
      <c r="B774" s="27" t="s">
        <v>5081</v>
      </c>
      <c r="C774" s="27" t="s">
        <v>3718</v>
      </c>
      <c r="D774" s="201" t="str">
        <f t="shared" si="26"/>
        <v>G/SCM/N/253/USA</v>
      </c>
      <c r="E774" s="201" t="str">
        <f t="shared" si="25"/>
        <v xml:space="preserve"> </v>
      </c>
      <c r="F774" s="27" t="s">
        <v>3267</v>
      </c>
      <c r="G774" s="27" t="s">
        <v>3</v>
      </c>
      <c r="H774" s="27" t="s">
        <v>1</v>
      </c>
      <c r="I774" s="60">
        <v>2014</v>
      </c>
      <c r="J774" s="27" t="s">
        <v>3425</v>
      </c>
      <c r="K774" s="27" t="s">
        <v>3862</v>
      </c>
      <c r="L774" s="27" t="s">
        <v>3814</v>
      </c>
      <c r="M774" s="27" t="s">
        <v>3863</v>
      </c>
      <c r="N774" s="27"/>
      <c r="O774" s="27" t="s">
        <v>3864</v>
      </c>
      <c r="P774" s="27" t="s">
        <v>3865</v>
      </c>
      <c r="Q774" s="27" t="s">
        <v>19</v>
      </c>
      <c r="R774" s="27" t="s">
        <v>69</v>
      </c>
      <c r="S774" s="27" t="s">
        <v>67</v>
      </c>
      <c r="T774" s="27" t="s">
        <v>19</v>
      </c>
    </row>
    <row r="775" spans="1:20" s="4" customFormat="1" ht="43.5" customHeight="1" x14ac:dyDescent="0.3">
      <c r="A775" s="27">
        <v>774</v>
      </c>
      <c r="B775" s="27" t="s">
        <v>5081</v>
      </c>
      <c r="C775" s="27" t="s">
        <v>3718</v>
      </c>
      <c r="D775" s="201" t="str">
        <f t="shared" si="26"/>
        <v>G/SCM/N/253/USA</v>
      </c>
      <c r="E775" s="201" t="str">
        <f t="shared" si="25"/>
        <v xml:space="preserve"> </v>
      </c>
      <c r="F775" s="27" t="s">
        <v>3267</v>
      </c>
      <c r="G775" s="27" t="s">
        <v>3</v>
      </c>
      <c r="H775" s="27" t="s">
        <v>1</v>
      </c>
      <c r="I775" s="60">
        <v>2014</v>
      </c>
      <c r="J775" s="27" t="s">
        <v>3425</v>
      </c>
      <c r="K775" s="27" t="s">
        <v>3866</v>
      </c>
      <c r="L775" s="27" t="s">
        <v>3867</v>
      </c>
      <c r="M775" s="27" t="s">
        <v>3868</v>
      </c>
      <c r="N775" s="27"/>
      <c r="O775" s="27" t="s">
        <v>3816</v>
      </c>
      <c r="P775" s="27" t="s">
        <v>3869</v>
      </c>
      <c r="Q775" s="27" t="s">
        <v>893</v>
      </c>
      <c r="R775" s="27" t="s">
        <v>69</v>
      </c>
      <c r="S775" s="27" t="s">
        <v>3362</v>
      </c>
      <c r="T775" s="27" t="s">
        <v>19</v>
      </c>
    </row>
    <row r="776" spans="1:20" s="4" customFormat="1" ht="43.5" customHeight="1" x14ac:dyDescent="0.3">
      <c r="A776" s="27">
        <v>775</v>
      </c>
      <c r="B776" s="27" t="s">
        <v>5081</v>
      </c>
      <c r="C776" s="27" t="s">
        <v>3718</v>
      </c>
      <c r="D776" s="201" t="str">
        <f t="shared" si="26"/>
        <v>G/SCM/N/253/USA</v>
      </c>
      <c r="E776" s="201" t="str">
        <f t="shared" si="25"/>
        <v xml:space="preserve"> </v>
      </c>
      <c r="F776" s="27" t="s">
        <v>3267</v>
      </c>
      <c r="G776" s="27" t="s">
        <v>3</v>
      </c>
      <c r="H776" s="27" t="s">
        <v>1</v>
      </c>
      <c r="I776" s="60">
        <v>2014</v>
      </c>
      <c r="J776" s="27" t="s">
        <v>3425</v>
      </c>
      <c r="K776" s="27" t="s">
        <v>3851</v>
      </c>
      <c r="L776" s="27" t="s">
        <v>3427</v>
      </c>
      <c r="M776" s="27" t="s">
        <v>3870</v>
      </c>
      <c r="N776" s="27"/>
      <c r="O776" s="27" t="s">
        <v>3871</v>
      </c>
      <c r="P776" s="27" t="s">
        <v>3872</v>
      </c>
      <c r="Q776" s="27" t="s">
        <v>25</v>
      </c>
      <c r="R776" s="27" t="s">
        <v>69</v>
      </c>
      <c r="S776" s="27" t="s">
        <v>43</v>
      </c>
      <c r="T776" s="27" t="s">
        <v>19</v>
      </c>
    </row>
    <row r="777" spans="1:20" s="4" customFormat="1" ht="43.5" customHeight="1" x14ac:dyDescent="0.3">
      <c r="A777" s="27">
        <v>776</v>
      </c>
      <c r="B777" s="27" t="s">
        <v>5081</v>
      </c>
      <c r="C777" s="27" t="s">
        <v>3718</v>
      </c>
      <c r="D777" s="201" t="str">
        <f t="shared" si="26"/>
        <v>G/SCM/N/253/USA</v>
      </c>
      <c r="E777" s="201" t="str">
        <f t="shared" si="25"/>
        <v xml:space="preserve"> </v>
      </c>
      <c r="F777" s="27" t="s">
        <v>3267</v>
      </c>
      <c r="G777" s="27" t="s">
        <v>3</v>
      </c>
      <c r="H777" s="27" t="s">
        <v>1</v>
      </c>
      <c r="I777" s="60">
        <v>2014</v>
      </c>
      <c r="J777" s="27" t="s">
        <v>3425</v>
      </c>
      <c r="K777" s="27" t="s">
        <v>3873</v>
      </c>
      <c r="L777" s="27" t="s">
        <v>3874</v>
      </c>
      <c r="M777" s="27" t="s">
        <v>3875</v>
      </c>
      <c r="N777" s="27"/>
      <c r="O777" s="27" t="s">
        <v>3816</v>
      </c>
      <c r="P777" s="27" t="s">
        <v>3876</v>
      </c>
      <c r="Q777" s="27" t="s">
        <v>3877</v>
      </c>
      <c r="R777" s="27" t="s">
        <v>21</v>
      </c>
      <c r="S777" s="27" t="s">
        <v>67</v>
      </c>
      <c r="T777" s="27" t="s">
        <v>421</v>
      </c>
    </row>
    <row r="778" spans="1:20" s="4" customFormat="1" ht="43.5" customHeight="1" x14ac:dyDescent="0.3">
      <c r="A778" s="27">
        <v>777</v>
      </c>
      <c r="B778" s="27" t="s">
        <v>5081</v>
      </c>
      <c r="C778" s="27" t="s">
        <v>3718</v>
      </c>
      <c r="D778" s="201" t="str">
        <f t="shared" si="26"/>
        <v>G/SCM/N/253/USA</v>
      </c>
      <c r="E778" s="201" t="str">
        <f t="shared" si="25"/>
        <v xml:space="preserve"> </v>
      </c>
      <c r="F778" s="27" t="s">
        <v>3267</v>
      </c>
      <c r="G778" s="27" t="s">
        <v>3</v>
      </c>
      <c r="H778" s="27" t="s">
        <v>1</v>
      </c>
      <c r="I778" s="60">
        <v>2014</v>
      </c>
      <c r="J778" s="27" t="s">
        <v>3425</v>
      </c>
      <c r="K778" s="27" t="s">
        <v>3878</v>
      </c>
      <c r="L778" s="27" t="s">
        <v>3879</v>
      </c>
      <c r="M778" s="27" t="s">
        <v>3880</v>
      </c>
      <c r="N778" s="27"/>
      <c r="O778" s="27" t="s">
        <v>3816</v>
      </c>
      <c r="P778" s="27" t="s">
        <v>3881</v>
      </c>
      <c r="Q778" s="27" t="s">
        <v>3877</v>
      </c>
      <c r="R778" s="27" t="s">
        <v>21</v>
      </c>
      <c r="S778" s="27" t="s">
        <v>67</v>
      </c>
      <c r="T778" s="27" t="s">
        <v>421</v>
      </c>
    </row>
    <row r="779" spans="1:20" s="4" customFormat="1" ht="43.5" customHeight="1" x14ac:dyDescent="0.3">
      <c r="A779" s="27">
        <v>778</v>
      </c>
      <c r="B779" s="27" t="s">
        <v>5081</v>
      </c>
      <c r="C779" s="27" t="s">
        <v>3718</v>
      </c>
      <c r="D779" s="201" t="str">
        <f t="shared" si="26"/>
        <v>G/SCM/N/253/USA</v>
      </c>
      <c r="E779" s="201" t="str">
        <f t="shared" si="25"/>
        <v xml:space="preserve"> </v>
      </c>
      <c r="F779" s="27" t="s">
        <v>3267</v>
      </c>
      <c r="G779" s="27" t="s">
        <v>3</v>
      </c>
      <c r="H779" s="27" t="s">
        <v>1</v>
      </c>
      <c r="I779" s="60">
        <v>2014</v>
      </c>
      <c r="J779" s="27" t="s">
        <v>3425</v>
      </c>
      <c r="K779" s="27" t="s">
        <v>3882</v>
      </c>
      <c r="L779" s="27" t="s">
        <v>3883</v>
      </c>
      <c r="M779" s="27" t="s">
        <v>3884</v>
      </c>
      <c r="N779" s="27"/>
      <c r="O779" s="27" t="s">
        <v>3816</v>
      </c>
      <c r="P779" s="27" t="s">
        <v>3885</v>
      </c>
      <c r="Q779" s="27" t="s">
        <v>19</v>
      </c>
      <c r="R779" s="27" t="s">
        <v>69</v>
      </c>
      <c r="S779" s="27" t="s">
        <v>67</v>
      </c>
      <c r="T779" s="27" t="s">
        <v>74</v>
      </c>
    </row>
    <row r="780" spans="1:20" s="4" customFormat="1" ht="43.5" customHeight="1" x14ac:dyDescent="0.3">
      <c r="A780" s="27">
        <v>779</v>
      </c>
      <c r="B780" s="27" t="s">
        <v>5081</v>
      </c>
      <c r="C780" s="27" t="s">
        <v>3718</v>
      </c>
      <c r="D780" s="201" t="str">
        <f t="shared" si="26"/>
        <v>G/SCM/N/253/USA</v>
      </c>
      <c r="E780" s="201" t="str">
        <f t="shared" si="25"/>
        <v xml:space="preserve"> </v>
      </c>
      <c r="F780" s="27" t="s">
        <v>3267</v>
      </c>
      <c r="G780" s="27" t="s">
        <v>3</v>
      </c>
      <c r="H780" s="27" t="s">
        <v>1</v>
      </c>
      <c r="I780" s="60">
        <v>2014</v>
      </c>
      <c r="J780" s="27" t="s">
        <v>3425</v>
      </c>
      <c r="K780" s="27" t="s">
        <v>3886</v>
      </c>
      <c r="L780" s="27" t="s">
        <v>3887</v>
      </c>
      <c r="M780" s="27" t="s">
        <v>3888</v>
      </c>
      <c r="N780" s="27"/>
      <c r="O780" s="27" t="s">
        <v>3816</v>
      </c>
      <c r="P780" s="27" t="s">
        <v>3889</v>
      </c>
      <c r="Q780" s="27" t="s">
        <v>3890</v>
      </c>
      <c r="R780" s="27" t="s">
        <v>38</v>
      </c>
      <c r="S780" s="27" t="s">
        <v>67</v>
      </c>
      <c r="T780" s="27" t="s">
        <v>95</v>
      </c>
    </row>
    <row r="781" spans="1:20" s="4" customFormat="1" ht="43.5" customHeight="1" x14ac:dyDescent="0.3">
      <c r="A781" s="27">
        <v>780</v>
      </c>
      <c r="B781" s="27" t="s">
        <v>5081</v>
      </c>
      <c r="C781" s="27" t="s">
        <v>3718</v>
      </c>
      <c r="D781" s="201" t="str">
        <f t="shared" si="26"/>
        <v>G/SCM/N/253/USA</v>
      </c>
      <c r="E781" s="201" t="str">
        <f>IF(IFERROR(FIND(";",C781,1), 0) &gt; 0, HYPERLINK(CONCATENATE("https://docs.wto.org/dol2fe/Pages/SS/DoSearch.aspx?DataSource=Cat&amp;query=@Symbol=",SUBSTITUTE(TRIM((MID(C781,FIND(";",C781,1)+1,100))),"/","%2F"),"&amp;"), TRIM((MID(C781,FIND(";",C781,1)+1,100)))), " ")</f>
        <v xml:space="preserve"> </v>
      </c>
      <c r="F781" s="27" t="s">
        <v>3267</v>
      </c>
      <c r="G781" s="27" t="s">
        <v>3</v>
      </c>
      <c r="H781" s="27" t="s">
        <v>1</v>
      </c>
      <c r="I781" s="60">
        <v>2014</v>
      </c>
      <c r="J781" s="27" t="s">
        <v>3425</v>
      </c>
      <c r="K781" s="27" t="s">
        <v>3891</v>
      </c>
      <c r="L781" s="27" t="s">
        <v>3427</v>
      </c>
      <c r="M781" s="27" t="s">
        <v>3892</v>
      </c>
      <c r="N781" s="27"/>
      <c r="O781" s="27" t="s">
        <v>3893</v>
      </c>
      <c r="P781" s="27" t="s">
        <v>3894</v>
      </c>
      <c r="Q781" s="27" t="s">
        <v>19</v>
      </c>
      <c r="R781" s="27" t="s">
        <v>69</v>
      </c>
      <c r="S781" s="27" t="s">
        <v>43</v>
      </c>
      <c r="T781" s="27" t="s">
        <v>19</v>
      </c>
    </row>
    <row r="782" spans="1:20" s="4" customFormat="1" ht="43.5" customHeight="1" x14ac:dyDescent="0.3">
      <c r="A782" s="27">
        <v>781</v>
      </c>
      <c r="B782" s="27" t="s">
        <v>5081</v>
      </c>
      <c r="C782" s="27" t="s">
        <v>3718</v>
      </c>
      <c r="D782" s="201" t="str">
        <f t="shared" si="26"/>
        <v>G/SCM/N/253/USA</v>
      </c>
      <c r="E782" s="201" t="str">
        <f t="shared" si="25"/>
        <v xml:space="preserve"> </v>
      </c>
      <c r="F782" s="27" t="s">
        <v>3267</v>
      </c>
      <c r="G782" s="27" t="s">
        <v>3</v>
      </c>
      <c r="H782" s="27" t="s">
        <v>1</v>
      </c>
      <c r="I782" s="60">
        <v>2014</v>
      </c>
      <c r="J782" s="27" t="s">
        <v>3425</v>
      </c>
      <c r="K782" s="27" t="s">
        <v>3895</v>
      </c>
      <c r="L782" s="27" t="s">
        <v>3896</v>
      </c>
      <c r="M782" s="27" t="s">
        <v>3897</v>
      </c>
      <c r="N782" s="27"/>
      <c r="O782" s="27" t="s">
        <v>3816</v>
      </c>
      <c r="P782" s="27" t="s">
        <v>3898</v>
      </c>
      <c r="Q782" s="27" t="s">
        <v>3890</v>
      </c>
      <c r="R782" s="27" t="s">
        <v>38</v>
      </c>
      <c r="S782" s="27" t="s">
        <v>3362</v>
      </c>
      <c r="T782" s="27" t="s">
        <v>95</v>
      </c>
    </row>
    <row r="783" spans="1:20" s="4" customFormat="1" ht="43.5" customHeight="1" x14ac:dyDescent="0.3">
      <c r="A783" s="27">
        <v>782</v>
      </c>
      <c r="B783" s="27" t="s">
        <v>5081</v>
      </c>
      <c r="C783" s="27" t="s">
        <v>3718</v>
      </c>
      <c r="D783" s="201" t="str">
        <f t="shared" si="26"/>
        <v>G/SCM/N/253/USA</v>
      </c>
      <c r="E783" s="201" t="str">
        <f t="shared" si="25"/>
        <v xml:space="preserve"> </v>
      </c>
      <c r="F783" s="27" t="s">
        <v>3267</v>
      </c>
      <c r="G783" s="27" t="s">
        <v>3</v>
      </c>
      <c r="H783" s="27" t="s">
        <v>1</v>
      </c>
      <c r="I783" s="60">
        <v>2014</v>
      </c>
      <c r="J783" s="27" t="s">
        <v>3425</v>
      </c>
      <c r="K783" s="27" t="s">
        <v>3899</v>
      </c>
      <c r="L783" s="27" t="s">
        <v>3427</v>
      </c>
      <c r="M783" s="27" t="s">
        <v>3900</v>
      </c>
      <c r="N783" s="27"/>
      <c r="O783" s="27" t="s">
        <v>3901</v>
      </c>
      <c r="P783" s="27" t="s">
        <v>3902</v>
      </c>
      <c r="Q783" s="27" t="s">
        <v>25</v>
      </c>
      <c r="R783" s="27" t="s">
        <v>69</v>
      </c>
      <c r="S783" s="27" t="s">
        <v>43</v>
      </c>
      <c r="T783" s="27" t="s">
        <v>19</v>
      </c>
    </row>
    <row r="784" spans="1:20" s="4" customFormat="1" ht="43.5" customHeight="1" x14ac:dyDescent="0.3">
      <c r="A784" s="27">
        <v>783</v>
      </c>
      <c r="B784" s="27" t="s">
        <v>5081</v>
      </c>
      <c r="C784" s="27" t="s">
        <v>3718</v>
      </c>
      <c r="D784" s="201" t="str">
        <f t="shared" si="26"/>
        <v>G/SCM/N/253/USA</v>
      </c>
      <c r="E784" s="201" t="str">
        <f>IF(IFERROR(FIND(";",C784,1), 0) &gt; 0, HYPERLINK(CONCATENATE("https://docs.wto.org/dol2fe/Pages/SS/DoSearch.aspx?DataSource=Cat&amp;query=@Symbol=",SUBSTITUTE(TRIM((MID(C784,FIND(";",C784,1)+1,100))),"/","%2F"),"&amp;"), TRIM((MID(C784,FIND(";",C784,1)+1,100)))), " ")</f>
        <v xml:space="preserve"> </v>
      </c>
      <c r="F784" s="27" t="s">
        <v>3267</v>
      </c>
      <c r="G784" s="27" t="s">
        <v>3</v>
      </c>
      <c r="H784" s="27" t="s">
        <v>1</v>
      </c>
      <c r="I784" s="60">
        <v>2014</v>
      </c>
      <c r="J784" s="27" t="s">
        <v>3425</v>
      </c>
      <c r="K784" s="27" t="s">
        <v>3903</v>
      </c>
      <c r="L784" s="27" t="s">
        <v>3814</v>
      </c>
      <c r="M784" s="27" t="s">
        <v>3904</v>
      </c>
      <c r="N784" s="27"/>
      <c r="O784" s="27" t="s">
        <v>3901</v>
      </c>
      <c r="P784" s="27" t="s">
        <v>3905</v>
      </c>
      <c r="Q784" s="27" t="s">
        <v>19</v>
      </c>
      <c r="R784" s="27" t="s">
        <v>69</v>
      </c>
      <c r="S784" s="27" t="s">
        <v>67</v>
      </c>
      <c r="T784" s="27" t="s">
        <v>19</v>
      </c>
    </row>
    <row r="785" spans="1:21" s="4" customFormat="1" ht="43.5" customHeight="1" x14ac:dyDescent="0.3">
      <c r="A785" s="27">
        <v>784</v>
      </c>
      <c r="B785" s="27" t="s">
        <v>5081</v>
      </c>
      <c r="C785" s="27" t="s">
        <v>3718</v>
      </c>
      <c r="D785" s="201" t="str">
        <f t="shared" si="26"/>
        <v>G/SCM/N/253/USA</v>
      </c>
      <c r="E785" s="201" t="str">
        <f t="shared" si="25"/>
        <v xml:space="preserve"> </v>
      </c>
      <c r="F785" s="27" t="s">
        <v>3267</v>
      </c>
      <c r="G785" s="27" t="s">
        <v>3</v>
      </c>
      <c r="H785" s="27" t="s">
        <v>1</v>
      </c>
      <c r="I785" s="60">
        <v>2014</v>
      </c>
      <c r="J785" s="27" t="s">
        <v>3425</v>
      </c>
      <c r="K785" s="27" t="s">
        <v>3906</v>
      </c>
      <c r="L785" s="27" t="s">
        <v>3907</v>
      </c>
      <c r="M785" s="27" t="s">
        <v>3908</v>
      </c>
      <c r="N785" s="27"/>
      <c r="O785" s="27" t="s">
        <v>3816</v>
      </c>
      <c r="P785" s="27" t="s">
        <v>3909</v>
      </c>
      <c r="Q785" s="27" t="s">
        <v>3910</v>
      </c>
      <c r="R785" s="27" t="s">
        <v>422</v>
      </c>
      <c r="S785" s="27" t="s">
        <v>3420</v>
      </c>
      <c r="T785" s="27" t="s">
        <v>421</v>
      </c>
    </row>
    <row r="786" spans="1:21" s="4" customFormat="1" ht="43.5" customHeight="1" x14ac:dyDescent="0.3">
      <c r="A786" s="27">
        <v>785</v>
      </c>
      <c r="B786" s="27" t="s">
        <v>5081</v>
      </c>
      <c r="C786" s="27" t="s">
        <v>3718</v>
      </c>
      <c r="D786" s="201" t="str">
        <f t="shared" si="26"/>
        <v>G/SCM/N/253/USA</v>
      </c>
      <c r="E786" s="201" t="str">
        <f t="shared" si="25"/>
        <v xml:space="preserve"> </v>
      </c>
      <c r="F786" s="27" t="s">
        <v>3267</v>
      </c>
      <c r="G786" s="27" t="s">
        <v>3</v>
      </c>
      <c r="H786" s="27" t="s">
        <v>1</v>
      </c>
      <c r="I786" s="60">
        <v>2014</v>
      </c>
      <c r="J786" s="27" t="s">
        <v>3425</v>
      </c>
      <c r="K786" s="27" t="s">
        <v>3911</v>
      </c>
      <c r="L786" s="27" t="s">
        <v>48</v>
      </c>
      <c r="M786" s="27" t="s">
        <v>3912</v>
      </c>
      <c r="N786" s="27"/>
      <c r="O786" s="27" t="s">
        <v>3816</v>
      </c>
      <c r="P786" s="27" t="s">
        <v>3913</v>
      </c>
      <c r="Q786" s="27" t="s">
        <v>22</v>
      </c>
      <c r="R786" s="27" t="s">
        <v>422</v>
      </c>
      <c r="S786" s="27" t="s">
        <v>3362</v>
      </c>
      <c r="T786" s="27" t="s">
        <v>421</v>
      </c>
    </row>
    <row r="787" spans="1:21" s="4" customFormat="1" ht="43.5" customHeight="1" x14ac:dyDescent="0.3">
      <c r="A787" s="27">
        <v>786</v>
      </c>
      <c r="B787" s="27" t="s">
        <v>5081</v>
      </c>
      <c r="C787" s="27" t="s">
        <v>3718</v>
      </c>
      <c r="D787" s="201" t="str">
        <f t="shared" si="26"/>
        <v>G/SCM/N/253/USA</v>
      </c>
      <c r="E787" s="201" t="str">
        <f t="shared" si="25"/>
        <v xml:space="preserve"> </v>
      </c>
      <c r="F787" s="27" t="s">
        <v>3267</v>
      </c>
      <c r="G787" s="27" t="s">
        <v>3</v>
      </c>
      <c r="H787" s="27" t="s">
        <v>1</v>
      </c>
      <c r="I787" s="60">
        <v>2014</v>
      </c>
      <c r="J787" s="27" t="s">
        <v>3425</v>
      </c>
      <c r="K787" s="27" t="s">
        <v>3914</v>
      </c>
      <c r="L787" s="27" t="s">
        <v>48</v>
      </c>
      <c r="M787" s="27" t="s">
        <v>3915</v>
      </c>
      <c r="N787" s="27"/>
      <c r="O787" s="27" t="s">
        <v>3816</v>
      </c>
      <c r="P787" s="27" t="s">
        <v>3916</v>
      </c>
      <c r="Q787" s="27" t="s">
        <v>22</v>
      </c>
      <c r="R787" s="27" t="s">
        <v>45</v>
      </c>
      <c r="S787" s="27" t="s">
        <v>3362</v>
      </c>
      <c r="T787" s="27" t="s">
        <v>95</v>
      </c>
      <c r="U787" s="91"/>
    </row>
    <row r="788" spans="1:21" s="4" customFormat="1" ht="43.5" customHeight="1" x14ac:dyDescent="0.3">
      <c r="A788" s="27">
        <v>787</v>
      </c>
      <c r="B788" s="27" t="s">
        <v>5081</v>
      </c>
      <c r="C788" s="27" t="s">
        <v>3718</v>
      </c>
      <c r="D788" s="201" t="str">
        <f t="shared" si="26"/>
        <v>G/SCM/N/253/USA</v>
      </c>
      <c r="E788" s="201" t="str">
        <f t="shared" si="25"/>
        <v xml:space="preserve"> </v>
      </c>
      <c r="F788" s="27" t="s">
        <v>3267</v>
      </c>
      <c r="G788" s="27" t="s">
        <v>3</v>
      </c>
      <c r="H788" s="27" t="s">
        <v>1</v>
      </c>
      <c r="I788" s="60">
        <v>2014</v>
      </c>
      <c r="J788" s="27" t="s">
        <v>3425</v>
      </c>
      <c r="K788" s="27" t="s">
        <v>3917</v>
      </c>
      <c r="L788" s="27" t="s">
        <v>48</v>
      </c>
      <c r="M788" s="27" t="s">
        <v>3918</v>
      </c>
      <c r="N788" s="27"/>
      <c r="O788" s="27" t="s">
        <v>3816</v>
      </c>
      <c r="P788" s="27" t="s">
        <v>3919</v>
      </c>
      <c r="Q788" s="27" t="s">
        <v>22</v>
      </c>
      <c r="R788" s="27" t="s">
        <v>45</v>
      </c>
      <c r="S788" s="27" t="s">
        <v>3362</v>
      </c>
      <c r="T788" s="27" t="s">
        <v>95</v>
      </c>
    </row>
    <row r="789" spans="1:21" s="4" customFormat="1" ht="43.5" customHeight="1" x14ac:dyDescent="0.3">
      <c r="A789" s="27">
        <v>788</v>
      </c>
      <c r="B789" s="27" t="s">
        <v>5081</v>
      </c>
      <c r="C789" s="27" t="s">
        <v>3718</v>
      </c>
      <c r="D789" s="201" t="str">
        <f t="shared" si="26"/>
        <v>G/SCM/N/253/USA</v>
      </c>
      <c r="E789" s="201" t="str">
        <f t="shared" si="25"/>
        <v xml:space="preserve"> </v>
      </c>
      <c r="F789" s="27" t="s">
        <v>3267</v>
      </c>
      <c r="G789" s="27" t="s">
        <v>3</v>
      </c>
      <c r="H789" s="27" t="s">
        <v>1</v>
      </c>
      <c r="I789" s="60">
        <v>2014</v>
      </c>
      <c r="J789" s="27" t="s">
        <v>3425</v>
      </c>
      <c r="K789" s="27" t="s">
        <v>3920</v>
      </c>
      <c r="L789" s="27" t="s">
        <v>48</v>
      </c>
      <c r="M789" s="27" t="s">
        <v>3921</v>
      </c>
      <c r="N789" s="27"/>
      <c r="O789" s="27" t="s">
        <v>3816</v>
      </c>
      <c r="P789" s="27" t="s">
        <v>3922</v>
      </c>
      <c r="Q789" s="27" t="s">
        <v>22</v>
      </c>
      <c r="R789" s="27" t="s">
        <v>45</v>
      </c>
      <c r="S789" s="27" t="s">
        <v>3362</v>
      </c>
      <c r="T789" s="27" t="s">
        <v>95</v>
      </c>
    </row>
    <row r="790" spans="1:21" s="4" customFormat="1" ht="43.5" customHeight="1" x14ac:dyDescent="0.3">
      <c r="A790" s="27">
        <v>789</v>
      </c>
      <c r="B790" s="27" t="s">
        <v>5081</v>
      </c>
      <c r="C790" s="27" t="s">
        <v>3718</v>
      </c>
      <c r="D790" s="201" t="str">
        <f t="shared" si="26"/>
        <v>G/SCM/N/253/USA</v>
      </c>
      <c r="E790" s="201" t="str">
        <f t="shared" si="25"/>
        <v xml:space="preserve"> </v>
      </c>
      <c r="F790" s="27" t="s">
        <v>3267</v>
      </c>
      <c r="G790" s="27" t="s">
        <v>3</v>
      </c>
      <c r="H790" s="27" t="s">
        <v>1</v>
      </c>
      <c r="I790" s="60">
        <v>2014</v>
      </c>
      <c r="J790" s="27" t="s">
        <v>3425</v>
      </c>
      <c r="K790" s="27" t="s">
        <v>3923</v>
      </c>
      <c r="L790" s="27" t="s">
        <v>3924</v>
      </c>
      <c r="M790" s="27" t="s">
        <v>3925</v>
      </c>
      <c r="N790" s="27"/>
      <c r="O790" s="27" t="s">
        <v>3816</v>
      </c>
      <c r="P790" s="27" t="s">
        <v>3926</v>
      </c>
      <c r="Q790" s="27" t="s">
        <v>82</v>
      </c>
      <c r="R790" s="27" t="s">
        <v>78</v>
      </c>
      <c r="S790" s="27" t="s">
        <v>3420</v>
      </c>
      <c r="T790" s="27" t="s">
        <v>421</v>
      </c>
    </row>
    <row r="791" spans="1:21" s="4" customFormat="1" ht="43.5" customHeight="1" x14ac:dyDescent="0.3">
      <c r="A791" s="27">
        <v>790</v>
      </c>
      <c r="B791" s="27" t="s">
        <v>5081</v>
      </c>
      <c r="C791" s="27" t="s">
        <v>3718</v>
      </c>
      <c r="D791" s="201" t="str">
        <f t="shared" si="26"/>
        <v>G/SCM/N/253/USA</v>
      </c>
      <c r="E791" s="201" t="str">
        <f t="shared" si="25"/>
        <v xml:space="preserve"> </v>
      </c>
      <c r="F791" s="27" t="s">
        <v>3267</v>
      </c>
      <c r="G791" s="27" t="s">
        <v>3</v>
      </c>
      <c r="H791" s="27" t="s">
        <v>1</v>
      </c>
      <c r="I791" s="60">
        <v>2014</v>
      </c>
      <c r="J791" s="27" t="s">
        <v>3425</v>
      </c>
      <c r="K791" s="27" t="s">
        <v>3927</v>
      </c>
      <c r="L791" s="27" t="s">
        <v>3814</v>
      </c>
      <c r="M791" s="27" t="s">
        <v>3928</v>
      </c>
      <c r="N791" s="27"/>
      <c r="O791" s="27" t="s">
        <v>3816</v>
      </c>
      <c r="P791" s="27" t="s">
        <v>3929</v>
      </c>
      <c r="Q791" s="27" t="s">
        <v>72</v>
      </c>
      <c r="R791" s="27" t="s">
        <v>38</v>
      </c>
      <c r="S791" s="27" t="s">
        <v>67</v>
      </c>
      <c r="T791" s="27" t="s">
        <v>95</v>
      </c>
    </row>
    <row r="792" spans="1:21" s="4" customFormat="1" ht="43.5" customHeight="1" x14ac:dyDescent="0.3">
      <c r="A792" s="27">
        <v>791</v>
      </c>
      <c r="B792" s="27" t="s">
        <v>5081</v>
      </c>
      <c r="C792" s="27" t="s">
        <v>3718</v>
      </c>
      <c r="D792" s="201" t="str">
        <f t="shared" si="26"/>
        <v>G/SCM/N/253/USA</v>
      </c>
      <c r="E792" s="201" t="str">
        <f t="shared" si="25"/>
        <v xml:space="preserve"> </v>
      </c>
      <c r="F792" s="27" t="s">
        <v>3267</v>
      </c>
      <c r="G792" s="27" t="s">
        <v>3</v>
      </c>
      <c r="H792" s="27" t="s">
        <v>1</v>
      </c>
      <c r="I792" s="60">
        <v>2014</v>
      </c>
      <c r="J792" s="27" t="s">
        <v>3425</v>
      </c>
      <c r="K792" s="27" t="s">
        <v>3930</v>
      </c>
      <c r="L792" s="27" t="s">
        <v>3814</v>
      </c>
      <c r="M792" s="27" t="s">
        <v>3931</v>
      </c>
      <c r="N792" s="27"/>
      <c r="O792" s="27" t="s">
        <v>3932</v>
      </c>
      <c r="P792" s="27" t="s">
        <v>3933</v>
      </c>
      <c r="Q792" s="27" t="s">
        <v>60</v>
      </c>
      <c r="R792" s="27" t="s">
        <v>422</v>
      </c>
      <c r="S792" s="27" t="s">
        <v>67</v>
      </c>
      <c r="T792" s="27" t="s">
        <v>421</v>
      </c>
    </row>
    <row r="793" spans="1:21" s="4" customFormat="1" ht="43.5" customHeight="1" x14ac:dyDescent="0.3">
      <c r="A793" s="27">
        <v>792</v>
      </c>
      <c r="B793" s="27" t="s">
        <v>5081</v>
      </c>
      <c r="C793" s="27" t="s">
        <v>3718</v>
      </c>
      <c r="D793" s="201" t="str">
        <f t="shared" si="26"/>
        <v>G/SCM/N/253/USA</v>
      </c>
      <c r="E793" s="201" t="str">
        <f t="shared" si="25"/>
        <v xml:space="preserve"> </v>
      </c>
      <c r="F793" s="27" t="s">
        <v>3267</v>
      </c>
      <c r="G793" s="27" t="s">
        <v>3</v>
      </c>
      <c r="H793" s="27" t="s">
        <v>1</v>
      </c>
      <c r="I793" s="60">
        <v>2014</v>
      </c>
      <c r="J793" s="27" t="s">
        <v>3425</v>
      </c>
      <c r="K793" s="27" t="s">
        <v>3934</v>
      </c>
      <c r="L793" s="27" t="s">
        <v>3935</v>
      </c>
      <c r="M793" s="27" t="s">
        <v>3936</v>
      </c>
      <c r="N793" s="27"/>
      <c r="O793" s="27" t="s">
        <v>3937</v>
      </c>
      <c r="P793" s="27" t="s">
        <v>3938</v>
      </c>
      <c r="Q793" s="27" t="s">
        <v>68</v>
      </c>
      <c r="R793" s="27" t="s">
        <v>3725</v>
      </c>
      <c r="S793" s="27" t="s">
        <v>43</v>
      </c>
      <c r="T793" s="27" t="s">
        <v>19</v>
      </c>
    </row>
    <row r="794" spans="1:21" s="4" customFormat="1" ht="43.5" customHeight="1" x14ac:dyDescent="0.3">
      <c r="A794" s="27">
        <v>793</v>
      </c>
      <c r="B794" s="27" t="s">
        <v>5081</v>
      </c>
      <c r="C794" s="27" t="s">
        <v>3718</v>
      </c>
      <c r="D794" s="201" t="str">
        <f t="shared" si="26"/>
        <v>G/SCM/N/253/USA</v>
      </c>
      <c r="E794" s="201" t="str">
        <f t="shared" si="25"/>
        <v xml:space="preserve"> </v>
      </c>
      <c r="F794" s="27" t="s">
        <v>3267</v>
      </c>
      <c r="G794" s="27" t="s">
        <v>3</v>
      </c>
      <c r="H794" s="27" t="s">
        <v>1</v>
      </c>
      <c r="I794" s="60">
        <v>2014</v>
      </c>
      <c r="J794" s="27" t="s">
        <v>3425</v>
      </c>
      <c r="K794" s="27" t="s">
        <v>3939</v>
      </c>
      <c r="L794" s="27" t="s">
        <v>3940</v>
      </c>
      <c r="M794" s="27" t="s">
        <v>3941</v>
      </c>
      <c r="N794" s="27"/>
      <c r="O794" s="27" t="s">
        <v>3816</v>
      </c>
      <c r="P794" s="27" t="s">
        <v>3942</v>
      </c>
      <c r="Q794" s="27" t="s">
        <v>22</v>
      </c>
      <c r="R794" s="27" t="s">
        <v>45</v>
      </c>
      <c r="S794" s="27" t="s">
        <v>67</v>
      </c>
      <c r="T794" s="27" t="s">
        <v>95</v>
      </c>
    </row>
    <row r="795" spans="1:21" s="4" customFormat="1" ht="43.5" customHeight="1" x14ac:dyDescent="0.3">
      <c r="A795" s="27">
        <v>794</v>
      </c>
      <c r="B795" s="27" t="s">
        <v>5081</v>
      </c>
      <c r="C795" s="27" t="s">
        <v>3718</v>
      </c>
      <c r="D795" s="201" t="str">
        <f t="shared" si="26"/>
        <v>G/SCM/N/253/USA</v>
      </c>
      <c r="E795" s="201" t="str">
        <f t="shared" si="25"/>
        <v xml:space="preserve"> </v>
      </c>
      <c r="F795" s="27" t="s">
        <v>3267</v>
      </c>
      <c r="G795" s="27" t="s">
        <v>3</v>
      </c>
      <c r="H795" s="27" t="s">
        <v>1</v>
      </c>
      <c r="I795" s="60">
        <v>2014</v>
      </c>
      <c r="J795" s="27" t="s">
        <v>3425</v>
      </c>
      <c r="K795" s="27" t="s">
        <v>3943</v>
      </c>
      <c r="L795" s="27" t="s">
        <v>3427</v>
      </c>
      <c r="M795" s="27" t="s">
        <v>3944</v>
      </c>
      <c r="N795" s="27"/>
      <c r="O795" s="27" t="s">
        <v>3816</v>
      </c>
      <c r="P795" s="27" t="s">
        <v>3945</v>
      </c>
      <c r="Q795" s="27" t="s">
        <v>893</v>
      </c>
      <c r="R795" s="27" t="s">
        <v>69</v>
      </c>
      <c r="S795" s="27" t="s">
        <v>43</v>
      </c>
      <c r="T795" s="27" t="s">
        <v>19</v>
      </c>
    </row>
    <row r="796" spans="1:21" s="4" customFormat="1" ht="43.5" customHeight="1" x14ac:dyDescent="0.3">
      <c r="A796" s="27">
        <v>795</v>
      </c>
      <c r="B796" s="27" t="s">
        <v>5081</v>
      </c>
      <c r="C796" s="27" t="s">
        <v>3718</v>
      </c>
      <c r="D796" s="201" t="str">
        <f t="shared" si="26"/>
        <v>G/SCM/N/253/USA</v>
      </c>
      <c r="E796" s="201" t="str">
        <f t="shared" si="25"/>
        <v xml:space="preserve"> </v>
      </c>
      <c r="F796" s="27" t="s">
        <v>3267</v>
      </c>
      <c r="G796" s="27" t="s">
        <v>3</v>
      </c>
      <c r="H796" s="27" t="s">
        <v>1</v>
      </c>
      <c r="I796" s="60">
        <v>2014</v>
      </c>
      <c r="J796" s="27" t="s">
        <v>3425</v>
      </c>
      <c r="K796" s="27" t="s">
        <v>3946</v>
      </c>
      <c r="L796" s="27" t="s">
        <v>3814</v>
      </c>
      <c r="M796" s="27" t="s">
        <v>3947</v>
      </c>
      <c r="N796" s="27"/>
      <c r="O796" s="27" t="s">
        <v>3816</v>
      </c>
      <c r="P796" s="27" t="s">
        <v>3948</v>
      </c>
      <c r="Q796" s="27" t="s">
        <v>3949</v>
      </c>
      <c r="R796" s="27" t="s">
        <v>38</v>
      </c>
      <c r="S796" s="27" t="s">
        <v>67</v>
      </c>
      <c r="T796" s="27" t="s">
        <v>95</v>
      </c>
    </row>
    <row r="797" spans="1:21" s="4" customFormat="1" ht="43.5" customHeight="1" x14ac:dyDescent="0.3">
      <c r="A797" s="27">
        <v>796</v>
      </c>
      <c r="B797" s="27" t="s">
        <v>5081</v>
      </c>
      <c r="C797" s="27" t="s">
        <v>3718</v>
      </c>
      <c r="D797" s="201" t="str">
        <f t="shared" si="26"/>
        <v>G/SCM/N/253/USA</v>
      </c>
      <c r="E797" s="201" t="str">
        <f t="shared" ref="E797:E817" si="27">IF(IFERROR(FIND(";",C797,1), 0) &gt; 0, HYPERLINK(CONCATENATE("https://docs.wto.org/dol2fe/Pages/SS/DoSearch.aspx?DataSource=Cat&amp;query=@Symbol=",SUBSTITUTE(TRIM((MID(C797,FIND(";",C797,1)+1,100))),"/","%2F"),"&amp;"), TRIM((MID(C797,FIND(";",C797,1)+1,100)))), " ")</f>
        <v xml:space="preserve"> </v>
      </c>
      <c r="F797" s="27" t="s">
        <v>3267</v>
      </c>
      <c r="G797" s="27" t="s">
        <v>3</v>
      </c>
      <c r="H797" s="27" t="s">
        <v>1</v>
      </c>
      <c r="I797" s="60">
        <v>2014</v>
      </c>
      <c r="J797" s="27" t="s">
        <v>3425</v>
      </c>
      <c r="K797" s="27" t="s">
        <v>3950</v>
      </c>
      <c r="L797" s="27" t="s">
        <v>3951</v>
      </c>
      <c r="M797" s="27" t="s">
        <v>3952</v>
      </c>
      <c r="N797" s="27"/>
      <c r="O797" s="27" t="s">
        <v>3816</v>
      </c>
      <c r="P797" s="27" t="s">
        <v>3953</v>
      </c>
      <c r="Q797" s="27" t="s">
        <v>52</v>
      </c>
      <c r="R797" s="27" t="s">
        <v>3954</v>
      </c>
      <c r="S797" s="27" t="s">
        <v>67</v>
      </c>
      <c r="T797" s="27" t="s">
        <v>95</v>
      </c>
    </row>
    <row r="798" spans="1:21" s="4" customFormat="1" ht="43.5" customHeight="1" x14ac:dyDescent="0.3">
      <c r="A798" s="27">
        <v>797</v>
      </c>
      <c r="B798" s="27" t="s">
        <v>5081</v>
      </c>
      <c r="C798" s="27" t="s">
        <v>3718</v>
      </c>
      <c r="D798" s="201" t="str">
        <f t="shared" si="26"/>
        <v>G/SCM/N/253/USA</v>
      </c>
      <c r="E798" s="201" t="str">
        <f t="shared" si="27"/>
        <v xml:space="preserve"> </v>
      </c>
      <c r="F798" s="27" t="s">
        <v>3267</v>
      </c>
      <c r="G798" s="27" t="s">
        <v>3</v>
      </c>
      <c r="H798" s="27" t="s">
        <v>1</v>
      </c>
      <c r="I798" s="60">
        <v>2014</v>
      </c>
      <c r="J798" s="27" t="s">
        <v>3425</v>
      </c>
      <c r="K798" s="27" t="s">
        <v>3955</v>
      </c>
      <c r="L798" s="27" t="s">
        <v>48</v>
      </c>
      <c r="M798" s="27" t="s">
        <v>3956</v>
      </c>
      <c r="N798" s="27"/>
      <c r="O798" s="27" t="s">
        <v>3816</v>
      </c>
      <c r="P798" s="27" t="s">
        <v>3957</v>
      </c>
      <c r="Q798" s="27" t="s">
        <v>436</v>
      </c>
      <c r="R798" s="27" t="s">
        <v>21</v>
      </c>
      <c r="S798" s="27" t="s">
        <v>3362</v>
      </c>
      <c r="T798" s="27" t="s">
        <v>421</v>
      </c>
    </row>
    <row r="799" spans="1:21" s="4" customFormat="1" ht="43.5" customHeight="1" x14ac:dyDescent="0.3">
      <c r="A799" s="27">
        <v>798</v>
      </c>
      <c r="B799" s="27" t="s">
        <v>5081</v>
      </c>
      <c r="C799" s="27" t="s">
        <v>3718</v>
      </c>
      <c r="D799" s="201" t="str">
        <f t="shared" si="26"/>
        <v>G/SCM/N/253/USA</v>
      </c>
      <c r="E799" s="201" t="str">
        <f t="shared" si="27"/>
        <v xml:space="preserve"> </v>
      </c>
      <c r="F799" s="27" t="s">
        <v>3267</v>
      </c>
      <c r="G799" s="27" t="s">
        <v>3</v>
      </c>
      <c r="H799" s="27" t="s">
        <v>1</v>
      </c>
      <c r="I799" s="60">
        <v>2014</v>
      </c>
      <c r="J799" s="27" t="s">
        <v>3425</v>
      </c>
      <c r="K799" s="27" t="s">
        <v>3958</v>
      </c>
      <c r="L799" s="27" t="s">
        <v>3712</v>
      </c>
      <c r="M799" s="27" t="s">
        <v>3959</v>
      </c>
      <c r="N799" s="27"/>
      <c r="O799" s="27" t="s">
        <v>3816</v>
      </c>
      <c r="P799" s="27" t="s">
        <v>3960</v>
      </c>
      <c r="Q799" s="27" t="s">
        <v>3632</v>
      </c>
      <c r="R799" s="27" t="s">
        <v>69</v>
      </c>
      <c r="S799" s="27" t="s">
        <v>67</v>
      </c>
      <c r="T799" s="27" t="s">
        <v>3961</v>
      </c>
    </row>
    <row r="800" spans="1:21" s="4" customFormat="1" ht="43.5" customHeight="1" x14ac:dyDescent="0.3">
      <c r="A800" s="27">
        <v>799</v>
      </c>
      <c r="B800" s="27" t="s">
        <v>5081</v>
      </c>
      <c r="C800" s="27" t="s">
        <v>3718</v>
      </c>
      <c r="D800" s="201" t="str">
        <f t="shared" si="26"/>
        <v>G/SCM/N/253/USA</v>
      </c>
      <c r="E800" s="201" t="str">
        <f t="shared" si="27"/>
        <v xml:space="preserve"> </v>
      </c>
      <c r="F800" s="27" t="s">
        <v>3267</v>
      </c>
      <c r="G800" s="27" t="s">
        <v>3</v>
      </c>
      <c r="H800" s="27" t="s">
        <v>1</v>
      </c>
      <c r="I800" s="60">
        <v>2014</v>
      </c>
      <c r="J800" s="27" t="s">
        <v>3425</v>
      </c>
      <c r="K800" s="27" t="s">
        <v>3962</v>
      </c>
      <c r="L800" s="27" t="s">
        <v>3951</v>
      </c>
      <c r="M800" s="27" t="s">
        <v>3963</v>
      </c>
      <c r="N800" s="27"/>
      <c r="O800" s="27" t="s">
        <v>3816</v>
      </c>
      <c r="P800" s="27" t="s">
        <v>3964</v>
      </c>
      <c r="Q800" s="27" t="s">
        <v>19</v>
      </c>
      <c r="R800" s="27" t="s">
        <v>422</v>
      </c>
      <c r="S800" s="27" t="s">
        <v>67</v>
      </c>
      <c r="T800" s="27" t="s">
        <v>19</v>
      </c>
    </row>
    <row r="801" spans="1:20" s="4" customFormat="1" ht="43.5" customHeight="1" x14ac:dyDescent="0.3">
      <c r="A801" s="27">
        <v>800</v>
      </c>
      <c r="B801" s="27" t="s">
        <v>5081</v>
      </c>
      <c r="C801" s="27" t="s">
        <v>3718</v>
      </c>
      <c r="D801" s="201" t="str">
        <f t="shared" si="26"/>
        <v>G/SCM/N/253/USA</v>
      </c>
      <c r="E801" s="201" t="str">
        <f t="shared" si="27"/>
        <v xml:space="preserve"> </v>
      </c>
      <c r="F801" s="27" t="s">
        <v>3267</v>
      </c>
      <c r="G801" s="27" t="s">
        <v>3</v>
      </c>
      <c r="H801" s="27" t="s">
        <v>1</v>
      </c>
      <c r="I801" s="60">
        <v>2014</v>
      </c>
      <c r="J801" s="27" t="s">
        <v>3425</v>
      </c>
      <c r="K801" s="27" t="s">
        <v>3965</v>
      </c>
      <c r="L801" s="27" t="s">
        <v>3966</v>
      </c>
      <c r="M801" s="27" t="s">
        <v>3967</v>
      </c>
      <c r="N801" s="27"/>
      <c r="O801" s="27" t="s">
        <v>3816</v>
      </c>
      <c r="P801" s="27" t="s">
        <v>3968</v>
      </c>
      <c r="Q801" s="27" t="s">
        <v>19</v>
      </c>
      <c r="R801" s="27" t="s">
        <v>3835</v>
      </c>
      <c r="S801" s="27" t="s">
        <v>3420</v>
      </c>
      <c r="T801" s="27" t="s">
        <v>3969</v>
      </c>
    </row>
    <row r="802" spans="1:20" s="4" customFormat="1" ht="43.5" customHeight="1" x14ac:dyDescent="0.3">
      <c r="A802" s="27">
        <v>801</v>
      </c>
      <c r="B802" s="27" t="s">
        <v>5081</v>
      </c>
      <c r="C802" s="27" t="s">
        <v>3718</v>
      </c>
      <c r="D802" s="201" t="str">
        <f t="shared" si="26"/>
        <v>G/SCM/N/253/USA</v>
      </c>
      <c r="E802" s="201" t="str">
        <f t="shared" si="27"/>
        <v xml:space="preserve"> </v>
      </c>
      <c r="F802" s="27" t="s">
        <v>3267</v>
      </c>
      <c r="G802" s="27" t="s">
        <v>3</v>
      </c>
      <c r="H802" s="27" t="s">
        <v>1</v>
      </c>
      <c r="I802" s="60">
        <v>2014</v>
      </c>
      <c r="J802" s="27" t="s">
        <v>3425</v>
      </c>
      <c r="K802" s="27" t="s">
        <v>3970</v>
      </c>
      <c r="L802" s="27" t="s">
        <v>3951</v>
      </c>
      <c r="M802" s="27" t="s">
        <v>3971</v>
      </c>
      <c r="N802" s="27"/>
      <c r="O802" s="27" t="s">
        <v>3816</v>
      </c>
      <c r="P802" s="27" t="s">
        <v>3972</v>
      </c>
      <c r="Q802" s="27" t="s">
        <v>52</v>
      </c>
      <c r="R802" s="27" t="s">
        <v>3973</v>
      </c>
      <c r="S802" s="27" t="s">
        <v>67</v>
      </c>
      <c r="T802" s="27" t="s">
        <v>95</v>
      </c>
    </row>
    <row r="803" spans="1:20" s="4" customFormat="1" ht="43.5" customHeight="1" x14ac:dyDescent="0.3">
      <c r="A803" s="27">
        <v>802</v>
      </c>
      <c r="B803" s="27" t="s">
        <v>5081</v>
      </c>
      <c r="C803" s="27" t="s">
        <v>3718</v>
      </c>
      <c r="D803" s="201" t="str">
        <f t="shared" si="26"/>
        <v>G/SCM/N/253/USA</v>
      </c>
      <c r="E803" s="201" t="str">
        <f t="shared" si="27"/>
        <v xml:space="preserve"> </v>
      </c>
      <c r="F803" s="27" t="s">
        <v>3267</v>
      </c>
      <c r="G803" s="27" t="s">
        <v>3</v>
      </c>
      <c r="H803" s="27" t="s">
        <v>1</v>
      </c>
      <c r="I803" s="60">
        <v>2014</v>
      </c>
      <c r="J803" s="27" t="s">
        <v>3425</v>
      </c>
      <c r="K803" s="27" t="s">
        <v>3974</v>
      </c>
      <c r="L803" s="27" t="s">
        <v>3427</v>
      </c>
      <c r="M803" s="27" t="s">
        <v>3975</v>
      </c>
      <c r="N803" s="27"/>
      <c r="O803" s="27" t="s">
        <v>3816</v>
      </c>
      <c r="P803" s="27" t="s">
        <v>3976</v>
      </c>
      <c r="Q803" s="27" t="s">
        <v>25</v>
      </c>
      <c r="R803" s="27" t="s">
        <v>69</v>
      </c>
      <c r="S803" s="27" t="s">
        <v>43</v>
      </c>
      <c r="T803" s="27" t="s">
        <v>19</v>
      </c>
    </row>
    <row r="804" spans="1:20" s="4" customFormat="1" ht="43.5" customHeight="1" x14ac:dyDescent="0.3">
      <c r="A804" s="27">
        <v>803</v>
      </c>
      <c r="B804" s="27" t="s">
        <v>5081</v>
      </c>
      <c r="C804" s="27" t="s">
        <v>3718</v>
      </c>
      <c r="D804" s="201" t="str">
        <f>IF(C804="","",IF(IFERROR(FIND(";",C804,1), 0) &gt; 0, HYPERLINK(CONCATENATE("
https://docs.wto.org/dol2fe/Pages/SS/DoSearch.aspx?DataSource=Cat&amp;query=@Symbol=
",SUBSTITUTE(MID(C804,1,FIND(";",C804,1) - 1),"/","%2F"),"&amp;"), MID(C804,1,FIND(";",C804,1) - 1)), HYPERLINK(CONCATENATE("
https://docs.wto.org/dol2fe/Pages/SS/DoSearch.aspx?DataSource=Cat&amp;query=@Symbol=
",C804),C804)))</f>
        <v>G/SCM/N/253/USA</v>
      </c>
      <c r="E804" s="201" t="str">
        <f t="shared" si="27"/>
        <v xml:space="preserve"> </v>
      </c>
      <c r="F804" s="27" t="s">
        <v>3267</v>
      </c>
      <c r="G804" s="27" t="s">
        <v>3</v>
      </c>
      <c r="H804" s="27" t="s">
        <v>1</v>
      </c>
      <c r="I804" s="60">
        <v>2014</v>
      </c>
      <c r="J804" s="27" t="s">
        <v>3425</v>
      </c>
      <c r="K804" s="27" t="s">
        <v>3977</v>
      </c>
      <c r="L804" s="27" t="s">
        <v>3427</v>
      </c>
      <c r="M804" s="27" t="s">
        <v>3978</v>
      </c>
      <c r="N804" s="27"/>
      <c r="O804" s="27" t="s">
        <v>3816</v>
      </c>
      <c r="P804" s="27" t="s">
        <v>3979</v>
      </c>
      <c r="Q804" s="27" t="s">
        <v>107</v>
      </c>
      <c r="R804" s="27" t="s">
        <v>78</v>
      </c>
      <c r="S804" s="27" t="s">
        <v>43</v>
      </c>
      <c r="T804" s="27" t="s">
        <v>19</v>
      </c>
    </row>
    <row r="805" spans="1:20" s="4" customFormat="1" ht="43.5" customHeight="1" x14ac:dyDescent="0.3">
      <c r="A805" s="27">
        <v>804</v>
      </c>
      <c r="B805" s="27" t="s">
        <v>5081</v>
      </c>
      <c r="C805" s="27" t="s">
        <v>3718</v>
      </c>
      <c r="D805" s="201" t="str">
        <f t="shared" si="26"/>
        <v>G/SCM/N/253/USA</v>
      </c>
      <c r="E805" s="201" t="str">
        <f t="shared" si="27"/>
        <v xml:space="preserve"> </v>
      </c>
      <c r="F805" s="27" t="s">
        <v>3267</v>
      </c>
      <c r="G805" s="27" t="s">
        <v>3</v>
      </c>
      <c r="H805" s="27" t="s">
        <v>1</v>
      </c>
      <c r="I805" s="60">
        <v>2014</v>
      </c>
      <c r="J805" s="27" t="s">
        <v>3425</v>
      </c>
      <c r="K805" s="27" t="s">
        <v>3980</v>
      </c>
      <c r="L805" s="27" t="s">
        <v>3427</v>
      </c>
      <c r="M805" s="27" t="s">
        <v>3981</v>
      </c>
      <c r="N805" s="27"/>
      <c r="O805" s="27" t="s">
        <v>3816</v>
      </c>
      <c r="P805" s="27" t="s">
        <v>3982</v>
      </c>
      <c r="Q805" s="27" t="s">
        <v>60</v>
      </c>
      <c r="R805" s="27" t="s">
        <v>3983</v>
      </c>
      <c r="S805" s="27" t="s">
        <v>43</v>
      </c>
      <c r="T805" s="27" t="s">
        <v>19</v>
      </c>
    </row>
    <row r="806" spans="1:20" s="4" customFormat="1" ht="43.5" customHeight="1" x14ac:dyDescent="0.3">
      <c r="A806" s="27">
        <v>805</v>
      </c>
      <c r="B806" s="27" t="s">
        <v>5081</v>
      </c>
      <c r="C806" s="27" t="s">
        <v>3718</v>
      </c>
      <c r="D806" s="201" t="str">
        <f t="shared" si="26"/>
        <v>G/SCM/N/253/USA</v>
      </c>
      <c r="E806" s="201" t="str">
        <f t="shared" si="27"/>
        <v xml:space="preserve"> </v>
      </c>
      <c r="F806" s="27" t="s">
        <v>3267</v>
      </c>
      <c r="G806" s="27" t="s">
        <v>3</v>
      </c>
      <c r="H806" s="27" t="s">
        <v>1</v>
      </c>
      <c r="I806" s="60">
        <v>2014</v>
      </c>
      <c r="J806" s="27" t="s">
        <v>3425</v>
      </c>
      <c r="K806" s="27" t="s">
        <v>3984</v>
      </c>
      <c r="L806" s="27" t="s">
        <v>3427</v>
      </c>
      <c r="M806" s="27" t="s">
        <v>3985</v>
      </c>
      <c r="N806" s="27"/>
      <c r="O806" s="27" t="s">
        <v>3816</v>
      </c>
      <c r="P806" s="27" t="s">
        <v>3986</v>
      </c>
      <c r="Q806" s="27" t="s">
        <v>60</v>
      </c>
      <c r="R806" s="27" t="s">
        <v>78</v>
      </c>
      <c r="S806" s="27" t="s">
        <v>43</v>
      </c>
      <c r="T806" s="27" t="s">
        <v>19</v>
      </c>
    </row>
    <row r="807" spans="1:20" s="4" customFormat="1" ht="43.5" customHeight="1" x14ac:dyDescent="0.3">
      <c r="A807" s="27">
        <v>806</v>
      </c>
      <c r="B807" s="27" t="s">
        <v>5081</v>
      </c>
      <c r="C807" s="27" t="s">
        <v>3718</v>
      </c>
      <c r="D807" s="201" t="str">
        <f t="shared" si="26"/>
        <v>G/SCM/N/253/USA</v>
      </c>
      <c r="E807" s="201" t="str">
        <f t="shared" si="27"/>
        <v xml:space="preserve"> </v>
      </c>
      <c r="F807" s="27" t="s">
        <v>3267</v>
      </c>
      <c r="G807" s="27" t="s">
        <v>3</v>
      </c>
      <c r="H807" s="27" t="s">
        <v>1</v>
      </c>
      <c r="I807" s="60">
        <v>2014</v>
      </c>
      <c r="J807" s="27" t="s">
        <v>3425</v>
      </c>
      <c r="K807" s="27" t="s">
        <v>3987</v>
      </c>
      <c r="L807" s="27" t="s">
        <v>3427</v>
      </c>
      <c r="M807" s="27" t="s">
        <v>3988</v>
      </c>
      <c r="N807" s="27"/>
      <c r="O807" s="27" t="s">
        <v>3816</v>
      </c>
      <c r="P807" s="27" t="s">
        <v>3989</v>
      </c>
      <c r="Q807" s="27" t="s">
        <v>1724</v>
      </c>
      <c r="R807" s="27" t="s">
        <v>69</v>
      </c>
      <c r="S807" s="27" t="s">
        <v>43</v>
      </c>
      <c r="T807" s="27" t="s">
        <v>19</v>
      </c>
    </row>
    <row r="808" spans="1:20" s="4" customFormat="1" ht="43.5" customHeight="1" x14ac:dyDescent="0.3">
      <c r="A808" s="27">
        <v>807</v>
      </c>
      <c r="B808" s="27" t="s">
        <v>5081</v>
      </c>
      <c r="C808" s="27" t="s">
        <v>3718</v>
      </c>
      <c r="D808" s="201" t="str">
        <f t="shared" ref="D808:D844" si="28">IF(C808="","",IF(IFERROR(FIND(";",C808,1), 0) &gt; 0, HYPERLINK(CONCATENATE("
https://docs.wto.org/dol2fe/Pages/SS/DoSearch.aspx?DataSource=Cat&amp;query=@Symbol=
",SUBSTITUTE(MID(C808,1,FIND(";",C808,1) - 1),"/","%2F"),"&amp;"), MID(C808,1,FIND(";",C808,1) - 1)), HYPERLINK(CONCATENATE("
https://docs.wto.org/dol2fe/Pages/SS/DoSearch.aspx?DataSource=Cat&amp;query=@Symbol=
",C808),C808)))</f>
        <v>G/SCM/N/253/USA</v>
      </c>
      <c r="E808" s="201" t="str">
        <f t="shared" si="27"/>
        <v xml:space="preserve"> </v>
      </c>
      <c r="F808" s="27" t="s">
        <v>3267</v>
      </c>
      <c r="G808" s="27" t="s">
        <v>3</v>
      </c>
      <c r="H808" s="27" t="s">
        <v>1</v>
      </c>
      <c r="I808" s="60">
        <v>2014</v>
      </c>
      <c r="J808" s="27" t="s">
        <v>3425</v>
      </c>
      <c r="K808" s="27" t="s">
        <v>3990</v>
      </c>
      <c r="L808" s="27" t="s">
        <v>3991</v>
      </c>
      <c r="M808" s="27" t="s">
        <v>3992</v>
      </c>
      <c r="N808" s="27"/>
      <c r="O808" s="27" t="s">
        <v>3816</v>
      </c>
      <c r="P808" s="27" t="s">
        <v>3993</v>
      </c>
      <c r="Q808" s="27" t="s">
        <v>52</v>
      </c>
      <c r="R808" s="27" t="s">
        <v>3973</v>
      </c>
      <c r="S808" s="27" t="s">
        <v>67</v>
      </c>
      <c r="T808" s="27" t="s">
        <v>95</v>
      </c>
    </row>
    <row r="809" spans="1:20" s="4" customFormat="1" ht="43.5" customHeight="1" x14ac:dyDescent="0.3">
      <c r="A809" s="27">
        <v>808</v>
      </c>
      <c r="B809" s="27" t="s">
        <v>5081</v>
      </c>
      <c r="C809" s="27" t="s">
        <v>3718</v>
      </c>
      <c r="D809" s="201" t="str">
        <f t="shared" si="28"/>
        <v>G/SCM/N/253/USA</v>
      </c>
      <c r="E809" s="201" t="str">
        <f t="shared" si="27"/>
        <v xml:space="preserve"> </v>
      </c>
      <c r="F809" s="27" t="s">
        <v>3267</v>
      </c>
      <c r="G809" s="27" t="s">
        <v>3</v>
      </c>
      <c r="H809" s="27" t="s">
        <v>1</v>
      </c>
      <c r="I809" s="60">
        <v>2014</v>
      </c>
      <c r="J809" s="27" t="s">
        <v>3425</v>
      </c>
      <c r="K809" s="27" t="s">
        <v>3994</v>
      </c>
      <c r="L809" s="27" t="s">
        <v>3995</v>
      </c>
      <c r="M809" s="27" t="s">
        <v>3996</v>
      </c>
      <c r="N809" s="27"/>
      <c r="O809" s="27" t="s">
        <v>3816</v>
      </c>
      <c r="P809" s="27" t="s">
        <v>3997</v>
      </c>
      <c r="Q809" s="27" t="s">
        <v>22</v>
      </c>
      <c r="R809" s="27" t="s">
        <v>21</v>
      </c>
      <c r="S809" s="27" t="s">
        <v>67</v>
      </c>
      <c r="T809" s="27" t="s">
        <v>95</v>
      </c>
    </row>
    <row r="810" spans="1:20" s="4" customFormat="1" ht="43.5" customHeight="1" x14ac:dyDescent="0.3">
      <c r="A810" s="27">
        <v>809</v>
      </c>
      <c r="B810" s="27" t="s">
        <v>5081</v>
      </c>
      <c r="C810" s="27" t="s">
        <v>3718</v>
      </c>
      <c r="D810" s="201" t="str">
        <f t="shared" si="28"/>
        <v>G/SCM/N/253/USA</v>
      </c>
      <c r="E810" s="201" t="str">
        <f t="shared" si="27"/>
        <v xml:space="preserve"> </v>
      </c>
      <c r="F810" s="27" t="s">
        <v>3267</v>
      </c>
      <c r="G810" s="27" t="s">
        <v>3</v>
      </c>
      <c r="H810" s="27" t="s">
        <v>1</v>
      </c>
      <c r="I810" s="60">
        <v>2014</v>
      </c>
      <c r="J810" s="27" t="s">
        <v>3425</v>
      </c>
      <c r="K810" s="27" t="s">
        <v>3998</v>
      </c>
      <c r="L810" s="27" t="s">
        <v>3427</v>
      </c>
      <c r="M810" s="27" t="s">
        <v>3999</v>
      </c>
      <c r="N810" s="27"/>
      <c r="O810" s="27" t="s">
        <v>3901</v>
      </c>
      <c r="P810" s="27" t="s">
        <v>4000</v>
      </c>
      <c r="Q810" s="27" t="s">
        <v>426</v>
      </c>
      <c r="R810" s="27" t="s">
        <v>69</v>
      </c>
      <c r="S810" s="27" t="s">
        <v>43</v>
      </c>
      <c r="T810" s="27" t="s">
        <v>19</v>
      </c>
    </row>
    <row r="811" spans="1:20" s="4" customFormat="1" ht="43.5" customHeight="1" x14ac:dyDescent="0.3">
      <c r="A811" s="27">
        <v>810</v>
      </c>
      <c r="B811" s="27" t="s">
        <v>5081</v>
      </c>
      <c r="C811" s="27" t="s">
        <v>3718</v>
      </c>
      <c r="D811" s="201" t="str">
        <f t="shared" si="28"/>
        <v>G/SCM/N/253/USA</v>
      </c>
      <c r="E811" s="201" t="str">
        <f t="shared" si="27"/>
        <v xml:space="preserve"> </v>
      </c>
      <c r="F811" s="27" t="s">
        <v>3267</v>
      </c>
      <c r="G811" s="27" t="s">
        <v>3</v>
      </c>
      <c r="H811" s="27" t="s">
        <v>1</v>
      </c>
      <c r="I811" s="60">
        <v>2014</v>
      </c>
      <c r="J811" s="27" t="s">
        <v>3425</v>
      </c>
      <c r="K811" s="27" t="s">
        <v>4001</v>
      </c>
      <c r="L811" s="27" t="s">
        <v>3427</v>
      </c>
      <c r="M811" s="27" t="s">
        <v>4002</v>
      </c>
      <c r="N811" s="27"/>
      <c r="O811" s="27" t="s">
        <v>3816</v>
      </c>
      <c r="P811" s="27" t="s">
        <v>4003</v>
      </c>
      <c r="Q811" s="27" t="s">
        <v>3751</v>
      </c>
      <c r="R811" s="27" t="s">
        <v>69</v>
      </c>
      <c r="S811" s="27" t="s">
        <v>43</v>
      </c>
      <c r="T811" s="27" t="s">
        <v>19</v>
      </c>
    </row>
    <row r="812" spans="1:20" s="4" customFormat="1" ht="43.5" customHeight="1" x14ac:dyDescent="0.3">
      <c r="A812" s="27">
        <v>811</v>
      </c>
      <c r="B812" s="27" t="s">
        <v>5081</v>
      </c>
      <c r="C812" s="27" t="s">
        <v>3718</v>
      </c>
      <c r="D812" s="201" t="str">
        <f t="shared" si="28"/>
        <v>G/SCM/N/253/USA</v>
      </c>
      <c r="E812" s="201" t="str">
        <f t="shared" si="27"/>
        <v xml:space="preserve"> </v>
      </c>
      <c r="F812" s="27" t="s">
        <v>3267</v>
      </c>
      <c r="G812" s="27" t="s">
        <v>3</v>
      </c>
      <c r="H812" s="27" t="s">
        <v>1</v>
      </c>
      <c r="I812" s="60">
        <v>2014</v>
      </c>
      <c r="J812" s="27" t="s">
        <v>3425</v>
      </c>
      <c r="K812" s="27" t="s">
        <v>4004</v>
      </c>
      <c r="L812" s="27" t="s">
        <v>3427</v>
      </c>
      <c r="M812" s="27" t="s">
        <v>5534</v>
      </c>
      <c r="N812" s="27"/>
      <c r="O812" s="27" t="s">
        <v>3816</v>
      </c>
      <c r="P812" s="27" t="s">
        <v>4005</v>
      </c>
      <c r="Q812" s="27" t="s">
        <v>893</v>
      </c>
      <c r="R812" s="27" t="s">
        <v>69</v>
      </c>
      <c r="S812" s="27" t="s">
        <v>43</v>
      </c>
      <c r="T812" s="27" t="s">
        <v>19</v>
      </c>
    </row>
    <row r="813" spans="1:20" s="4" customFormat="1" ht="43.5" customHeight="1" x14ac:dyDescent="0.3">
      <c r="A813" s="27">
        <v>812</v>
      </c>
      <c r="B813" s="27" t="s">
        <v>5081</v>
      </c>
      <c r="C813" s="27" t="s">
        <v>3718</v>
      </c>
      <c r="D813" s="201" t="str">
        <f t="shared" si="28"/>
        <v>G/SCM/N/253/USA</v>
      </c>
      <c r="E813" s="201" t="str">
        <f t="shared" si="27"/>
        <v xml:space="preserve"> </v>
      </c>
      <c r="F813" s="27" t="s">
        <v>3267</v>
      </c>
      <c r="G813" s="27" t="s">
        <v>3</v>
      </c>
      <c r="H813" s="27" t="s">
        <v>1</v>
      </c>
      <c r="I813" s="60">
        <v>2014</v>
      </c>
      <c r="J813" s="27" t="s">
        <v>3425</v>
      </c>
      <c r="K813" s="27" t="s">
        <v>4006</v>
      </c>
      <c r="L813" s="27" t="s">
        <v>3427</v>
      </c>
      <c r="M813" s="27" t="s">
        <v>4007</v>
      </c>
      <c r="N813" s="27"/>
      <c r="O813" s="27" t="s">
        <v>3816</v>
      </c>
      <c r="P813" s="27" t="s">
        <v>4008</v>
      </c>
      <c r="Q813" s="27" t="s">
        <v>3776</v>
      </c>
      <c r="R813" s="27" t="s">
        <v>69</v>
      </c>
      <c r="S813" s="27" t="s">
        <v>43</v>
      </c>
      <c r="T813" s="27" t="s">
        <v>19</v>
      </c>
    </row>
    <row r="814" spans="1:20" s="4" customFormat="1" ht="43.5" customHeight="1" x14ac:dyDescent="0.3">
      <c r="A814" s="27">
        <v>813</v>
      </c>
      <c r="B814" s="27" t="s">
        <v>5081</v>
      </c>
      <c r="C814" s="27" t="s">
        <v>3718</v>
      </c>
      <c r="D814" s="201" t="str">
        <f t="shared" si="28"/>
        <v>G/SCM/N/253/USA</v>
      </c>
      <c r="E814" s="201" t="str">
        <f>IF(IFERROR(FIND(";",C814,1), 0) &gt; 0, HYPERLINK(CONCATENATE("https://docs.wto.org/dol2fe/Pages/SS/DoSearch.aspx?DataSource=Cat&amp;query=@Symbol=",SUBSTITUTE(TRIM((MID(C814,FIND(";",C814,1)+1,100))),"/","%2F"),"&amp;"), TRIM((MID(C814,FIND(";",C814,1)+1,100)))), " ")</f>
        <v xml:space="preserve"> </v>
      </c>
      <c r="F814" s="27" t="s">
        <v>3267</v>
      </c>
      <c r="G814" s="27" t="s">
        <v>3</v>
      </c>
      <c r="H814" s="27" t="s">
        <v>1</v>
      </c>
      <c r="I814" s="60">
        <v>2014</v>
      </c>
      <c r="J814" s="27" t="s">
        <v>3425</v>
      </c>
      <c r="K814" s="27" t="s">
        <v>4009</v>
      </c>
      <c r="L814" s="27" t="s">
        <v>3855</v>
      </c>
      <c r="M814" s="27" t="s">
        <v>4010</v>
      </c>
      <c r="N814" s="27"/>
      <c r="O814" s="27" t="s">
        <v>3816</v>
      </c>
      <c r="P814" s="27" t="s">
        <v>4011</v>
      </c>
      <c r="Q814" s="27" t="s">
        <v>19</v>
      </c>
      <c r="R814" s="27" t="s">
        <v>69</v>
      </c>
      <c r="S814" s="27" t="s">
        <v>67</v>
      </c>
      <c r="T814" s="27" t="s">
        <v>19</v>
      </c>
    </row>
    <row r="815" spans="1:20" s="4" customFormat="1" ht="43.5" customHeight="1" x14ac:dyDescent="0.3">
      <c r="A815" s="27">
        <v>814</v>
      </c>
      <c r="B815" s="27" t="s">
        <v>5081</v>
      </c>
      <c r="C815" s="27" t="s">
        <v>3718</v>
      </c>
      <c r="D815" s="201" t="str">
        <f t="shared" si="28"/>
        <v>G/SCM/N/253/USA</v>
      </c>
      <c r="E815" s="201" t="str">
        <f>IF(IFERROR(FIND(";",C815,1), 0) &gt; 0, HYPERLINK(CONCATENATE("https://docs.wto.org/dol2fe/Pages/SS/DoSearch.aspx?DataSource=Cat&amp;query=@Symbol=",SUBSTITUTE(TRIM((MID(C815,FIND(";",C815,1)+1,100))),"/","%2F"),"&amp;"), TRIM((MID(C815,FIND(";",C815,1)+1,100)))), " ")</f>
        <v xml:space="preserve"> </v>
      </c>
      <c r="F815" s="27" t="s">
        <v>3267</v>
      </c>
      <c r="G815" s="27" t="s">
        <v>3</v>
      </c>
      <c r="H815" s="27" t="s">
        <v>1</v>
      </c>
      <c r="I815" s="60">
        <v>2014</v>
      </c>
      <c r="J815" s="27" t="s">
        <v>3425</v>
      </c>
      <c r="K815" s="27" t="s">
        <v>4012</v>
      </c>
      <c r="L815" s="27" t="s">
        <v>48</v>
      </c>
      <c r="M815" s="27" t="s">
        <v>4013</v>
      </c>
      <c r="N815" s="27"/>
      <c r="O815" s="27" t="s">
        <v>3816</v>
      </c>
      <c r="P815" s="27" t="s">
        <v>4014</v>
      </c>
      <c r="Q815" s="27" t="s">
        <v>19</v>
      </c>
      <c r="R815" s="27" t="s">
        <v>69</v>
      </c>
      <c r="S815" s="27" t="s">
        <v>3362</v>
      </c>
      <c r="T815" s="27" t="s">
        <v>19</v>
      </c>
    </row>
    <row r="816" spans="1:20" s="4" customFormat="1" ht="43.5" customHeight="1" x14ac:dyDescent="0.3">
      <c r="A816" s="27">
        <v>815</v>
      </c>
      <c r="B816" s="27" t="s">
        <v>5081</v>
      </c>
      <c r="C816" s="27" t="s">
        <v>3718</v>
      </c>
      <c r="D816" s="201" t="str">
        <f t="shared" si="28"/>
        <v>G/SCM/N/253/USA</v>
      </c>
      <c r="E816" s="201" t="str">
        <f t="shared" si="27"/>
        <v xml:space="preserve"> </v>
      </c>
      <c r="F816" s="27" t="s">
        <v>3267</v>
      </c>
      <c r="G816" s="27" t="s">
        <v>3</v>
      </c>
      <c r="H816" s="27" t="s">
        <v>1</v>
      </c>
      <c r="I816" s="60">
        <v>2014</v>
      </c>
      <c r="J816" s="27" t="s">
        <v>3425</v>
      </c>
      <c r="K816" s="27" t="s">
        <v>4015</v>
      </c>
      <c r="L816" s="27" t="s">
        <v>3814</v>
      </c>
      <c r="M816" s="27" t="s">
        <v>4016</v>
      </c>
      <c r="N816" s="27"/>
      <c r="O816" s="27" t="s">
        <v>4017</v>
      </c>
      <c r="P816" s="27" t="s">
        <v>4018</v>
      </c>
      <c r="Q816" s="27" t="s">
        <v>19</v>
      </c>
      <c r="R816" s="27" t="s">
        <v>69</v>
      </c>
      <c r="S816" s="27" t="s">
        <v>67</v>
      </c>
      <c r="T816" s="27" t="s">
        <v>19</v>
      </c>
    </row>
    <row r="817" spans="1:20" s="4" customFormat="1" ht="43.5" customHeight="1" x14ac:dyDescent="0.3">
      <c r="A817" s="27">
        <v>816</v>
      </c>
      <c r="B817" s="27" t="s">
        <v>5081</v>
      </c>
      <c r="C817" s="27" t="s">
        <v>3718</v>
      </c>
      <c r="D817" s="201" t="str">
        <f t="shared" si="28"/>
        <v>G/SCM/N/253/USA</v>
      </c>
      <c r="E817" s="201" t="str">
        <f t="shared" si="27"/>
        <v xml:space="preserve"> </v>
      </c>
      <c r="F817" s="27" t="s">
        <v>3267</v>
      </c>
      <c r="G817" s="27" t="s">
        <v>3</v>
      </c>
      <c r="H817" s="27" t="s">
        <v>1</v>
      </c>
      <c r="I817" s="60">
        <v>2014</v>
      </c>
      <c r="J817" s="27" t="s">
        <v>3425</v>
      </c>
      <c r="K817" s="27" t="s">
        <v>4019</v>
      </c>
      <c r="L817" s="27" t="s">
        <v>3427</v>
      </c>
      <c r="M817" s="27" t="s">
        <v>4020</v>
      </c>
      <c r="N817" s="27"/>
      <c r="O817" s="27" t="s">
        <v>4021</v>
      </c>
      <c r="P817" s="27" t="s">
        <v>4022</v>
      </c>
      <c r="Q817" s="27" t="s">
        <v>25</v>
      </c>
      <c r="R817" s="27" t="s">
        <v>69</v>
      </c>
      <c r="S817" s="27" t="s">
        <v>43</v>
      </c>
      <c r="T817" s="27" t="s">
        <v>19</v>
      </c>
    </row>
    <row r="818" spans="1:20" s="4" customFormat="1" ht="43.5" customHeight="1" x14ac:dyDescent="0.3">
      <c r="A818" s="27">
        <v>817</v>
      </c>
      <c r="B818" s="27" t="s">
        <v>5081</v>
      </c>
      <c r="C818" s="27" t="s">
        <v>3718</v>
      </c>
      <c r="D818" s="201" t="str">
        <f t="shared" si="28"/>
        <v>G/SCM/N/253/USA</v>
      </c>
      <c r="E818" s="201" t="str">
        <f>IF(IFERROR(FIND(";",C818,1), 0) &gt; 0, HYPERLINK(CONCATENATE("https://docs.wto.org/dol2fe/Pages/SS/DoSearch.aspx?DataSource=Cat&amp;query=@Symbol=",SUBSTITUTE(TRIM((MID(C818,FIND(";",C818,1)+1,100))),"/","%2F"),"&amp;"), TRIM((MID(C818,FIND(";",C818,1)+1,100)))), " ")</f>
        <v xml:space="preserve"> </v>
      </c>
      <c r="F818" s="27" t="s">
        <v>3267</v>
      </c>
      <c r="G818" s="27" t="s">
        <v>3</v>
      </c>
      <c r="H818" s="27" t="s">
        <v>1</v>
      </c>
      <c r="I818" s="60">
        <v>2014</v>
      </c>
      <c r="J818" s="27" t="s">
        <v>3425</v>
      </c>
      <c r="K818" s="27" t="s">
        <v>4023</v>
      </c>
      <c r="L818" s="27" t="s">
        <v>4024</v>
      </c>
      <c r="M818" s="27" t="s">
        <v>4025</v>
      </c>
      <c r="N818" s="27"/>
      <c r="O818" s="27" t="s">
        <v>3816</v>
      </c>
      <c r="P818" s="27" t="s">
        <v>4026</v>
      </c>
      <c r="Q818" s="27" t="s">
        <v>25</v>
      </c>
      <c r="R818" s="27" t="s">
        <v>69</v>
      </c>
      <c r="S818" s="27" t="s">
        <v>3420</v>
      </c>
      <c r="T818" s="27" t="s">
        <v>95</v>
      </c>
    </row>
    <row r="819" spans="1:20" s="4" customFormat="1" ht="43.5" customHeight="1" x14ac:dyDescent="0.3">
      <c r="A819" s="27">
        <v>818</v>
      </c>
      <c r="B819" s="27" t="s">
        <v>5081</v>
      </c>
      <c r="C819" s="27" t="s">
        <v>3718</v>
      </c>
      <c r="D819" s="201" t="str">
        <f t="shared" si="28"/>
        <v>G/SCM/N/253/USA</v>
      </c>
      <c r="E819" s="201" t="str">
        <f>IF(IFERROR(FIND(";",C819,1), 0) &gt; 0, HYPERLINK(CONCATENATE("https://docs.wto.org/dol2fe/Pages/SS/DoSearch.aspx?DataSource=Cat&amp;query=@Symbol=",SUBSTITUTE(TRIM((MID(C819,FIND(";",C819,1)+1,100))),"/","%2F"),"&amp;"), TRIM((MID(C819,FIND(";",C819,1)+1,100)))), " ")</f>
        <v xml:space="preserve"> </v>
      </c>
      <c r="F819" s="27" t="s">
        <v>3267</v>
      </c>
      <c r="G819" s="27" t="s">
        <v>3</v>
      </c>
      <c r="H819" s="27" t="s">
        <v>1</v>
      </c>
      <c r="I819" s="60">
        <v>2014</v>
      </c>
      <c r="J819" s="27" t="s">
        <v>3425</v>
      </c>
      <c r="K819" s="27" t="s">
        <v>4027</v>
      </c>
      <c r="L819" s="27" t="s">
        <v>3712</v>
      </c>
      <c r="M819" s="27" t="s">
        <v>4028</v>
      </c>
      <c r="N819" s="27"/>
      <c r="O819" s="27" t="s">
        <v>4029</v>
      </c>
      <c r="P819" s="27" t="s">
        <v>4030</v>
      </c>
      <c r="Q819" s="27" t="s">
        <v>893</v>
      </c>
      <c r="R819" s="27" t="s">
        <v>69</v>
      </c>
      <c r="S819" s="27" t="s">
        <v>67</v>
      </c>
      <c r="T819" s="27" t="s">
        <v>74</v>
      </c>
    </row>
    <row r="820" spans="1:20" s="4" customFormat="1" ht="43.5" customHeight="1" x14ac:dyDescent="0.3">
      <c r="A820" s="27">
        <v>819</v>
      </c>
      <c r="B820" s="27" t="s">
        <v>5081</v>
      </c>
      <c r="C820" s="27" t="s">
        <v>3718</v>
      </c>
      <c r="D820" s="201" t="str">
        <f t="shared" si="28"/>
        <v>G/SCM/N/253/USA</v>
      </c>
      <c r="E820" s="201" t="str">
        <f t="shared" ref="E820:E844" si="29">IF(IFERROR(FIND(";",C820,1), 0) &gt; 0, HYPERLINK(CONCATENATE("https://docs.wto.org/dol2fe/Pages/SS/DoSearch.aspx?DataSource=Cat&amp;query=@Symbol=",SUBSTITUTE(TRIM((MID(C820,FIND(";",C820,1)+1,100))),"/","%2F"),"&amp;"), TRIM((MID(C820,FIND(";",C820,1)+1,100)))), " ")</f>
        <v xml:space="preserve"> </v>
      </c>
      <c r="F820" s="27" t="s">
        <v>3267</v>
      </c>
      <c r="G820" s="27" t="s">
        <v>3</v>
      </c>
      <c r="H820" s="27" t="s">
        <v>1</v>
      </c>
      <c r="I820" s="60">
        <v>2014</v>
      </c>
      <c r="J820" s="27" t="s">
        <v>3425</v>
      </c>
      <c r="K820" s="27" t="s">
        <v>4031</v>
      </c>
      <c r="L820" s="27" t="s">
        <v>3814</v>
      </c>
      <c r="M820" s="27" t="s">
        <v>4032</v>
      </c>
      <c r="N820" s="27"/>
      <c r="O820" s="27" t="s">
        <v>3816</v>
      </c>
      <c r="P820" s="27" t="s">
        <v>3929</v>
      </c>
      <c r="Q820" s="27" t="s">
        <v>72</v>
      </c>
      <c r="R820" s="27" t="s">
        <v>38</v>
      </c>
      <c r="S820" s="27" t="s">
        <v>67</v>
      </c>
      <c r="T820" s="27" t="s">
        <v>95</v>
      </c>
    </row>
    <row r="821" spans="1:20" s="4" customFormat="1" ht="43.5" customHeight="1" x14ac:dyDescent="0.3">
      <c r="A821" s="27">
        <v>820</v>
      </c>
      <c r="B821" s="27" t="s">
        <v>5081</v>
      </c>
      <c r="C821" s="27" t="s">
        <v>3718</v>
      </c>
      <c r="D821" s="201" t="str">
        <f t="shared" si="28"/>
        <v>G/SCM/N/253/USA</v>
      </c>
      <c r="E821" s="201" t="str">
        <f t="shared" si="29"/>
        <v xml:space="preserve"> </v>
      </c>
      <c r="F821" s="27" t="s">
        <v>3267</v>
      </c>
      <c r="G821" s="27" t="s">
        <v>3</v>
      </c>
      <c r="H821" s="27" t="s">
        <v>1</v>
      </c>
      <c r="I821" s="60">
        <v>2014</v>
      </c>
      <c r="J821" s="27" t="s">
        <v>3425</v>
      </c>
      <c r="K821" s="27" t="s">
        <v>4033</v>
      </c>
      <c r="L821" s="27" t="s">
        <v>3887</v>
      </c>
      <c r="M821" s="27" t="s">
        <v>4034</v>
      </c>
      <c r="N821" s="27"/>
      <c r="O821" s="27" t="s">
        <v>3816</v>
      </c>
      <c r="P821" s="27" t="s">
        <v>4035</v>
      </c>
      <c r="Q821" s="27" t="s">
        <v>4036</v>
      </c>
      <c r="R821" s="27" t="s">
        <v>38</v>
      </c>
      <c r="S821" s="27" t="s">
        <v>67</v>
      </c>
      <c r="T821" s="27" t="s">
        <v>95</v>
      </c>
    </row>
    <row r="822" spans="1:20" s="4" customFormat="1" ht="43.5" customHeight="1" x14ac:dyDescent="0.3">
      <c r="A822" s="27">
        <v>821</v>
      </c>
      <c r="B822" s="27" t="s">
        <v>5081</v>
      </c>
      <c r="C822" s="27" t="s">
        <v>3718</v>
      </c>
      <c r="D822" s="201" t="str">
        <f t="shared" si="28"/>
        <v>G/SCM/N/253/USA</v>
      </c>
      <c r="E822" s="201" t="str">
        <f t="shared" si="29"/>
        <v xml:space="preserve"> </v>
      </c>
      <c r="F822" s="27" t="s">
        <v>3267</v>
      </c>
      <c r="G822" s="27" t="s">
        <v>3</v>
      </c>
      <c r="H822" s="27" t="s">
        <v>1</v>
      </c>
      <c r="I822" s="60">
        <v>2014</v>
      </c>
      <c r="J822" s="27" t="s">
        <v>3425</v>
      </c>
      <c r="K822" s="27" t="s">
        <v>4037</v>
      </c>
      <c r="L822" s="27" t="s">
        <v>4038</v>
      </c>
      <c r="M822" s="27" t="s">
        <v>4039</v>
      </c>
      <c r="N822" s="27"/>
      <c r="O822" s="27" t="s">
        <v>3816</v>
      </c>
      <c r="P822" s="27" t="s">
        <v>4040</v>
      </c>
      <c r="Q822" s="27" t="s">
        <v>3751</v>
      </c>
      <c r="R822" s="27" t="s">
        <v>69</v>
      </c>
      <c r="S822" s="27" t="s">
        <v>4041</v>
      </c>
      <c r="T822" s="27" t="s">
        <v>19</v>
      </c>
    </row>
    <row r="823" spans="1:20" s="4" customFormat="1" ht="43.5" customHeight="1" x14ac:dyDescent="0.3">
      <c r="A823" s="27">
        <v>822</v>
      </c>
      <c r="B823" s="27" t="s">
        <v>5081</v>
      </c>
      <c r="C823" s="27" t="s">
        <v>3718</v>
      </c>
      <c r="D823" s="201" t="str">
        <f t="shared" si="28"/>
        <v>G/SCM/N/253/USA</v>
      </c>
      <c r="E823" s="201" t="str">
        <f t="shared" si="29"/>
        <v xml:space="preserve"> </v>
      </c>
      <c r="F823" s="27" t="s">
        <v>3267</v>
      </c>
      <c r="G823" s="27" t="s">
        <v>3</v>
      </c>
      <c r="H823" s="27" t="s">
        <v>1</v>
      </c>
      <c r="I823" s="60">
        <v>2014</v>
      </c>
      <c r="J823" s="27" t="s">
        <v>3425</v>
      </c>
      <c r="K823" s="27" t="s">
        <v>4042</v>
      </c>
      <c r="L823" s="27" t="s">
        <v>4043</v>
      </c>
      <c r="M823" s="27" t="s">
        <v>4044</v>
      </c>
      <c r="N823" s="27"/>
      <c r="O823" s="27" t="s">
        <v>3816</v>
      </c>
      <c r="P823" s="27" t="s">
        <v>4045</v>
      </c>
      <c r="Q823" s="27" t="s">
        <v>893</v>
      </c>
      <c r="R823" s="27" t="s">
        <v>69</v>
      </c>
      <c r="S823" s="27" t="s">
        <v>43</v>
      </c>
      <c r="T823" s="27" t="s">
        <v>19</v>
      </c>
    </row>
    <row r="824" spans="1:20" s="4" customFormat="1" ht="43.5" customHeight="1" x14ac:dyDescent="0.3">
      <c r="A824" s="27">
        <v>823</v>
      </c>
      <c r="B824" s="27" t="s">
        <v>5081</v>
      </c>
      <c r="C824" s="27" t="s">
        <v>3718</v>
      </c>
      <c r="D824" s="201" t="str">
        <f t="shared" si="28"/>
        <v>G/SCM/N/253/USA</v>
      </c>
      <c r="E824" s="201" t="str">
        <f t="shared" si="29"/>
        <v xml:space="preserve"> </v>
      </c>
      <c r="F824" s="27" t="s">
        <v>3267</v>
      </c>
      <c r="G824" s="27" t="s">
        <v>3</v>
      </c>
      <c r="H824" s="27" t="s">
        <v>1</v>
      </c>
      <c r="I824" s="60">
        <v>2014</v>
      </c>
      <c r="J824" s="27" t="s">
        <v>3425</v>
      </c>
      <c r="K824" s="27" t="s">
        <v>4046</v>
      </c>
      <c r="L824" s="27" t="s">
        <v>3814</v>
      </c>
      <c r="M824" s="27" t="s">
        <v>4047</v>
      </c>
      <c r="N824" s="27"/>
      <c r="O824" s="27" t="s">
        <v>3816</v>
      </c>
      <c r="P824" s="27" t="s">
        <v>4048</v>
      </c>
      <c r="Q824" s="27" t="s">
        <v>19</v>
      </c>
      <c r="R824" s="27" t="s">
        <v>69</v>
      </c>
      <c r="S824" s="27" t="s">
        <v>67</v>
      </c>
      <c r="T824" s="27" t="s">
        <v>19</v>
      </c>
    </row>
    <row r="825" spans="1:20" s="4" customFormat="1" ht="43.5" customHeight="1" x14ac:dyDescent="0.3">
      <c r="A825" s="27">
        <v>824</v>
      </c>
      <c r="B825" s="27" t="s">
        <v>5081</v>
      </c>
      <c r="C825" s="27" t="s">
        <v>3718</v>
      </c>
      <c r="D825" s="201" t="str">
        <f>IF(C825="","",IF(IFERROR(FIND(";",C825,1), 0) &gt; 0, HYPERLINK(CONCATENATE("
https://docs.wto.org/dol2fe/Pages/SS/DoSearch.aspx?DataSource=Cat&amp;query=@Symbol=
",SUBSTITUTE(MID(C825,1,FIND(";",C825,1) - 1),"/","%2F"),"&amp;"), MID(C825,1,FIND(";",C825,1) - 1)), HYPERLINK(CONCATENATE("
https://docs.wto.org/dol2fe/Pages/SS/DoSearch.aspx?DataSource=Cat&amp;query=@Symbol=
",C825),C825)))</f>
        <v>G/SCM/N/253/USA</v>
      </c>
      <c r="E825" s="201" t="str">
        <f>IF(IFERROR(FIND(";",C825,1), 0) &gt; 0, HYPERLINK(CONCATENATE("https://docs.wto.org/dol2fe/Pages/SS/DoSearch.aspx?DataSource=Cat&amp;query=@Symbol=",SUBSTITUTE(TRIM((MID(C825,FIND(";",C825,1)+1,100))),"/","%2F"),"&amp;"), TRIM((MID(C825,FIND(";",C825,1)+1,100)))), " ")</f>
        <v xml:space="preserve"> </v>
      </c>
      <c r="F825" s="27" t="s">
        <v>3267</v>
      </c>
      <c r="G825" s="27" t="s">
        <v>3</v>
      </c>
      <c r="H825" s="27" t="s">
        <v>1</v>
      </c>
      <c r="I825" s="60">
        <v>2014</v>
      </c>
      <c r="J825" s="27" t="s">
        <v>3425</v>
      </c>
      <c r="K825" s="27" t="s">
        <v>4049</v>
      </c>
      <c r="L825" s="27" t="s">
        <v>3814</v>
      </c>
      <c r="M825" s="27" t="s">
        <v>4050</v>
      </c>
      <c r="N825" s="27"/>
      <c r="O825" s="27" t="s">
        <v>3816</v>
      </c>
      <c r="P825" s="27" t="s">
        <v>4051</v>
      </c>
      <c r="Q825" s="27" t="s">
        <v>72</v>
      </c>
      <c r="R825" s="27" t="s">
        <v>38</v>
      </c>
      <c r="S825" s="27" t="s">
        <v>67</v>
      </c>
      <c r="T825" s="27" t="s">
        <v>95</v>
      </c>
    </row>
    <row r="826" spans="1:20" s="4" customFormat="1" ht="43.5" customHeight="1" x14ac:dyDescent="0.3">
      <c r="A826" s="27">
        <v>825</v>
      </c>
      <c r="B826" s="27" t="s">
        <v>5081</v>
      </c>
      <c r="C826" s="27" t="s">
        <v>3718</v>
      </c>
      <c r="D826" s="201" t="str">
        <f t="shared" si="28"/>
        <v>G/SCM/N/253/USA</v>
      </c>
      <c r="E826" s="201" t="str">
        <f t="shared" si="29"/>
        <v xml:space="preserve"> </v>
      </c>
      <c r="F826" s="27" t="s">
        <v>3267</v>
      </c>
      <c r="G826" s="27" t="s">
        <v>3</v>
      </c>
      <c r="H826" s="27" t="s">
        <v>1</v>
      </c>
      <c r="I826" s="60">
        <v>2014</v>
      </c>
      <c r="J826" s="27" t="s">
        <v>3425</v>
      </c>
      <c r="K826" s="27" t="s">
        <v>4052</v>
      </c>
      <c r="L826" s="27" t="s">
        <v>3814</v>
      </c>
      <c r="M826" s="27" t="s">
        <v>4053</v>
      </c>
      <c r="N826" s="27"/>
      <c r="O826" s="27" t="s">
        <v>3816</v>
      </c>
      <c r="P826" s="27" t="s">
        <v>4054</v>
      </c>
      <c r="Q826" s="27" t="s">
        <v>25</v>
      </c>
      <c r="R826" s="27" t="s">
        <v>69</v>
      </c>
      <c r="S826" s="27" t="s">
        <v>67</v>
      </c>
      <c r="T826" s="27" t="s">
        <v>19</v>
      </c>
    </row>
    <row r="827" spans="1:20" s="4" customFormat="1" ht="43.5" customHeight="1" x14ac:dyDescent="0.3">
      <c r="A827" s="27">
        <v>826</v>
      </c>
      <c r="B827" s="27" t="s">
        <v>5081</v>
      </c>
      <c r="C827" s="27" t="s">
        <v>3718</v>
      </c>
      <c r="D827" s="201" t="str">
        <f t="shared" si="28"/>
        <v>G/SCM/N/253/USA</v>
      </c>
      <c r="E827" s="201" t="str">
        <f t="shared" si="29"/>
        <v xml:space="preserve"> </v>
      </c>
      <c r="F827" s="27" t="s">
        <v>3267</v>
      </c>
      <c r="G827" s="27" t="s">
        <v>3</v>
      </c>
      <c r="H827" s="27" t="s">
        <v>1</v>
      </c>
      <c r="I827" s="60">
        <v>2014</v>
      </c>
      <c r="J827" s="27" t="s">
        <v>3425</v>
      </c>
      <c r="K827" s="27" t="s">
        <v>4055</v>
      </c>
      <c r="L827" s="27" t="s">
        <v>3427</v>
      </c>
      <c r="M827" s="27" t="s">
        <v>4056</v>
      </c>
      <c r="N827" s="27"/>
      <c r="O827" s="27" t="s">
        <v>3816</v>
      </c>
      <c r="P827" s="27" t="s">
        <v>4057</v>
      </c>
      <c r="Q827" s="27" t="s">
        <v>3877</v>
      </c>
      <c r="R827" s="27" t="s">
        <v>422</v>
      </c>
      <c r="S827" s="27" t="s">
        <v>43</v>
      </c>
      <c r="T827" s="27" t="s">
        <v>421</v>
      </c>
    </row>
    <row r="828" spans="1:20" s="4" customFormat="1" ht="43.5" customHeight="1" x14ac:dyDescent="0.3">
      <c r="A828" s="27">
        <v>827</v>
      </c>
      <c r="B828" s="27" t="s">
        <v>5081</v>
      </c>
      <c r="C828" s="27" t="s">
        <v>3718</v>
      </c>
      <c r="D828" s="201" t="str">
        <f t="shared" si="28"/>
        <v>G/SCM/N/253/USA</v>
      </c>
      <c r="E828" s="201" t="str">
        <f t="shared" si="29"/>
        <v xml:space="preserve"> </v>
      </c>
      <c r="F828" s="27" t="s">
        <v>3267</v>
      </c>
      <c r="G828" s="27" t="s">
        <v>3</v>
      </c>
      <c r="H828" s="27" t="s">
        <v>1</v>
      </c>
      <c r="I828" s="60">
        <v>2014</v>
      </c>
      <c r="J828" s="27" t="s">
        <v>3425</v>
      </c>
      <c r="K828" s="27" t="s">
        <v>4058</v>
      </c>
      <c r="L828" s="27" t="s">
        <v>3814</v>
      </c>
      <c r="M828" s="27" t="s">
        <v>4059</v>
      </c>
      <c r="N828" s="27"/>
      <c r="O828" s="27" t="s">
        <v>3816</v>
      </c>
      <c r="P828" s="27" t="s">
        <v>4060</v>
      </c>
      <c r="Q828" s="27" t="s">
        <v>4061</v>
      </c>
      <c r="R828" s="27" t="s">
        <v>69</v>
      </c>
      <c r="S828" s="27" t="s">
        <v>67</v>
      </c>
      <c r="T828" s="27" t="s">
        <v>19</v>
      </c>
    </row>
    <row r="829" spans="1:20" s="4" customFormat="1" ht="43.5" customHeight="1" x14ac:dyDescent="0.3">
      <c r="A829" s="27">
        <v>828</v>
      </c>
      <c r="B829" s="27" t="s">
        <v>5081</v>
      </c>
      <c r="C829" s="27" t="s">
        <v>3718</v>
      </c>
      <c r="D829" s="201" t="str">
        <f t="shared" si="28"/>
        <v>G/SCM/N/253/USA</v>
      </c>
      <c r="E829" s="201" t="str">
        <f t="shared" si="29"/>
        <v xml:space="preserve"> </v>
      </c>
      <c r="F829" s="27" t="s">
        <v>3267</v>
      </c>
      <c r="G829" s="27" t="s">
        <v>3</v>
      </c>
      <c r="H829" s="27" t="s">
        <v>1</v>
      </c>
      <c r="I829" s="60">
        <v>2014</v>
      </c>
      <c r="J829" s="27" t="s">
        <v>3425</v>
      </c>
      <c r="K829" s="27" t="s">
        <v>4062</v>
      </c>
      <c r="L829" s="27" t="s">
        <v>3814</v>
      </c>
      <c r="M829" s="27" t="s">
        <v>4063</v>
      </c>
      <c r="N829" s="27"/>
      <c r="O829" s="27" t="s">
        <v>3816</v>
      </c>
      <c r="P829" s="27" t="s">
        <v>4064</v>
      </c>
      <c r="Q829" s="27" t="s">
        <v>4065</v>
      </c>
      <c r="R829" s="27" t="s">
        <v>3835</v>
      </c>
      <c r="S829" s="27" t="s">
        <v>67</v>
      </c>
      <c r="T829" s="27" t="s">
        <v>19</v>
      </c>
    </row>
    <row r="830" spans="1:20" s="4" customFormat="1" ht="43.5" customHeight="1" x14ac:dyDescent="0.3">
      <c r="A830" s="27">
        <v>829</v>
      </c>
      <c r="B830" s="27" t="s">
        <v>5081</v>
      </c>
      <c r="C830" s="27" t="s">
        <v>3718</v>
      </c>
      <c r="D830" s="201" t="str">
        <f t="shared" si="28"/>
        <v>G/SCM/N/253/USA</v>
      </c>
      <c r="E830" s="201" t="str">
        <f t="shared" si="29"/>
        <v xml:space="preserve"> </v>
      </c>
      <c r="F830" s="27" t="s">
        <v>3267</v>
      </c>
      <c r="G830" s="27" t="s">
        <v>3</v>
      </c>
      <c r="H830" s="27" t="s">
        <v>1</v>
      </c>
      <c r="I830" s="60">
        <v>2014</v>
      </c>
      <c r="J830" s="27" t="s">
        <v>3425</v>
      </c>
      <c r="K830" s="27" t="s">
        <v>4066</v>
      </c>
      <c r="L830" s="27" t="s">
        <v>4067</v>
      </c>
      <c r="M830" s="27" t="s">
        <v>4068</v>
      </c>
      <c r="N830" s="27"/>
      <c r="O830" s="27" t="s">
        <v>3816</v>
      </c>
      <c r="P830" s="27" t="s">
        <v>4069</v>
      </c>
      <c r="Q830" s="27" t="s">
        <v>28</v>
      </c>
      <c r="R830" s="27" t="s">
        <v>2813</v>
      </c>
      <c r="S830" s="27" t="s">
        <v>3362</v>
      </c>
      <c r="T830" s="27" t="s">
        <v>139</v>
      </c>
    </row>
    <row r="831" spans="1:20" s="4" customFormat="1" ht="43.5" customHeight="1" x14ac:dyDescent="0.3">
      <c r="A831" s="27">
        <v>830</v>
      </c>
      <c r="B831" s="27" t="s">
        <v>5081</v>
      </c>
      <c r="C831" s="27" t="s">
        <v>3718</v>
      </c>
      <c r="D831" s="201" t="str">
        <f t="shared" si="28"/>
        <v>G/SCM/N/253/USA</v>
      </c>
      <c r="E831" s="201" t="str">
        <f t="shared" si="29"/>
        <v xml:space="preserve"> </v>
      </c>
      <c r="F831" s="27" t="s">
        <v>3267</v>
      </c>
      <c r="G831" s="27" t="s">
        <v>3</v>
      </c>
      <c r="H831" s="27" t="s">
        <v>1</v>
      </c>
      <c r="I831" s="60">
        <v>2014</v>
      </c>
      <c r="J831" s="27" t="s">
        <v>3425</v>
      </c>
      <c r="K831" s="27" t="s">
        <v>4070</v>
      </c>
      <c r="L831" s="27" t="s">
        <v>3427</v>
      </c>
      <c r="M831" s="27" t="s">
        <v>4071</v>
      </c>
      <c r="N831" s="27"/>
      <c r="O831" s="27" t="s">
        <v>3816</v>
      </c>
      <c r="P831" s="27" t="s">
        <v>4072</v>
      </c>
      <c r="Q831" s="27" t="s">
        <v>4073</v>
      </c>
      <c r="R831" s="27" t="s">
        <v>4074</v>
      </c>
      <c r="S831" s="27" t="s">
        <v>43</v>
      </c>
      <c r="T831" s="27" t="s">
        <v>19</v>
      </c>
    </row>
    <row r="832" spans="1:20" s="4" customFormat="1" ht="43.5" customHeight="1" x14ac:dyDescent="0.3">
      <c r="A832" s="27">
        <v>831</v>
      </c>
      <c r="B832" s="27" t="s">
        <v>5081</v>
      </c>
      <c r="C832" s="27" t="s">
        <v>3718</v>
      </c>
      <c r="D832" s="201" t="str">
        <f t="shared" si="28"/>
        <v>G/SCM/N/253/USA</v>
      </c>
      <c r="E832" s="201" t="str">
        <f t="shared" si="29"/>
        <v xml:space="preserve"> </v>
      </c>
      <c r="F832" s="27" t="s">
        <v>3267</v>
      </c>
      <c r="G832" s="27" t="s">
        <v>3</v>
      </c>
      <c r="H832" s="27" t="s">
        <v>1</v>
      </c>
      <c r="I832" s="60">
        <v>2014</v>
      </c>
      <c r="J832" s="27" t="s">
        <v>3425</v>
      </c>
      <c r="K832" s="27" t="s">
        <v>4075</v>
      </c>
      <c r="L832" s="27" t="s">
        <v>4076</v>
      </c>
      <c r="M832" s="27" t="s">
        <v>4077</v>
      </c>
      <c r="N832" s="27"/>
      <c r="O832" s="27" t="s">
        <v>3816</v>
      </c>
      <c r="P832" s="27" t="s">
        <v>4078</v>
      </c>
      <c r="Q832" s="27" t="s">
        <v>19</v>
      </c>
      <c r="R832" s="27" t="s">
        <v>69</v>
      </c>
      <c r="S832" s="27" t="s">
        <v>3420</v>
      </c>
      <c r="T832" s="27" t="s">
        <v>19</v>
      </c>
    </row>
    <row r="833" spans="1:20" s="4" customFormat="1" ht="43.5" customHeight="1" x14ac:dyDescent="0.3">
      <c r="A833" s="27">
        <v>832</v>
      </c>
      <c r="B833" s="27" t="s">
        <v>5081</v>
      </c>
      <c r="C833" s="27" t="s">
        <v>3718</v>
      </c>
      <c r="D833" s="201" t="str">
        <f t="shared" si="28"/>
        <v>G/SCM/N/253/USA</v>
      </c>
      <c r="E833" s="201" t="str">
        <f t="shared" si="29"/>
        <v xml:space="preserve"> </v>
      </c>
      <c r="F833" s="27" t="s">
        <v>3267</v>
      </c>
      <c r="G833" s="27" t="s">
        <v>3</v>
      </c>
      <c r="H833" s="27" t="s">
        <v>1</v>
      </c>
      <c r="I833" s="60">
        <v>2014</v>
      </c>
      <c r="J833" s="27" t="s">
        <v>3425</v>
      </c>
      <c r="K833" s="27" t="s">
        <v>4079</v>
      </c>
      <c r="L833" s="27" t="s">
        <v>3427</v>
      </c>
      <c r="M833" s="27" t="s">
        <v>4080</v>
      </c>
      <c r="N833" s="27"/>
      <c r="O833" s="27" t="s">
        <v>3816</v>
      </c>
      <c r="P833" s="27" t="s">
        <v>4081</v>
      </c>
      <c r="Q833" s="27" t="s">
        <v>19</v>
      </c>
      <c r="R833" s="27" t="s">
        <v>69</v>
      </c>
      <c r="S833" s="27" t="s">
        <v>43</v>
      </c>
      <c r="T833" s="27" t="s">
        <v>19</v>
      </c>
    </row>
    <row r="834" spans="1:20" s="4" customFormat="1" ht="43.5" customHeight="1" x14ac:dyDescent="0.3">
      <c r="A834" s="27">
        <v>833</v>
      </c>
      <c r="B834" s="27" t="s">
        <v>5081</v>
      </c>
      <c r="C834" s="27" t="s">
        <v>3718</v>
      </c>
      <c r="D834" s="201" t="str">
        <f t="shared" si="28"/>
        <v>G/SCM/N/253/USA</v>
      </c>
      <c r="E834" s="201" t="str">
        <f t="shared" si="29"/>
        <v xml:space="preserve"> </v>
      </c>
      <c r="F834" s="27" t="s">
        <v>3267</v>
      </c>
      <c r="G834" s="27" t="s">
        <v>3</v>
      </c>
      <c r="H834" s="27" t="s">
        <v>1</v>
      </c>
      <c r="I834" s="60">
        <v>2014</v>
      </c>
      <c r="J834" s="27" t="s">
        <v>3425</v>
      </c>
      <c r="K834" s="27" t="s">
        <v>4082</v>
      </c>
      <c r="L834" s="27" t="s">
        <v>3837</v>
      </c>
      <c r="M834" s="27" t="s">
        <v>4083</v>
      </c>
      <c r="N834" s="27"/>
      <c r="O834" s="27" t="s">
        <v>3816</v>
      </c>
      <c r="P834" s="27" t="s">
        <v>4084</v>
      </c>
      <c r="Q834" s="27" t="s">
        <v>68</v>
      </c>
      <c r="R834" s="27" t="s">
        <v>69</v>
      </c>
      <c r="S834" s="27" t="s">
        <v>3362</v>
      </c>
      <c r="T834" s="27" t="s">
        <v>19</v>
      </c>
    </row>
    <row r="835" spans="1:20" s="4" customFormat="1" ht="43.5" customHeight="1" x14ac:dyDescent="0.3">
      <c r="A835" s="27">
        <v>834</v>
      </c>
      <c r="B835" s="27" t="s">
        <v>5081</v>
      </c>
      <c r="C835" s="27" t="s">
        <v>3718</v>
      </c>
      <c r="D835" s="201" t="str">
        <f t="shared" si="28"/>
        <v>G/SCM/N/253/USA</v>
      </c>
      <c r="E835" s="201" t="str">
        <f t="shared" si="29"/>
        <v xml:space="preserve"> </v>
      </c>
      <c r="F835" s="27" t="s">
        <v>3267</v>
      </c>
      <c r="G835" s="27" t="s">
        <v>3</v>
      </c>
      <c r="H835" s="27" t="s">
        <v>1</v>
      </c>
      <c r="I835" s="60">
        <v>2014</v>
      </c>
      <c r="J835" s="27" t="s">
        <v>3425</v>
      </c>
      <c r="K835" s="27" t="s">
        <v>4085</v>
      </c>
      <c r="L835" s="27" t="s">
        <v>3837</v>
      </c>
      <c r="M835" s="27" t="s">
        <v>4086</v>
      </c>
      <c r="N835" s="27"/>
      <c r="O835" s="27" t="s">
        <v>3816</v>
      </c>
      <c r="P835" s="27" t="s">
        <v>4087</v>
      </c>
      <c r="Q835" s="27" t="s">
        <v>4088</v>
      </c>
      <c r="R835" s="27" t="s">
        <v>4089</v>
      </c>
      <c r="S835" s="27" t="s">
        <v>3362</v>
      </c>
      <c r="T835" s="27" t="s">
        <v>19</v>
      </c>
    </row>
    <row r="836" spans="1:20" s="4" customFormat="1" ht="43.5" customHeight="1" x14ac:dyDescent="0.3">
      <c r="A836" s="27">
        <v>835</v>
      </c>
      <c r="B836" s="27" t="s">
        <v>5081</v>
      </c>
      <c r="C836" s="27" t="s">
        <v>3718</v>
      </c>
      <c r="D836" s="201" t="str">
        <f t="shared" si="28"/>
        <v>G/SCM/N/253/USA</v>
      </c>
      <c r="E836" s="201" t="str">
        <f t="shared" si="29"/>
        <v xml:space="preserve"> </v>
      </c>
      <c r="F836" s="27" t="s">
        <v>3267</v>
      </c>
      <c r="G836" s="27" t="s">
        <v>3</v>
      </c>
      <c r="H836" s="27" t="s">
        <v>1</v>
      </c>
      <c r="I836" s="60">
        <v>2014</v>
      </c>
      <c r="J836" s="27" t="s">
        <v>3425</v>
      </c>
      <c r="K836" s="27" t="s">
        <v>4090</v>
      </c>
      <c r="L836" s="27" t="s">
        <v>3427</v>
      </c>
      <c r="M836" s="27" t="s">
        <v>4091</v>
      </c>
      <c r="N836" s="27"/>
      <c r="O836" s="27" t="s">
        <v>3816</v>
      </c>
      <c r="P836" s="27" t="s">
        <v>4092</v>
      </c>
      <c r="Q836" s="27" t="s">
        <v>68</v>
      </c>
      <c r="R836" s="27" t="s">
        <v>422</v>
      </c>
      <c r="S836" s="27" t="s">
        <v>43</v>
      </c>
      <c r="T836" s="27" t="s">
        <v>19</v>
      </c>
    </row>
    <row r="837" spans="1:20" s="4" customFormat="1" ht="43.5" customHeight="1" x14ac:dyDescent="0.3">
      <c r="A837" s="27">
        <v>836</v>
      </c>
      <c r="B837" s="27" t="s">
        <v>5081</v>
      </c>
      <c r="C837" s="27" t="s">
        <v>3718</v>
      </c>
      <c r="D837" s="201" t="str">
        <f t="shared" si="28"/>
        <v>G/SCM/N/253/USA</v>
      </c>
      <c r="E837" s="201" t="str">
        <f t="shared" si="29"/>
        <v xml:space="preserve"> </v>
      </c>
      <c r="F837" s="27" t="s">
        <v>3267</v>
      </c>
      <c r="G837" s="27" t="s">
        <v>3</v>
      </c>
      <c r="H837" s="27" t="s">
        <v>1</v>
      </c>
      <c r="I837" s="60">
        <v>2014</v>
      </c>
      <c r="J837" s="27" t="s">
        <v>3425</v>
      </c>
      <c r="K837" s="27" t="s">
        <v>4093</v>
      </c>
      <c r="L837" s="27" t="s">
        <v>4094</v>
      </c>
      <c r="M837" s="27" t="s">
        <v>4095</v>
      </c>
      <c r="N837" s="27"/>
      <c r="O837" s="27" t="s">
        <v>3816</v>
      </c>
      <c r="P837" s="27" t="s">
        <v>4096</v>
      </c>
      <c r="Q837" s="27" t="s">
        <v>19</v>
      </c>
      <c r="R837" s="27" t="s">
        <v>69</v>
      </c>
      <c r="S837" s="27" t="s">
        <v>67</v>
      </c>
      <c r="T837" s="27" t="s">
        <v>19</v>
      </c>
    </row>
    <row r="838" spans="1:20" s="4" customFormat="1" ht="43.5" customHeight="1" x14ac:dyDescent="0.3">
      <c r="A838" s="27">
        <v>837</v>
      </c>
      <c r="B838" s="27" t="s">
        <v>5081</v>
      </c>
      <c r="C838" s="27" t="s">
        <v>3718</v>
      </c>
      <c r="D838" s="201" t="str">
        <f t="shared" si="28"/>
        <v>G/SCM/N/253/USA</v>
      </c>
      <c r="E838" s="201" t="str">
        <f t="shared" si="29"/>
        <v xml:space="preserve"> </v>
      </c>
      <c r="F838" s="27" t="s">
        <v>3267</v>
      </c>
      <c r="G838" s="27" t="s">
        <v>3</v>
      </c>
      <c r="H838" s="27" t="s">
        <v>1</v>
      </c>
      <c r="I838" s="60">
        <v>2014</v>
      </c>
      <c r="J838" s="27" t="s">
        <v>3425</v>
      </c>
      <c r="K838" s="27" t="s">
        <v>4097</v>
      </c>
      <c r="L838" s="27" t="s">
        <v>3814</v>
      </c>
      <c r="M838" s="27" t="s">
        <v>4098</v>
      </c>
      <c r="N838" s="27"/>
      <c r="O838" s="27" t="s">
        <v>3816</v>
      </c>
      <c r="P838" s="27" t="s">
        <v>4099</v>
      </c>
      <c r="Q838" s="27" t="s">
        <v>436</v>
      </c>
      <c r="R838" s="27" t="s">
        <v>4100</v>
      </c>
      <c r="S838" s="27" t="s">
        <v>67</v>
      </c>
      <c r="T838" s="27" t="s">
        <v>4101</v>
      </c>
    </row>
    <row r="839" spans="1:20" s="4" customFormat="1" ht="43.5" customHeight="1" x14ac:dyDescent="0.3">
      <c r="A839" s="27">
        <v>838</v>
      </c>
      <c r="B839" s="27" t="s">
        <v>5081</v>
      </c>
      <c r="C839" s="27" t="s">
        <v>3718</v>
      </c>
      <c r="D839" s="201" t="str">
        <f t="shared" si="28"/>
        <v>G/SCM/N/253/USA</v>
      </c>
      <c r="E839" s="201" t="str">
        <f t="shared" si="29"/>
        <v xml:space="preserve"> </v>
      </c>
      <c r="F839" s="27" t="s">
        <v>3267</v>
      </c>
      <c r="G839" s="27" t="s">
        <v>3</v>
      </c>
      <c r="H839" s="27" t="s">
        <v>1</v>
      </c>
      <c r="I839" s="60">
        <v>2014</v>
      </c>
      <c r="J839" s="27" t="s">
        <v>3425</v>
      </c>
      <c r="K839" s="27" t="s">
        <v>4102</v>
      </c>
      <c r="L839" s="27" t="s">
        <v>3427</v>
      </c>
      <c r="M839" s="27" t="s">
        <v>4103</v>
      </c>
      <c r="N839" s="27"/>
      <c r="O839" s="27" t="s">
        <v>3816</v>
      </c>
      <c r="P839" s="27" t="s">
        <v>4104</v>
      </c>
      <c r="Q839" s="27" t="s">
        <v>19</v>
      </c>
      <c r="R839" s="27" t="s">
        <v>69</v>
      </c>
      <c r="S839" s="27" t="s">
        <v>43</v>
      </c>
      <c r="T839" s="27" t="s">
        <v>19</v>
      </c>
    </row>
    <row r="840" spans="1:20" s="4" customFormat="1" ht="43.5" customHeight="1" x14ac:dyDescent="0.3">
      <c r="A840" s="27">
        <v>839</v>
      </c>
      <c r="B840" s="27" t="s">
        <v>5081</v>
      </c>
      <c r="C840" s="27" t="s">
        <v>3718</v>
      </c>
      <c r="D840" s="201" t="str">
        <f>IF(C840="","",IF(IFERROR(FIND(";",C840,1), 0) &gt; 0, HYPERLINK(CONCATENATE("
https://docs.wto.org/dol2fe/Pages/SS/DoSearch.aspx?DataSource=Cat&amp;query=@Symbol=
",SUBSTITUTE(MID(C840,1,FIND(";",C840,1) - 1),"/","%2F"),"&amp;"), MID(C840,1,FIND(";",C840,1) - 1)), HYPERLINK(CONCATENATE("
https://docs.wto.org/dol2fe/Pages/SS/DoSearch.aspx?DataSource=Cat&amp;query=@Symbol=
",C840),C840)))</f>
        <v>G/SCM/N/253/USA</v>
      </c>
      <c r="E840" s="201" t="str">
        <f>IF(IFERROR(FIND(";",C840,1), 0) &gt; 0, HYPERLINK(CONCATENATE("https://docs.wto.org/dol2fe/Pages/SS/DoSearch.aspx?DataSource=Cat&amp;query=@Symbol=",SUBSTITUTE(TRIM((MID(C840,FIND(";",C840,1)+1,100))),"/","%2F"),"&amp;"), TRIM((MID(C840,FIND(";",C840,1)+1,100)))), " ")</f>
        <v xml:space="preserve"> </v>
      </c>
      <c r="F840" s="27" t="s">
        <v>3267</v>
      </c>
      <c r="G840" s="27" t="s">
        <v>3</v>
      </c>
      <c r="H840" s="27" t="s">
        <v>1</v>
      </c>
      <c r="I840" s="60">
        <v>2014</v>
      </c>
      <c r="J840" s="27" t="s">
        <v>3425</v>
      </c>
      <c r="K840" s="27" t="s">
        <v>4105</v>
      </c>
      <c r="L840" s="27" t="s">
        <v>3427</v>
      </c>
      <c r="M840" s="27" t="s">
        <v>4106</v>
      </c>
      <c r="N840" s="27"/>
      <c r="O840" s="27" t="s">
        <v>3816</v>
      </c>
      <c r="P840" s="27" t="s">
        <v>4107</v>
      </c>
      <c r="Q840" s="27" t="s">
        <v>19</v>
      </c>
      <c r="R840" s="27" t="s">
        <v>69</v>
      </c>
      <c r="S840" s="27" t="s">
        <v>43</v>
      </c>
      <c r="T840" s="27" t="s">
        <v>19</v>
      </c>
    </row>
    <row r="841" spans="1:20" s="4" customFormat="1" ht="43.5" customHeight="1" x14ac:dyDescent="0.3">
      <c r="A841" s="27">
        <v>840</v>
      </c>
      <c r="B841" s="27" t="s">
        <v>5081</v>
      </c>
      <c r="C841" s="27" t="s">
        <v>3718</v>
      </c>
      <c r="D841" s="201" t="str">
        <f>IF(C841="","",IF(IFERROR(FIND(";",C841,1), 0) &gt; 0, HYPERLINK(CONCATENATE("
https://docs.wto.org/dol2fe/Pages/SS/DoSearch.aspx?DataSource=Cat&amp;query=@Symbol=
",SUBSTITUTE(MID(C841,1,FIND(";",C841,1) - 1),"/","%2F"),"&amp;"), MID(C841,1,FIND(";",C841,1) - 1)), HYPERLINK(CONCATENATE("
https://docs.wto.org/dol2fe/Pages/SS/DoSearch.aspx?DataSource=Cat&amp;query=@Symbol=
",C841),C841)))</f>
        <v>G/SCM/N/253/USA</v>
      </c>
      <c r="E841" s="201" t="str">
        <f>IF(IFERROR(FIND(";",C841,1), 0) &gt; 0, HYPERLINK(CONCATENATE("https://docs.wto.org/dol2fe/Pages/SS/DoSearch.aspx?DataSource=Cat&amp;query=@Symbol=",SUBSTITUTE(TRIM((MID(C841,FIND(";",C841,1)+1,100))),"/","%2F"),"&amp;"), TRIM((MID(C841,FIND(";",C841,1)+1,100)))), " ")</f>
        <v xml:space="preserve"> </v>
      </c>
      <c r="F841" s="27" t="s">
        <v>3267</v>
      </c>
      <c r="G841" s="27" t="s">
        <v>3</v>
      </c>
      <c r="H841" s="27" t="s">
        <v>1</v>
      </c>
      <c r="I841" s="60">
        <v>2014</v>
      </c>
      <c r="J841" s="27" t="s">
        <v>3425</v>
      </c>
      <c r="K841" s="27" t="s">
        <v>4108</v>
      </c>
      <c r="L841" s="27" t="s">
        <v>3712</v>
      </c>
      <c r="M841" s="27" t="s">
        <v>4109</v>
      </c>
      <c r="N841" s="27"/>
      <c r="O841" s="27" t="s">
        <v>4110</v>
      </c>
      <c r="P841" s="27" t="s">
        <v>4111</v>
      </c>
      <c r="Q841" s="27" t="s">
        <v>19</v>
      </c>
      <c r="R841" s="27" t="s">
        <v>4112</v>
      </c>
      <c r="S841" s="27" t="s">
        <v>67</v>
      </c>
      <c r="T841" s="27" t="s">
        <v>4101</v>
      </c>
    </row>
    <row r="842" spans="1:20" s="4" customFormat="1" ht="43.5" customHeight="1" x14ac:dyDescent="0.3">
      <c r="A842" s="27">
        <v>841</v>
      </c>
      <c r="B842" s="27" t="s">
        <v>5081</v>
      </c>
      <c r="C842" s="27" t="s">
        <v>3718</v>
      </c>
      <c r="D842" s="201" t="str">
        <f>IF(C842="","",IF(IFERROR(FIND(";",C842,1), 0) &gt; 0, HYPERLINK(CONCATENATE("
https://docs.wto.org/dol2fe/Pages/SS/DoSearch.aspx?DataSource=Cat&amp;query=@Symbol=
",SUBSTITUTE(MID(C842,1,FIND(";",C842,1) - 1),"/","%2F"),"&amp;"), MID(C842,1,FIND(";",C842,1) - 1)), HYPERLINK(CONCATENATE("
https://docs.wto.org/dol2fe/Pages/SS/DoSearch.aspx?DataSource=Cat&amp;query=@Symbol=
",C842),C842)))</f>
        <v>G/SCM/N/253/USA</v>
      </c>
      <c r="E842" s="201" t="str">
        <f>IF(IFERROR(FIND(";",C842,1), 0) &gt; 0, HYPERLINK(CONCATENATE("https://docs.wto.org/dol2fe/Pages/SS/DoSearch.aspx?DataSource=Cat&amp;query=@Symbol=",SUBSTITUTE(TRIM((MID(C842,FIND(";",C842,1)+1,100))),"/","%2F"),"&amp;"), TRIM((MID(C842,FIND(";",C842,1)+1,100)))), " ")</f>
        <v xml:space="preserve"> </v>
      </c>
      <c r="F842" s="27" t="s">
        <v>3267</v>
      </c>
      <c r="G842" s="27" t="s">
        <v>3</v>
      </c>
      <c r="H842" s="27" t="s">
        <v>1</v>
      </c>
      <c r="I842" s="60">
        <v>2014</v>
      </c>
      <c r="J842" s="27" t="s">
        <v>3425</v>
      </c>
      <c r="K842" s="27" t="s">
        <v>4113</v>
      </c>
      <c r="L842" s="27" t="s">
        <v>4076</v>
      </c>
      <c r="M842" s="27" t="s">
        <v>4114</v>
      </c>
      <c r="N842" s="27"/>
      <c r="O842" s="27" t="s">
        <v>3816</v>
      </c>
      <c r="P842" s="27" t="s">
        <v>4115</v>
      </c>
      <c r="Q842" s="27" t="s">
        <v>19</v>
      </c>
      <c r="R842" s="27" t="s">
        <v>69</v>
      </c>
      <c r="S842" s="27" t="s">
        <v>3420</v>
      </c>
      <c r="T842" s="27" t="s">
        <v>19</v>
      </c>
    </row>
    <row r="843" spans="1:20" s="4" customFormat="1" ht="43.5" customHeight="1" x14ac:dyDescent="0.3">
      <c r="A843" s="27">
        <v>842</v>
      </c>
      <c r="B843" s="27" t="s">
        <v>5081</v>
      </c>
      <c r="C843" s="27" t="s">
        <v>3718</v>
      </c>
      <c r="D843" s="201" t="str">
        <f>IF(C843="","",IF(IFERROR(FIND(";",C843,1), 0) &gt; 0, HYPERLINK(CONCATENATE("
https://docs.wto.org/dol2fe/Pages/SS/DoSearch.aspx?DataSource=Cat&amp;query=@Symbol=
",SUBSTITUTE(MID(C843,1,FIND(";",C843,1) - 1),"/","%2F"),"&amp;"), MID(C843,1,FIND(";",C843,1) - 1)), HYPERLINK(CONCATENATE("
https://docs.wto.org/dol2fe/Pages/SS/DoSearch.aspx?DataSource=Cat&amp;query=@Symbol=
",C843),C843)))</f>
        <v>G/SCM/N/253/USA</v>
      </c>
      <c r="E843" s="201" t="str">
        <f>IF(IFERROR(FIND(";",C843,1), 0) &gt; 0, HYPERLINK(CONCATENATE("https://docs.wto.org/dol2fe/Pages/SS/DoSearch.aspx?DataSource=Cat&amp;query=@Symbol=",SUBSTITUTE(TRIM((MID(C843,FIND(";",C843,1)+1,100))),"/","%2F"),"&amp;"), TRIM((MID(C843,FIND(";",C843,1)+1,100)))), " ")</f>
        <v xml:space="preserve"> </v>
      </c>
      <c r="F843" s="27" t="s">
        <v>3267</v>
      </c>
      <c r="G843" s="27" t="s">
        <v>3</v>
      </c>
      <c r="H843" s="27" t="s">
        <v>1</v>
      </c>
      <c r="I843" s="60">
        <v>2014</v>
      </c>
      <c r="J843" s="27" t="s">
        <v>3425</v>
      </c>
      <c r="K843" s="27" t="s">
        <v>4116</v>
      </c>
      <c r="L843" s="27" t="s">
        <v>3814</v>
      </c>
      <c r="M843" s="27" t="s">
        <v>4117</v>
      </c>
      <c r="N843" s="27"/>
      <c r="O843" s="27" t="s">
        <v>3816</v>
      </c>
      <c r="P843" s="27" t="s">
        <v>4118</v>
      </c>
      <c r="Q843" s="27" t="s">
        <v>22</v>
      </c>
      <c r="R843" s="27" t="s">
        <v>45</v>
      </c>
      <c r="S843" s="27" t="s">
        <v>67</v>
      </c>
      <c r="T843" s="27" t="s">
        <v>95</v>
      </c>
    </row>
    <row r="844" spans="1:20" s="4" customFormat="1" ht="43.5" customHeight="1" x14ac:dyDescent="0.3">
      <c r="A844" s="27">
        <v>843</v>
      </c>
      <c r="B844" s="27" t="s">
        <v>5081</v>
      </c>
      <c r="C844" s="27" t="s">
        <v>3718</v>
      </c>
      <c r="D844" s="201" t="str">
        <f t="shared" si="28"/>
        <v>G/SCM/N/253/USA</v>
      </c>
      <c r="E844" s="201" t="str">
        <f t="shared" si="29"/>
        <v xml:space="preserve"> </v>
      </c>
      <c r="F844" s="27" t="s">
        <v>3267</v>
      </c>
      <c r="G844" s="27" t="s">
        <v>3</v>
      </c>
      <c r="H844" s="27" t="s">
        <v>1</v>
      </c>
      <c r="I844" s="60">
        <v>2014</v>
      </c>
      <c r="J844" s="27" t="s">
        <v>3425</v>
      </c>
      <c r="K844" s="27" t="s">
        <v>4119</v>
      </c>
      <c r="L844" s="27" t="s">
        <v>3427</v>
      </c>
      <c r="M844" s="27" t="s">
        <v>4120</v>
      </c>
      <c r="N844" s="27"/>
      <c r="O844" s="27" t="s">
        <v>3816</v>
      </c>
      <c r="P844" s="27" t="s">
        <v>4121</v>
      </c>
      <c r="Q844" s="27" t="s">
        <v>19</v>
      </c>
      <c r="R844" s="27" t="s">
        <v>69</v>
      </c>
      <c r="S844" s="27" t="s">
        <v>43</v>
      </c>
      <c r="T844" s="27" t="s">
        <v>19</v>
      </c>
    </row>
    <row r="845" spans="1:20" s="4" customFormat="1" ht="43.5" customHeight="1" x14ac:dyDescent="0.3">
      <c r="A845" s="27">
        <v>844</v>
      </c>
      <c r="B845" s="27" t="s">
        <v>5081</v>
      </c>
      <c r="C845" s="27" t="s">
        <v>3718</v>
      </c>
      <c r="D845" s="201" t="str">
        <f>IF(C845="","",IF(IFERROR(FIND(";",C845,1), 0) &gt; 0, HYPERLINK(CONCATENATE("
https://docs.wto.org/dol2fe/Pages/SS/DoSearch.aspx?DataSource=Cat&amp;query=@Symbol=
",SUBSTITUTE(MID(C845,1,FIND(";",C845,1) - 1),"/","%2F"),"&amp;"), MID(C845,1,FIND(";",C845,1) - 1)), HYPERLINK(CONCATENATE("
https://docs.wto.org/dol2fe/Pages/SS/DoSearch.aspx?DataSource=Cat&amp;query=@Symbol=
",C845),C845)))</f>
        <v>G/SCM/N/253/USA</v>
      </c>
      <c r="E845" s="201" t="str">
        <f>IF(IFERROR(FIND(";",C845,1), 0) &gt; 0, HYPERLINK(CONCATENATE("https://docs.wto.org/dol2fe/Pages/SS/DoSearch.aspx?DataSource=Cat&amp;query=@Symbol=",SUBSTITUTE(TRIM((MID(C845,FIND(";",C845,1)+1,100))),"/","%2F"),"&amp;"), TRIM((MID(C845,FIND(";",C845,1)+1,100)))), " ")</f>
        <v xml:space="preserve"> </v>
      </c>
      <c r="F845" s="27" t="s">
        <v>3267</v>
      </c>
      <c r="G845" s="27" t="s">
        <v>3</v>
      </c>
      <c r="H845" s="27" t="s">
        <v>1</v>
      </c>
      <c r="I845" s="60">
        <v>2014</v>
      </c>
      <c r="J845" s="27" t="s">
        <v>3425</v>
      </c>
      <c r="K845" s="27" t="s">
        <v>4122</v>
      </c>
      <c r="L845" s="27" t="s">
        <v>3951</v>
      </c>
      <c r="M845" s="27" t="s">
        <v>4123</v>
      </c>
      <c r="N845" s="27"/>
      <c r="O845" s="27" t="s">
        <v>3816</v>
      </c>
      <c r="P845" s="27" t="s">
        <v>4124</v>
      </c>
      <c r="Q845" s="27" t="s">
        <v>893</v>
      </c>
      <c r="R845" s="27" t="s">
        <v>69</v>
      </c>
      <c r="S845" s="27" t="s">
        <v>67</v>
      </c>
      <c r="T845" s="27" t="s">
        <v>19</v>
      </c>
    </row>
    <row r="846" spans="1:20" s="4" customFormat="1" ht="43.5" customHeight="1" x14ac:dyDescent="0.3">
      <c r="A846" s="27">
        <v>845</v>
      </c>
      <c r="B846" s="27" t="s">
        <v>5081</v>
      </c>
      <c r="C846" s="27" t="s">
        <v>3718</v>
      </c>
      <c r="D846" s="201" t="str">
        <f>IF(C846="","",IF(IFERROR(FIND(";",C846,1), 0) &gt; 0, HYPERLINK(CONCATENATE("
https://docs.wto.org/dol2fe/Pages/SS/DoSearch.aspx?DataSource=Cat&amp;query=@Symbol=
",SUBSTITUTE(MID(C846,1,FIND(";",C846,1) - 1),"/","%2F"),"&amp;"), MID(C846,1,FIND(";",C846,1) - 1)), HYPERLINK(CONCATENATE("
https://docs.wto.org/dol2fe/Pages/SS/DoSearch.aspx?DataSource=Cat&amp;query=@Symbol=
",C846),C846)))</f>
        <v>G/SCM/N/253/USA</v>
      </c>
      <c r="E846" s="201" t="str">
        <f>IF(IFERROR(FIND(";",C846,1), 0) &gt; 0, HYPERLINK(CONCATENATE("https://docs.wto.org/dol2fe/Pages/SS/DoSearch.aspx?DataSource=Cat&amp;query=@Symbol=",SUBSTITUTE(TRIM((MID(C846,FIND(";",C846,1)+1,100))),"/","%2F"),"&amp;"), TRIM((MID(C846,FIND(";",C846,1)+1,100)))), " ")</f>
        <v xml:space="preserve"> </v>
      </c>
      <c r="F846" s="27" t="s">
        <v>3267</v>
      </c>
      <c r="G846" s="27" t="s">
        <v>3</v>
      </c>
      <c r="H846" s="27" t="s">
        <v>1</v>
      </c>
      <c r="I846" s="60">
        <v>2014</v>
      </c>
      <c r="J846" s="27" t="s">
        <v>3425</v>
      </c>
      <c r="K846" s="27" t="s">
        <v>4125</v>
      </c>
      <c r="L846" s="27" t="s">
        <v>3951</v>
      </c>
      <c r="M846" s="27" t="s">
        <v>4126</v>
      </c>
      <c r="N846" s="27"/>
      <c r="O846" s="27" t="s">
        <v>3816</v>
      </c>
      <c r="P846" s="27" t="s">
        <v>4127</v>
      </c>
      <c r="Q846" s="27" t="s">
        <v>25</v>
      </c>
      <c r="R846" s="27" t="s">
        <v>69</v>
      </c>
      <c r="S846" s="27" t="s">
        <v>67</v>
      </c>
      <c r="T846" s="27" t="s">
        <v>19</v>
      </c>
    </row>
    <row r="847" spans="1:20" s="4" customFormat="1" ht="43.5" customHeight="1" x14ac:dyDescent="0.3">
      <c r="A847" s="27">
        <v>846</v>
      </c>
      <c r="B847" s="27" t="s">
        <v>5081</v>
      </c>
      <c r="C847" s="27" t="s">
        <v>3718</v>
      </c>
      <c r="D847" s="201" t="str">
        <f t="shared" ref="D847:D874" si="30">IF(C847="","",IF(IFERROR(FIND(";",C847,1), 0) &gt; 0, HYPERLINK(CONCATENATE("
https://docs.wto.org/dol2fe/Pages/SS/DoSearch.aspx?DataSource=Cat&amp;query=@Symbol=
",SUBSTITUTE(MID(C847,1,FIND(";",C847,1) - 1),"/","%2F"),"&amp;"), MID(C847,1,FIND(";",C847,1) - 1)), HYPERLINK(CONCATENATE("
https://docs.wto.org/dol2fe/Pages/SS/DoSearch.aspx?DataSource=Cat&amp;query=@Symbol=
",C847),C847)))</f>
        <v>G/SCM/N/253/USA</v>
      </c>
      <c r="E847" s="201" t="str">
        <f t="shared" ref="E847:E874" si="31">IF(IFERROR(FIND(";",C847,1), 0) &gt; 0, HYPERLINK(CONCATENATE("https://docs.wto.org/dol2fe/Pages/SS/DoSearch.aspx?DataSource=Cat&amp;query=@Symbol=",SUBSTITUTE(TRIM((MID(C847,FIND(";",C847,1)+1,100))),"/","%2F"),"&amp;"), TRIM((MID(C847,FIND(";",C847,1)+1,100)))), " ")</f>
        <v xml:space="preserve"> </v>
      </c>
      <c r="F847" s="27" t="s">
        <v>3267</v>
      </c>
      <c r="G847" s="27" t="s">
        <v>3</v>
      </c>
      <c r="H847" s="27" t="s">
        <v>1</v>
      </c>
      <c r="I847" s="60">
        <v>2014</v>
      </c>
      <c r="J847" s="27" t="s">
        <v>3425</v>
      </c>
      <c r="K847" s="27" t="s">
        <v>4128</v>
      </c>
      <c r="L847" s="27" t="s">
        <v>3951</v>
      </c>
      <c r="M847" s="27" t="s">
        <v>4129</v>
      </c>
      <c r="N847" s="27"/>
      <c r="O847" s="27" t="s">
        <v>4130</v>
      </c>
      <c r="P847" s="27" t="s">
        <v>4131</v>
      </c>
      <c r="Q847" s="27" t="s">
        <v>19</v>
      </c>
      <c r="R847" s="27" t="s">
        <v>69</v>
      </c>
      <c r="S847" s="27" t="s">
        <v>67</v>
      </c>
      <c r="T847" s="27" t="s">
        <v>19</v>
      </c>
    </row>
    <row r="848" spans="1:20" s="4" customFormat="1" ht="43.5" customHeight="1" x14ac:dyDescent="0.3">
      <c r="A848" s="27">
        <v>847</v>
      </c>
      <c r="B848" s="27" t="s">
        <v>5081</v>
      </c>
      <c r="C848" s="27" t="s">
        <v>3718</v>
      </c>
      <c r="D848" s="201" t="str">
        <f>IF(C848="","",IF(IFERROR(FIND(";",C848,1), 0) &gt; 0, HYPERLINK(CONCATENATE("
https://docs.wto.org/dol2fe/Pages/SS/DoSearch.aspx?DataSource=Cat&amp;query=@Symbol=
",SUBSTITUTE(MID(C848,1,FIND(";",C848,1) - 1),"/","%2F"),"&amp;"), MID(C848,1,FIND(";",C848,1) - 1)), HYPERLINK(CONCATENATE("
https://docs.wto.org/dol2fe/Pages/SS/DoSearch.aspx?DataSource=Cat&amp;query=@Symbol=
",C848),C848)))</f>
        <v>G/SCM/N/253/USA</v>
      </c>
      <c r="E848" s="201" t="str">
        <f>IF(IFERROR(FIND(";",C848,1), 0) &gt; 0, HYPERLINK(CONCATENATE("https://docs.wto.org/dol2fe/Pages/SS/DoSearch.aspx?DataSource=Cat&amp;query=@Symbol=",SUBSTITUTE(TRIM((MID(C848,FIND(";",C848,1)+1,100))),"/","%2F"),"&amp;"), TRIM((MID(C848,FIND(";",C848,1)+1,100)))), " ")</f>
        <v xml:space="preserve"> </v>
      </c>
      <c r="F848" s="27" t="s">
        <v>3267</v>
      </c>
      <c r="G848" s="27" t="s">
        <v>3</v>
      </c>
      <c r="H848" s="27" t="s">
        <v>1</v>
      </c>
      <c r="I848" s="60">
        <v>2014</v>
      </c>
      <c r="J848" s="27" t="s">
        <v>3425</v>
      </c>
      <c r="K848" s="27" t="s">
        <v>4132</v>
      </c>
      <c r="L848" s="27" t="s">
        <v>48</v>
      </c>
      <c r="M848" s="27" t="s">
        <v>4133</v>
      </c>
      <c r="N848" s="27"/>
      <c r="O848" s="27" t="s">
        <v>3816</v>
      </c>
      <c r="P848" s="27" t="s">
        <v>4134</v>
      </c>
      <c r="Q848" s="27" t="s">
        <v>19</v>
      </c>
      <c r="R848" s="27" t="s">
        <v>69</v>
      </c>
      <c r="S848" s="27" t="s">
        <v>3362</v>
      </c>
      <c r="T848" s="27" t="s">
        <v>19</v>
      </c>
    </row>
    <row r="849" spans="1:20" s="4" customFormat="1" ht="43.5" customHeight="1" x14ac:dyDescent="0.3">
      <c r="A849" s="27">
        <v>848</v>
      </c>
      <c r="B849" s="27" t="s">
        <v>5081</v>
      </c>
      <c r="C849" s="27" t="s">
        <v>3718</v>
      </c>
      <c r="D849" s="201" t="str">
        <f>IF(C849="","",IF(IFERROR(FIND(";",C849,1), 0) &gt; 0, HYPERLINK(CONCATENATE("
https://docs.wto.org/dol2fe/Pages/SS/DoSearch.aspx?DataSource=Cat&amp;query=@Symbol=
",SUBSTITUTE(MID(C849,1,FIND(";",C849,1) - 1),"/","%2F"),"&amp;"), MID(C849,1,FIND(";",C849,1) - 1)), HYPERLINK(CONCATENATE("
https://docs.wto.org/dol2fe/Pages/SS/DoSearch.aspx?DataSource=Cat&amp;query=@Symbol=
",C849),C849)))</f>
        <v>G/SCM/N/253/USA</v>
      </c>
      <c r="E849" s="201" t="str">
        <f>IF(IFERROR(FIND(";",C849,1), 0) &gt; 0, HYPERLINK(CONCATENATE("https://docs.wto.org/dol2fe/Pages/SS/DoSearch.aspx?DataSource=Cat&amp;query=@Symbol=",SUBSTITUTE(TRIM((MID(C849,FIND(";",C849,1)+1,100))),"/","%2F"),"&amp;"), TRIM((MID(C849,FIND(";",C849,1)+1,100)))), " ")</f>
        <v xml:space="preserve"> </v>
      </c>
      <c r="F849" s="27" t="s">
        <v>3267</v>
      </c>
      <c r="G849" s="27" t="s">
        <v>3</v>
      </c>
      <c r="H849" s="27" t="s">
        <v>1</v>
      </c>
      <c r="I849" s="60">
        <v>2014</v>
      </c>
      <c r="J849" s="27" t="s">
        <v>3425</v>
      </c>
      <c r="K849" s="27" t="s">
        <v>4135</v>
      </c>
      <c r="L849" s="27" t="s">
        <v>3427</v>
      </c>
      <c r="M849" s="27" t="s">
        <v>4133</v>
      </c>
      <c r="N849" s="27"/>
      <c r="O849" s="27" t="s">
        <v>3816</v>
      </c>
      <c r="P849" s="27" t="s">
        <v>4136</v>
      </c>
      <c r="Q849" s="27" t="s">
        <v>19</v>
      </c>
      <c r="R849" s="27" t="s">
        <v>69</v>
      </c>
      <c r="S849" s="27" t="s">
        <v>43</v>
      </c>
      <c r="T849" s="27" t="s">
        <v>19</v>
      </c>
    </row>
    <row r="850" spans="1:20" s="4" customFormat="1" ht="43.5" customHeight="1" x14ac:dyDescent="0.3">
      <c r="A850" s="27">
        <v>849</v>
      </c>
      <c r="B850" s="27" t="s">
        <v>5081</v>
      </c>
      <c r="C850" s="27" t="s">
        <v>3718</v>
      </c>
      <c r="D850" s="201" t="str">
        <f t="shared" si="30"/>
        <v>G/SCM/N/253/USA</v>
      </c>
      <c r="E850" s="201" t="str">
        <f t="shared" si="31"/>
        <v xml:space="preserve"> </v>
      </c>
      <c r="F850" s="27" t="s">
        <v>3267</v>
      </c>
      <c r="G850" s="27" t="s">
        <v>3</v>
      </c>
      <c r="H850" s="27" t="s">
        <v>1</v>
      </c>
      <c r="I850" s="60">
        <v>2014</v>
      </c>
      <c r="J850" s="27" t="s">
        <v>3425</v>
      </c>
      <c r="K850" s="27" t="s">
        <v>4137</v>
      </c>
      <c r="L850" s="27" t="s">
        <v>3427</v>
      </c>
      <c r="M850" s="27" t="s">
        <v>4138</v>
      </c>
      <c r="N850" s="27"/>
      <c r="O850" s="27" t="s">
        <v>3816</v>
      </c>
      <c r="P850" s="27" t="s">
        <v>4139</v>
      </c>
      <c r="Q850" s="27" t="s">
        <v>25</v>
      </c>
      <c r="R850" s="27" t="s">
        <v>69</v>
      </c>
      <c r="S850" s="27" t="s">
        <v>43</v>
      </c>
      <c r="T850" s="27" t="s">
        <v>19</v>
      </c>
    </row>
    <row r="851" spans="1:20" s="4" customFormat="1" ht="43.5" customHeight="1" x14ac:dyDescent="0.3">
      <c r="A851" s="27">
        <v>850</v>
      </c>
      <c r="B851" s="27" t="s">
        <v>5081</v>
      </c>
      <c r="C851" s="27" t="s">
        <v>3718</v>
      </c>
      <c r="D851" s="201" t="str">
        <f t="shared" si="30"/>
        <v>G/SCM/N/253/USA</v>
      </c>
      <c r="E851" s="201" t="str">
        <f t="shared" si="31"/>
        <v xml:space="preserve"> </v>
      </c>
      <c r="F851" s="27" t="s">
        <v>3267</v>
      </c>
      <c r="G851" s="27" t="s">
        <v>3</v>
      </c>
      <c r="H851" s="27" t="s">
        <v>1</v>
      </c>
      <c r="I851" s="60">
        <v>2014</v>
      </c>
      <c r="J851" s="27" t="s">
        <v>3425</v>
      </c>
      <c r="K851" s="27" t="s">
        <v>4140</v>
      </c>
      <c r="L851" s="27" t="s">
        <v>3951</v>
      </c>
      <c r="M851" s="27" t="s">
        <v>4141</v>
      </c>
      <c r="N851" s="27"/>
      <c r="O851" s="27" t="s">
        <v>3816</v>
      </c>
      <c r="P851" s="27" t="s">
        <v>4142</v>
      </c>
      <c r="Q851" s="27" t="s">
        <v>893</v>
      </c>
      <c r="R851" s="27" t="s">
        <v>69</v>
      </c>
      <c r="S851" s="27" t="s">
        <v>67</v>
      </c>
      <c r="T851" s="27" t="s">
        <v>74</v>
      </c>
    </row>
    <row r="852" spans="1:20" s="4" customFormat="1" ht="43.5" customHeight="1" x14ac:dyDescent="0.3">
      <c r="A852" s="27">
        <v>851</v>
      </c>
      <c r="B852" s="27" t="s">
        <v>5081</v>
      </c>
      <c r="C852" s="27" t="s">
        <v>3718</v>
      </c>
      <c r="D852" s="201" t="str">
        <f t="shared" si="30"/>
        <v>G/SCM/N/253/USA</v>
      </c>
      <c r="E852" s="201" t="str">
        <f t="shared" si="31"/>
        <v xml:space="preserve"> </v>
      </c>
      <c r="F852" s="27" t="s">
        <v>3267</v>
      </c>
      <c r="G852" s="27" t="s">
        <v>3</v>
      </c>
      <c r="H852" s="27" t="s">
        <v>1</v>
      </c>
      <c r="I852" s="60">
        <v>2014</v>
      </c>
      <c r="J852" s="27" t="s">
        <v>3425</v>
      </c>
      <c r="K852" s="27" t="s">
        <v>4143</v>
      </c>
      <c r="L852" s="27" t="s">
        <v>3427</v>
      </c>
      <c r="M852" s="27" t="s">
        <v>4144</v>
      </c>
      <c r="N852" s="27"/>
      <c r="O852" s="27" t="s">
        <v>4145</v>
      </c>
      <c r="P852" s="27" t="s">
        <v>4146</v>
      </c>
      <c r="Q852" s="27" t="s">
        <v>25</v>
      </c>
      <c r="R852" s="27" t="s">
        <v>69</v>
      </c>
      <c r="S852" s="27" t="s">
        <v>43</v>
      </c>
      <c r="T852" s="27" t="s">
        <v>19</v>
      </c>
    </row>
    <row r="853" spans="1:20" s="4" customFormat="1" ht="43.5" customHeight="1" x14ac:dyDescent="0.3">
      <c r="A853" s="27">
        <v>852</v>
      </c>
      <c r="B853" s="27" t="s">
        <v>5081</v>
      </c>
      <c r="C853" s="27" t="s">
        <v>3718</v>
      </c>
      <c r="D853" s="201" t="str">
        <f t="shared" si="30"/>
        <v>G/SCM/N/253/USA</v>
      </c>
      <c r="E853" s="201" t="str">
        <f t="shared" si="31"/>
        <v xml:space="preserve"> </v>
      </c>
      <c r="F853" s="27" t="s">
        <v>3267</v>
      </c>
      <c r="G853" s="27" t="s">
        <v>3</v>
      </c>
      <c r="H853" s="27" t="s">
        <v>1</v>
      </c>
      <c r="I853" s="60">
        <v>2014</v>
      </c>
      <c r="J853" s="27" t="s">
        <v>3425</v>
      </c>
      <c r="K853" s="27" t="s">
        <v>4147</v>
      </c>
      <c r="L853" s="27" t="s">
        <v>48</v>
      </c>
      <c r="M853" s="27" t="s">
        <v>4148</v>
      </c>
      <c r="N853" s="27"/>
      <c r="O853" s="27" t="s">
        <v>3816</v>
      </c>
      <c r="P853" s="27" t="s">
        <v>4149</v>
      </c>
      <c r="Q853" s="27" t="s">
        <v>426</v>
      </c>
      <c r="R853" s="27" t="s">
        <v>69</v>
      </c>
      <c r="S853" s="27" t="s">
        <v>3362</v>
      </c>
      <c r="T853" s="27" t="s">
        <v>19</v>
      </c>
    </row>
    <row r="854" spans="1:20" s="4" customFormat="1" ht="43.5" customHeight="1" x14ac:dyDescent="0.3">
      <c r="A854" s="27">
        <v>853</v>
      </c>
      <c r="B854" s="27" t="s">
        <v>5081</v>
      </c>
      <c r="C854" s="27" t="s">
        <v>3718</v>
      </c>
      <c r="D854" s="201" t="str">
        <f>IF(C854="","",IF(IFERROR(FIND(";",C854,1), 0) &gt; 0, HYPERLINK(CONCATENATE("
https://docs.wto.org/dol2fe/Pages/SS/DoSearch.aspx?DataSource=Cat&amp;query=@Symbol=
",SUBSTITUTE(MID(C854,1,FIND(";",C854,1) - 1),"/","%2F"),"&amp;"), MID(C854,1,FIND(";",C854,1) - 1)), HYPERLINK(CONCATENATE("
https://docs.wto.org/dol2fe/Pages/SS/DoSearch.aspx?DataSource=Cat&amp;query=@Symbol=
",C854),C854)))</f>
        <v>G/SCM/N/253/USA</v>
      </c>
      <c r="E854" s="201" t="str">
        <f>IF(IFERROR(FIND(";",C854,1), 0) &gt; 0, HYPERLINK(CONCATENATE("https://docs.wto.org/dol2fe/Pages/SS/DoSearch.aspx?DataSource=Cat&amp;query=@Symbol=",SUBSTITUTE(TRIM((MID(C854,FIND(";",C854,1)+1,100))),"/","%2F"),"&amp;"), TRIM((MID(C854,FIND(";",C854,1)+1,100)))), " ")</f>
        <v xml:space="preserve"> </v>
      </c>
      <c r="F854" s="27" t="s">
        <v>3267</v>
      </c>
      <c r="G854" s="27" t="s">
        <v>3</v>
      </c>
      <c r="H854" s="27" t="s">
        <v>1</v>
      </c>
      <c r="I854" s="60">
        <v>2014</v>
      </c>
      <c r="J854" s="27" t="s">
        <v>3425</v>
      </c>
      <c r="K854" s="27" t="s">
        <v>4150</v>
      </c>
      <c r="L854" s="27" t="s">
        <v>4151</v>
      </c>
      <c r="M854" s="27" t="s">
        <v>4152</v>
      </c>
      <c r="N854" s="27"/>
      <c r="O854" s="27" t="s">
        <v>3816</v>
      </c>
      <c r="P854" s="27" t="s">
        <v>4153</v>
      </c>
      <c r="Q854" s="27" t="s">
        <v>19</v>
      </c>
      <c r="R854" s="27" t="s">
        <v>69</v>
      </c>
      <c r="S854" s="27" t="s">
        <v>67</v>
      </c>
      <c r="T854" s="27" t="s">
        <v>19</v>
      </c>
    </row>
    <row r="855" spans="1:20" s="4" customFormat="1" ht="43.5" customHeight="1" x14ac:dyDescent="0.3">
      <c r="A855" s="27">
        <v>854</v>
      </c>
      <c r="B855" s="27" t="s">
        <v>5081</v>
      </c>
      <c r="C855" s="27" t="s">
        <v>3718</v>
      </c>
      <c r="D855" s="201" t="str">
        <f>IF(C855="","",IF(IFERROR(FIND(";",C855,1), 0) &gt; 0, HYPERLINK(CONCATENATE("
https://docs.wto.org/dol2fe/Pages/SS/DoSearch.aspx?DataSource=Cat&amp;query=@Symbol=
",SUBSTITUTE(MID(C855,1,FIND(";",C855,1) - 1),"/","%2F"),"&amp;"), MID(C855,1,FIND(";",C855,1) - 1)), HYPERLINK(CONCATENATE("
https://docs.wto.org/dol2fe/Pages/SS/DoSearch.aspx?DataSource=Cat&amp;query=@Symbol=
",C855),C855)))</f>
        <v>G/SCM/N/253/USA</v>
      </c>
      <c r="E855" s="201" t="str">
        <f>IF(IFERROR(FIND(";",C855,1), 0) &gt; 0, HYPERLINK(CONCATENATE("https://docs.wto.org/dol2fe/Pages/SS/DoSearch.aspx?DataSource=Cat&amp;query=@Symbol=",SUBSTITUTE(TRIM((MID(C855,FIND(";",C855,1)+1,100))),"/","%2F"),"&amp;"), TRIM((MID(C855,FIND(";",C855,1)+1,100)))), " ")</f>
        <v xml:space="preserve"> </v>
      </c>
      <c r="F855" s="27" t="s">
        <v>3267</v>
      </c>
      <c r="G855" s="27" t="s">
        <v>3</v>
      </c>
      <c r="H855" s="27" t="s">
        <v>1</v>
      </c>
      <c r="I855" s="60">
        <v>2014</v>
      </c>
      <c r="J855" s="27" t="s">
        <v>3425</v>
      </c>
      <c r="K855" s="27" t="s">
        <v>4154</v>
      </c>
      <c r="L855" s="27" t="s">
        <v>3814</v>
      </c>
      <c r="M855" s="27" t="s">
        <v>4133</v>
      </c>
      <c r="N855" s="27"/>
      <c r="O855" s="27" t="s">
        <v>3816</v>
      </c>
      <c r="P855" s="27" t="s">
        <v>4155</v>
      </c>
      <c r="Q855" s="27" t="s">
        <v>19</v>
      </c>
      <c r="R855" s="27" t="s">
        <v>69</v>
      </c>
      <c r="S855" s="27" t="s">
        <v>67</v>
      </c>
      <c r="T855" s="27" t="s">
        <v>19</v>
      </c>
    </row>
    <row r="856" spans="1:20" s="4" customFormat="1" ht="43.5" customHeight="1" x14ac:dyDescent="0.3">
      <c r="A856" s="27">
        <v>855</v>
      </c>
      <c r="B856" s="27" t="s">
        <v>5081</v>
      </c>
      <c r="C856" s="27" t="s">
        <v>3718</v>
      </c>
      <c r="D856" s="201" t="str">
        <f t="shared" si="30"/>
        <v>G/SCM/N/253/USA</v>
      </c>
      <c r="E856" s="201" t="str">
        <f t="shared" si="31"/>
        <v xml:space="preserve"> </v>
      </c>
      <c r="F856" s="27" t="s">
        <v>3267</v>
      </c>
      <c r="G856" s="27" t="s">
        <v>3</v>
      </c>
      <c r="H856" s="27" t="s">
        <v>1</v>
      </c>
      <c r="I856" s="60">
        <v>2014</v>
      </c>
      <c r="J856" s="27" t="s">
        <v>3425</v>
      </c>
      <c r="K856" s="27" t="s">
        <v>4156</v>
      </c>
      <c r="L856" s="27" t="s">
        <v>3427</v>
      </c>
      <c r="M856" s="27" t="s">
        <v>4157</v>
      </c>
      <c r="N856" s="27"/>
      <c r="O856" s="27" t="s">
        <v>3816</v>
      </c>
      <c r="P856" s="27" t="s">
        <v>4158</v>
      </c>
      <c r="Q856" s="27" t="s">
        <v>52</v>
      </c>
      <c r="R856" s="27" t="s">
        <v>45</v>
      </c>
      <c r="S856" s="27" t="s">
        <v>43</v>
      </c>
      <c r="T856" s="27" t="s">
        <v>95</v>
      </c>
    </row>
    <row r="857" spans="1:20" s="4" customFormat="1" ht="43.5" customHeight="1" x14ac:dyDescent="0.3">
      <c r="A857" s="27">
        <v>856</v>
      </c>
      <c r="B857" s="27" t="s">
        <v>5081</v>
      </c>
      <c r="C857" s="27" t="s">
        <v>3718</v>
      </c>
      <c r="D857" s="201" t="str">
        <f t="shared" si="30"/>
        <v>G/SCM/N/253/USA</v>
      </c>
      <c r="E857" s="201" t="str">
        <f t="shared" si="31"/>
        <v xml:space="preserve"> </v>
      </c>
      <c r="F857" s="27" t="s">
        <v>3267</v>
      </c>
      <c r="G857" s="27" t="s">
        <v>3</v>
      </c>
      <c r="H857" s="27" t="s">
        <v>1</v>
      </c>
      <c r="I857" s="60">
        <v>2014</v>
      </c>
      <c r="J857" s="27" t="s">
        <v>3425</v>
      </c>
      <c r="K857" s="27" t="s">
        <v>4159</v>
      </c>
      <c r="L857" s="27" t="s">
        <v>3896</v>
      </c>
      <c r="M857" s="27" t="s">
        <v>4160</v>
      </c>
      <c r="N857" s="27"/>
      <c r="O857" s="27" t="s">
        <v>3816</v>
      </c>
      <c r="P857" s="27" t="s">
        <v>4161</v>
      </c>
      <c r="Q857" s="27" t="s">
        <v>893</v>
      </c>
      <c r="R857" s="27" t="s">
        <v>4089</v>
      </c>
      <c r="S857" s="27" t="s">
        <v>3362</v>
      </c>
      <c r="T857" s="27" t="s">
        <v>74</v>
      </c>
    </row>
    <row r="858" spans="1:20" s="4" customFormat="1" ht="43.5" customHeight="1" x14ac:dyDescent="0.3">
      <c r="A858" s="27">
        <v>857</v>
      </c>
      <c r="B858" s="27" t="s">
        <v>5081</v>
      </c>
      <c r="C858" s="27" t="s">
        <v>3718</v>
      </c>
      <c r="D858" s="201" t="str">
        <f t="shared" si="30"/>
        <v>G/SCM/N/253/USA</v>
      </c>
      <c r="E858" s="201" t="str">
        <f t="shared" si="31"/>
        <v xml:space="preserve"> </v>
      </c>
      <c r="F858" s="27" t="s">
        <v>3267</v>
      </c>
      <c r="G858" s="27" t="s">
        <v>3</v>
      </c>
      <c r="H858" s="27" t="s">
        <v>1</v>
      </c>
      <c r="I858" s="60">
        <v>2014</v>
      </c>
      <c r="J858" s="27" t="s">
        <v>3425</v>
      </c>
      <c r="K858" s="27" t="s">
        <v>4162</v>
      </c>
      <c r="L858" s="27" t="s">
        <v>3896</v>
      </c>
      <c r="M858" s="27" t="s">
        <v>4163</v>
      </c>
      <c r="N858" s="27"/>
      <c r="O858" s="27" t="s">
        <v>4164</v>
      </c>
      <c r="P858" s="27" t="s">
        <v>4165</v>
      </c>
      <c r="Q858" s="27" t="s">
        <v>893</v>
      </c>
      <c r="R858" s="27" t="s">
        <v>4089</v>
      </c>
      <c r="S858" s="27" t="s">
        <v>3362</v>
      </c>
      <c r="T858" s="27" t="s">
        <v>19</v>
      </c>
    </row>
    <row r="859" spans="1:20" s="4" customFormat="1" ht="43.5" customHeight="1" x14ac:dyDescent="0.3">
      <c r="A859" s="27">
        <v>858</v>
      </c>
      <c r="B859" s="27" t="s">
        <v>5081</v>
      </c>
      <c r="C859" s="27" t="s">
        <v>3718</v>
      </c>
      <c r="D859" s="201" t="str">
        <f t="shared" si="30"/>
        <v>G/SCM/N/253/USA</v>
      </c>
      <c r="E859" s="201" t="str">
        <f t="shared" si="31"/>
        <v xml:space="preserve"> </v>
      </c>
      <c r="F859" s="27" t="s">
        <v>3267</v>
      </c>
      <c r="G859" s="27" t="s">
        <v>3</v>
      </c>
      <c r="H859" s="27" t="s">
        <v>1</v>
      </c>
      <c r="I859" s="60">
        <v>2014</v>
      </c>
      <c r="J859" s="27" t="s">
        <v>3425</v>
      </c>
      <c r="K859" s="27" t="s">
        <v>4166</v>
      </c>
      <c r="L859" s="27" t="s">
        <v>4167</v>
      </c>
      <c r="M859" s="27" t="s">
        <v>4168</v>
      </c>
      <c r="N859" s="27"/>
      <c r="O859" s="27" t="s">
        <v>3816</v>
      </c>
      <c r="P859" s="27" t="s">
        <v>4169</v>
      </c>
      <c r="Q859" s="27" t="s">
        <v>22</v>
      </c>
      <c r="R859" s="27" t="s">
        <v>21</v>
      </c>
      <c r="S859" s="27" t="s">
        <v>3362</v>
      </c>
      <c r="T859" s="27" t="s">
        <v>95</v>
      </c>
    </row>
    <row r="860" spans="1:20" s="4" customFormat="1" ht="43.5" customHeight="1" x14ac:dyDescent="0.3">
      <c r="A860" s="27">
        <v>859</v>
      </c>
      <c r="B860" s="27" t="s">
        <v>5081</v>
      </c>
      <c r="C860" s="27" t="s">
        <v>3718</v>
      </c>
      <c r="D860" s="201" t="str">
        <f t="shared" si="30"/>
        <v>G/SCM/N/253/USA</v>
      </c>
      <c r="E860" s="201" t="str">
        <f t="shared" si="31"/>
        <v xml:space="preserve"> </v>
      </c>
      <c r="F860" s="27" t="s">
        <v>3267</v>
      </c>
      <c r="G860" s="27" t="s">
        <v>3</v>
      </c>
      <c r="H860" s="27" t="s">
        <v>1</v>
      </c>
      <c r="I860" s="60">
        <v>2014</v>
      </c>
      <c r="J860" s="27" t="s">
        <v>3425</v>
      </c>
      <c r="K860" s="27" t="s">
        <v>4170</v>
      </c>
      <c r="L860" s="27" t="s">
        <v>3814</v>
      </c>
      <c r="M860" s="27" t="s">
        <v>4171</v>
      </c>
      <c r="N860" s="27"/>
      <c r="O860" s="27" t="s">
        <v>3816</v>
      </c>
      <c r="P860" s="27" t="s">
        <v>4172</v>
      </c>
      <c r="Q860" s="27" t="s">
        <v>4173</v>
      </c>
      <c r="R860" s="27" t="s">
        <v>69</v>
      </c>
      <c r="S860" s="27" t="s">
        <v>67</v>
      </c>
      <c r="T860" s="27" t="s">
        <v>74</v>
      </c>
    </row>
    <row r="861" spans="1:20" s="4" customFormat="1" ht="43.5" customHeight="1" x14ac:dyDescent="0.3">
      <c r="A861" s="27">
        <v>860</v>
      </c>
      <c r="B861" s="27" t="s">
        <v>5081</v>
      </c>
      <c r="C861" s="27" t="s">
        <v>3718</v>
      </c>
      <c r="D861" s="201" t="str">
        <f t="shared" si="30"/>
        <v>G/SCM/N/253/USA</v>
      </c>
      <c r="E861" s="201" t="str">
        <f t="shared" si="31"/>
        <v xml:space="preserve"> </v>
      </c>
      <c r="F861" s="27" t="s">
        <v>3267</v>
      </c>
      <c r="G861" s="27" t="s">
        <v>3</v>
      </c>
      <c r="H861" s="27" t="s">
        <v>1</v>
      </c>
      <c r="I861" s="60">
        <v>2014</v>
      </c>
      <c r="J861" s="27" t="s">
        <v>3425</v>
      </c>
      <c r="K861" s="27" t="s">
        <v>4174</v>
      </c>
      <c r="L861" s="27" t="s">
        <v>3814</v>
      </c>
      <c r="M861" s="27" t="s">
        <v>4175</v>
      </c>
      <c r="N861" s="27"/>
      <c r="O861" s="27" t="s">
        <v>3816</v>
      </c>
      <c r="P861" s="27" t="s">
        <v>4176</v>
      </c>
      <c r="Q861" s="27" t="s">
        <v>893</v>
      </c>
      <c r="R861" s="27" t="s">
        <v>69</v>
      </c>
      <c r="S861" s="27" t="s">
        <v>67</v>
      </c>
      <c r="T861" s="27" t="s">
        <v>19</v>
      </c>
    </row>
    <row r="862" spans="1:20" s="4" customFormat="1" ht="43.5" customHeight="1" x14ac:dyDescent="0.3">
      <c r="A862" s="27">
        <v>861</v>
      </c>
      <c r="B862" s="27" t="s">
        <v>5081</v>
      </c>
      <c r="C862" s="27" t="s">
        <v>3718</v>
      </c>
      <c r="D862" s="201" t="str">
        <f t="shared" si="30"/>
        <v>G/SCM/N/253/USA</v>
      </c>
      <c r="E862" s="201" t="str">
        <f t="shared" si="31"/>
        <v xml:space="preserve"> </v>
      </c>
      <c r="F862" s="27" t="s">
        <v>3267</v>
      </c>
      <c r="G862" s="27" t="s">
        <v>3</v>
      </c>
      <c r="H862" s="27" t="s">
        <v>1</v>
      </c>
      <c r="I862" s="60">
        <v>2014</v>
      </c>
      <c r="J862" s="27" t="s">
        <v>3425</v>
      </c>
      <c r="K862" s="27" t="s">
        <v>4177</v>
      </c>
      <c r="L862" s="27" t="s">
        <v>3814</v>
      </c>
      <c r="M862" s="27" t="s">
        <v>4178</v>
      </c>
      <c r="N862" s="27"/>
      <c r="O862" s="27" t="s">
        <v>3816</v>
      </c>
      <c r="P862" s="27" t="s">
        <v>4179</v>
      </c>
      <c r="Q862" s="27" t="s">
        <v>25</v>
      </c>
      <c r="R862" s="27" t="s">
        <v>69</v>
      </c>
      <c r="S862" s="27" t="s">
        <v>67</v>
      </c>
      <c r="T862" s="27" t="s">
        <v>19</v>
      </c>
    </row>
    <row r="863" spans="1:20" s="4" customFormat="1" ht="43.5" customHeight="1" x14ac:dyDescent="0.3">
      <c r="A863" s="27">
        <v>862</v>
      </c>
      <c r="B863" s="27" t="s">
        <v>5081</v>
      </c>
      <c r="C863" s="27" t="s">
        <v>3718</v>
      </c>
      <c r="D863" s="201" t="str">
        <f t="shared" si="30"/>
        <v>G/SCM/N/253/USA</v>
      </c>
      <c r="E863" s="201" t="str">
        <f t="shared" si="31"/>
        <v xml:space="preserve"> </v>
      </c>
      <c r="F863" s="27" t="s">
        <v>3267</v>
      </c>
      <c r="G863" s="27" t="s">
        <v>3</v>
      </c>
      <c r="H863" s="27" t="s">
        <v>1</v>
      </c>
      <c r="I863" s="60">
        <v>2014</v>
      </c>
      <c r="J863" s="27" t="s">
        <v>3425</v>
      </c>
      <c r="K863" s="27" t="s">
        <v>4180</v>
      </c>
      <c r="L863" s="27" t="s">
        <v>48</v>
      </c>
      <c r="M863" s="27" t="s">
        <v>4181</v>
      </c>
      <c r="N863" s="27"/>
      <c r="O863" s="27" t="s">
        <v>3816</v>
      </c>
      <c r="P863" s="27" t="s">
        <v>4182</v>
      </c>
      <c r="Q863" s="27" t="s">
        <v>68</v>
      </c>
      <c r="R863" s="27" t="s">
        <v>4183</v>
      </c>
      <c r="S863" s="27" t="s">
        <v>3362</v>
      </c>
      <c r="T863" s="27" t="s">
        <v>19</v>
      </c>
    </row>
    <row r="864" spans="1:20" s="4" customFormat="1" ht="43.5" customHeight="1" x14ac:dyDescent="0.3">
      <c r="A864" s="27">
        <v>863</v>
      </c>
      <c r="B864" s="27" t="s">
        <v>5081</v>
      </c>
      <c r="C864" s="27" t="s">
        <v>3718</v>
      </c>
      <c r="D864" s="201" t="str">
        <f t="shared" si="30"/>
        <v>G/SCM/N/253/USA</v>
      </c>
      <c r="E864" s="201" t="str">
        <f t="shared" si="31"/>
        <v xml:space="preserve"> </v>
      </c>
      <c r="F864" s="27" t="s">
        <v>3267</v>
      </c>
      <c r="G864" s="27" t="s">
        <v>3</v>
      </c>
      <c r="H864" s="27" t="s">
        <v>1</v>
      </c>
      <c r="I864" s="60">
        <v>2014</v>
      </c>
      <c r="J864" s="27" t="s">
        <v>3425</v>
      </c>
      <c r="K864" s="27" t="s">
        <v>4184</v>
      </c>
      <c r="L864" s="27" t="s">
        <v>3814</v>
      </c>
      <c r="M864" s="27" t="s">
        <v>4185</v>
      </c>
      <c r="N864" s="27"/>
      <c r="O864" s="27" t="s">
        <v>3816</v>
      </c>
      <c r="P864" s="27" t="s">
        <v>4186</v>
      </c>
      <c r="Q864" s="27" t="s">
        <v>4187</v>
      </c>
      <c r="R864" s="27" t="s">
        <v>422</v>
      </c>
      <c r="S864" s="27" t="s">
        <v>67</v>
      </c>
      <c r="T864" s="27" t="s">
        <v>421</v>
      </c>
    </row>
    <row r="865" spans="1:20" s="4" customFormat="1" ht="43.5" customHeight="1" x14ac:dyDescent="0.3">
      <c r="A865" s="27">
        <v>864</v>
      </c>
      <c r="B865" s="27" t="s">
        <v>5081</v>
      </c>
      <c r="C865" s="27" t="s">
        <v>3718</v>
      </c>
      <c r="D865" s="201" t="str">
        <f t="shared" si="30"/>
        <v>G/SCM/N/253/USA</v>
      </c>
      <c r="E865" s="201" t="str">
        <f t="shared" si="31"/>
        <v xml:space="preserve"> </v>
      </c>
      <c r="F865" s="27" t="s">
        <v>3267</v>
      </c>
      <c r="G865" s="27" t="s">
        <v>3</v>
      </c>
      <c r="H865" s="27" t="s">
        <v>1</v>
      </c>
      <c r="I865" s="60">
        <v>2014</v>
      </c>
      <c r="J865" s="27" t="s">
        <v>3425</v>
      </c>
      <c r="K865" s="27" t="s">
        <v>4188</v>
      </c>
      <c r="L865" s="27" t="s">
        <v>3814</v>
      </c>
      <c r="M865" s="27" t="s">
        <v>4189</v>
      </c>
      <c r="N865" s="27"/>
      <c r="O865" s="27" t="s">
        <v>4190</v>
      </c>
      <c r="P865" s="27" t="s">
        <v>4191</v>
      </c>
      <c r="Q865" s="27" t="s">
        <v>22</v>
      </c>
      <c r="R865" s="27" t="s">
        <v>21</v>
      </c>
      <c r="S865" s="27" t="s">
        <v>67</v>
      </c>
      <c r="T865" s="27" t="s">
        <v>1214</v>
      </c>
    </row>
    <row r="866" spans="1:20" s="4" customFormat="1" ht="43.5" customHeight="1" x14ac:dyDescent="0.3">
      <c r="A866" s="27">
        <v>865</v>
      </c>
      <c r="B866" s="27" t="s">
        <v>5081</v>
      </c>
      <c r="C866" s="27" t="s">
        <v>3718</v>
      </c>
      <c r="D866" s="201" t="str">
        <f>IF(C866="","",IF(IFERROR(FIND(";",C866,1), 0) &gt; 0, HYPERLINK(CONCATENATE("
https://docs.wto.org/dol2fe/Pages/SS/DoSearch.aspx?DataSource=Cat&amp;query=@Symbol=
",SUBSTITUTE(MID(C866,1,FIND(";",C866,1) - 1),"/","%2F"),"&amp;"), MID(C866,1,FIND(";",C866,1) - 1)), HYPERLINK(CONCATENATE("
https://docs.wto.org/dol2fe/Pages/SS/DoSearch.aspx?DataSource=Cat&amp;query=@Symbol=
",C866),C866)))</f>
        <v>G/SCM/N/253/USA</v>
      </c>
      <c r="E866" s="201" t="str">
        <f>IF(IFERROR(FIND(";",C866,1), 0) &gt; 0, HYPERLINK(CONCATENATE("https://docs.wto.org/dol2fe/Pages/SS/DoSearch.aspx?DataSource=Cat&amp;query=@Symbol=",SUBSTITUTE(TRIM((MID(C866,FIND(";",C866,1)+1,100))),"/","%2F"),"&amp;"), TRIM((MID(C866,FIND(";",C866,1)+1,100)))), " ")</f>
        <v xml:space="preserve"> </v>
      </c>
      <c r="F866" s="27" t="s">
        <v>3267</v>
      </c>
      <c r="G866" s="27" t="s">
        <v>3</v>
      </c>
      <c r="H866" s="27" t="s">
        <v>1</v>
      </c>
      <c r="I866" s="60">
        <v>2014</v>
      </c>
      <c r="J866" s="27" t="s">
        <v>3425</v>
      </c>
      <c r="K866" s="27" t="s">
        <v>4192</v>
      </c>
      <c r="L866" s="27" t="s">
        <v>3814</v>
      </c>
      <c r="M866" s="27" t="s">
        <v>4193</v>
      </c>
      <c r="N866" s="27"/>
      <c r="O866" s="27" t="s">
        <v>4190</v>
      </c>
      <c r="P866" s="27" t="s">
        <v>4194</v>
      </c>
      <c r="Q866" s="27" t="s">
        <v>357</v>
      </c>
      <c r="R866" s="27" t="s">
        <v>78</v>
      </c>
      <c r="S866" s="27" t="s">
        <v>67</v>
      </c>
      <c r="T866" s="27" t="s">
        <v>74</v>
      </c>
    </row>
    <row r="867" spans="1:20" s="4" customFormat="1" ht="43.5" customHeight="1" x14ac:dyDescent="0.3">
      <c r="A867" s="27">
        <v>866</v>
      </c>
      <c r="B867" s="27" t="s">
        <v>5081</v>
      </c>
      <c r="C867" s="27" t="s">
        <v>3718</v>
      </c>
      <c r="D867" s="201" t="str">
        <f t="shared" si="30"/>
        <v>G/SCM/N/253/USA</v>
      </c>
      <c r="E867" s="201" t="str">
        <f t="shared" si="31"/>
        <v xml:space="preserve"> </v>
      </c>
      <c r="F867" s="27" t="s">
        <v>3267</v>
      </c>
      <c r="G867" s="27" t="s">
        <v>3</v>
      </c>
      <c r="H867" s="27" t="s">
        <v>1</v>
      </c>
      <c r="I867" s="60">
        <v>2014</v>
      </c>
      <c r="J867" s="27" t="s">
        <v>3425</v>
      </c>
      <c r="K867" s="27" t="s">
        <v>4195</v>
      </c>
      <c r="L867" s="27" t="s">
        <v>3814</v>
      </c>
      <c r="M867" s="27" t="s">
        <v>4189</v>
      </c>
      <c r="N867" s="27"/>
      <c r="O867" s="27" t="s">
        <v>4190</v>
      </c>
      <c r="P867" s="27" t="s">
        <v>4191</v>
      </c>
      <c r="Q867" s="27" t="s">
        <v>22</v>
      </c>
      <c r="R867" s="27" t="s">
        <v>21</v>
      </c>
      <c r="S867" s="27" t="s">
        <v>67</v>
      </c>
      <c r="T867" s="27" t="s">
        <v>1214</v>
      </c>
    </row>
    <row r="868" spans="1:20" s="4" customFormat="1" ht="43.5" customHeight="1" x14ac:dyDescent="0.3">
      <c r="A868" s="27">
        <v>867</v>
      </c>
      <c r="B868" s="27" t="s">
        <v>5081</v>
      </c>
      <c r="C868" s="27" t="s">
        <v>3718</v>
      </c>
      <c r="D868" s="201" t="str">
        <f t="shared" si="30"/>
        <v>G/SCM/N/253/USA</v>
      </c>
      <c r="E868" s="201" t="str">
        <f t="shared" si="31"/>
        <v xml:space="preserve"> </v>
      </c>
      <c r="F868" s="27" t="s">
        <v>3267</v>
      </c>
      <c r="G868" s="27" t="s">
        <v>3</v>
      </c>
      <c r="H868" s="27" t="s">
        <v>1</v>
      </c>
      <c r="I868" s="60">
        <v>2014</v>
      </c>
      <c r="J868" s="27" t="s">
        <v>3425</v>
      </c>
      <c r="K868" s="27" t="s">
        <v>4196</v>
      </c>
      <c r="L868" s="27" t="s">
        <v>4197</v>
      </c>
      <c r="M868" s="27" t="s">
        <v>4198</v>
      </c>
      <c r="N868" s="27"/>
      <c r="O868" s="27" t="s">
        <v>4199</v>
      </c>
      <c r="P868" s="27" t="s">
        <v>4200</v>
      </c>
      <c r="Q868" s="27" t="s">
        <v>72</v>
      </c>
      <c r="R868" s="27" t="s">
        <v>38</v>
      </c>
      <c r="S868" s="27" t="s">
        <v>67</v>
      </c>
      <c r="T868" s="27" t="s">
        <v>95</v>
      </c>
    </row>
    <row r="869" spans="1:20" s="4" customFormat="1" ht="43.5" customHeight="1" x14ac:dyDescent="0.3">
      <c r="A869" s="27">
        <v>868</v>
      </c>
      <c r="B869" s="27" t="s">
        <v>5081</v>
      </c>
      <c r="C869" s="27" t="s">
        <v>3718</v>
      </c>
      <c r="D869" s="201" t="str">
        <f t="shared" si="30"/>
        <v>G/SCM/N/253/USA</v>
      </c>
      <c r="E869" s="201" t="str">
        <f t="shared" si="31"/>
        <v xml:space="preserve"> </v>
      </c>
      <c r="F869" s="27" t="s">
        <v>3267</v>
      </c>
      <c r="G869" s="27" t="s">
        <v>3</v>
      </c>
      <c r="H869" s="27" t="s">
        <v>1</v>
      </c>
      <c r="I869" s="60">
        <v>2014</v>
      </c>
      <c r="J869" s="27" t="s">
        <v>3425</v>
      </c>
      <c r="K869" s="27" t="s">
        <v>4201</v>
      </c>
      <c r="L869" s="27" t="s">
        <v>3814</v>
      </c>
      <c r="M869" s="27" t="s">
        <v>4202</v>
      </c>
      <c r="N869" s="27"/>
      <c r="O869" s="27" t="s">
        <v>4203</v>
      </c>
      <c r="P869" s="27" t="s">
        <v>4204</v>
      </c>
      <c r="Q869" s="27" t="s">
        <v>4205</v>
      </c>
      <c r="R869" s="27" t="s">
        <v>3835</v>
      </c>
      <c r="S869" s="27" t="s">
        <v>67</v>
      </c>
      <c r="T869" s="27" t="s">
        <v>3961</v>
      </c>
    </row>
    <row r="870" spans="1:20" s="4" customFormat="1" ht="43.5" customHeight="1" x14ac:dyDescent="0.3">
      <c r="A870" s="27">
        <v>869</v>
      </c>
      <c r="B870" s="27" t="s">
        <v>5081</v>
      </c>
      <c r="C870" s="27" t="s">
        <v>3718</v>
      </c>
      <c r="D870" s="201" t="str">
        <f t="shared" si="30"/>
        <v>G/SCM/N/253/USA</v>
      </c>
      <c r="E870" s="201" t="str">
        <f t="shared" si="31"/>
        <v xml:space="preserve"> </v>
      </c>
      <c r="F870" s="27" t="s">
        <v>3267</v>
      </c>
      <c r="G870" s="27" t="s">
        <v>3</v>
      </c>
      <c r="H870" s="27" t="s">
        <v>1</v>
      </c>
      <c r="I870" s="60">
        <v>2014</v>
      </c>
      <c r="J870" s="27" t="s">
        <v>3425</v>
      </c>
      <c r="K870" s="27" t="s">
        <v>4206</v>
      </c>
      <c r="L870" s="27" t="s">
        <v>3814</v>
      </c>
      <c r="M870" s="27" t="s">
        <v>4207</v>
      </c>
      <c r="N870" s="27"/>
      <c r="O870" s="27" t="s">
        <v>4208</v>
      </c>
      <c r="P870" s="27" t="s">
        <v>4209</v>
      </c>
      <c r="Q870" s="27" t="s">
        <v>25</v>
      </c>
      <c r="R870" s="27" t="s">
        <v>69</v>
      </c>
      <c r="S870" s="27" t="s">
        <v>67</v>
      </c>
      <c r="T870" s="27" t="s">
        <v>19</v>
      </c>
    </row>
    <row r="871" spans="1:20" s="4" customFormat="1" ht="43.5" customHeight="1" x14ac:dyDescent="0.3">
      <c r="A871" s="27">
        <v>870</v>
      </c>
      <c r="B871" s="27" t="s">
        <v>5081</v>
      </c>
      <c r="C871" s="27" t="s">
        <v>3718</v>
      </c>
      <c r="D871" s="201" t="str">
        <f t="shared" si="30"/>
        <v>G/SCM/N/253/USA</v>
      </c>
      <c r="E871" s="201" t="str">
        <f t="shared" si="31"/>
        <v xml:space="preserve"> </v>
      </c>
      <c r="F871" s="27" t="s">
        <v>3267</v>
      </c>
      <c r="G871" s="27" t="s">
        <v>3</v>
      </c>
      <c r="H871" s="27" t="s">
        <v>1</v>
      </c>
      <c r="I871" s="60">
        <v>2014</v>
      </c>
      <c r="J871" s="27" t="s">
        <v>3425</v>
      </c>
      <c r="K871" s="27" t="s">
        <v>4210</v>
      </c>
      <c r="L871" s="27" t="s">
        <v>3814</v>
      </c>
      <c r="M871" s="27" t="s">
        <v>4211</v>
      </c>
      <c r="N871" s="27"/>
      <c r="O871" s="27" t="s">
        <v>3816</v>
      </c>
      <c r="P871" s="27" t="s">
        <v>4212</v>
      </c>
      <c r="Q871" s="27" t="s">
        <v>4213</v>
      </c>
      <c r="R871" s="27" t="s">
        <v>69</v>
      </c>
      <c r="S871" s="27" t="s">
        <v>67</v>
      </c>
      <c r="T871" s="27" t="s">
        <v>19</v>
      </c>
    </row>
    <row r="872" spans="1:20" s="4" customFormat="1" ht="43.5" customHeight="1" x14ac:dyDescent="0.3">
      <c r="A872" s="27">
        <v>871</v>
      </c>
      <c r="B872" s="27" t="s">
        <v>5081</v>
      </c>
      <c r="C872" s="27" t="s">
        <v>3718</v>
      </c>
      <c r="D872" s="201" t="str">
        <f>IF(C872="","",IF(IFERROR(FIND(";",C872,1), 0) &gt; 0, HYPERLINK(CONCATENATE("
https://docs.wto.org/dol2fe/Pages/SS/DoSearch.aspx?DataSource=Cat&amp;query=@Symbol=
",SUBSTITUTE(MID(C872,1,FIND(";",C872,1) - 1),"/","%2F"),"&amp;"), MID(C872,1,FIND(";",C872,1) - 1)), HYPERLINK(CONCATENATE("
https://docs.wto.org/dol2fe/Pages/SS/DoSearch.aspx?DataSource=Cat&amp;query=@Symbol=
",C872),C872)))</f>
        <v>G/SCM/N/253/USA</v>
      </c>
      <c r="E872" s="201" t="str">
        <f>IF(IFERROR(FIND(";",C872,1), 0) &gt; 0, HYPERLINK(CONCATENATE("https://docs.wto.org/dol2fe/Pages/SS/DoSearch.aspx?DataSource=Cat&amp;query=@Symbol=",SUBSTITUTE(TRIM((MID(C872,FIND(";",C872,1)+1,100))),"/","%2F"),"&amp;"), TRIM((MID(C872,FIND(";",C872,1)+1,100)))), " ")</f>
        <v xml:space="preserve"> </v>
      </c>
      <c r="F872" s="27" t="s">
        <v>3267</v>
      </c>
      <c r="G872" s="27" t="s">
        <v>3</v>
      </c>
      <c r="H872" s="27" t="s">
        <v>1</v>
      </c>
      <c r="I872" s="60">
        <v>2014</v>
      </c>
      <c r="J872" s="27" t="s">
        <v>3425</v>
      </c>
      <c r="K872" s="27" t="s">
        <v>4214</v>
      </c>
      <c r="L872" s="27" t="s">
        <v>3427</v>
      </c>
      <c r="M872" s="27" t="s">
        <v>4133</v>
      </c>
      <c r="N872" s="27"/>
      <c r="O872" s="27" t="s">
        <v>3816</v>
      </c>
      <c r="P872" s="27" t="s">
        <v>4215</v>
      </c>
      <c r="Q872" s="27" t="s">
        <v>19</v>
      </c>
      <c r="R872" s="27" t="s">
        <v>69</v>
      </c>
      <c r="S872" s="27" t="s">
        <v>43</v>
      </c>
      <c r="T872" s="27" t="s">
        <v>19</v>
      </c>
    </row>
    <row r="873" spans="1:20" s="4" customFormat="1" ht="43.5" customHeight="1" x14ac:dyDescent="0.3">
      <c r="A873" s="27">
        <v>872</v>
      </c>
      <c r="B873" s="27" t="s">
        <v>5081</v>
      </c>
      <c r="C873" s="27" t="s">
        <v>3718</v>
      </c>
      <c r="D873" s="201" t="str">
        <f t="shared" si="30"/>
        <v>G/SCM/N/253/USA</v>
      </c>
      <c r="E873" s="201" t="str">
        <f t="shared" si="31"/>
        <v xml:space="preserve"> </v>
      </c>
      <c r="F873" s="27" t="s">
        <v>3267</v>
      </c>
      <c r="G873" s="27" t="s">
        <v>3</v>
      </c>
      <c r="H873" s="27" t="s">
        <v>1</v>
      </c>
      <c r="I873" s="60">
        <v>2014</v>
      </c>
      <c r="J873" s="27" t="s">
        <v>3425</v>
      </c>
      <c r="K873" s="27" t="s">
        <v>4216</v>
      </c>
      <c r="L873" s="27" t="s">
        <v>4217</v>
      </c>
      <c r="M873" s="27" t="s">
        <v>4059</v>
      </c>
      <c r="N873" s="27"/>
      <c r="O873" s="27" t="s">
        <v>3816</v>
      </c>
      <c r="P873" s="27" t="s">
        <v>4218</v>
      </c>
      <c r="Q873" s="27" t="s">
        <v>25</v>
      </c>
      <c r="R873" s="27" t="s">
        <v>69</v>
      </c>
      <c r="S873" s="27" t="s">
        <v>3362</v>
      </c>
      <c r="T873" s="27" t="s">
        <v>19</v>
      </c>
    </row>
    <row r="874" spans="1:20" s="4" customFormat="1" ht="43.5" customHeight="1" x14ac:dyDescent="0.3">
      <c r="A874" s="27">
        <v>873</v>
      </c>
      <c r="B874" s="27" t="s">
        <v>5081</v>
      </c>
      <c r="C874" s="27" t="s">
        <v>3718</v>
      </c>
      <c r="D874" s="201" t="str">
        <f t="shared" si="30"/>
        <v>G/SCM/N/253/USA</v>
      </c>
      <c r="E874" s="201" t="str">
        <f t="shared" si="31"/>
        <v xml:space="preserve"> </v>
      </c>
      <c r="F874" s="27" t="s">
        <v>3267</v>
      </c>
      <c r="G874" s="27" t="s">
        <v>3</v>
      </c>
      <c r="H874" s="27" t="s">
        <v>1</v>
      </c>
      <c r="I874" s="60">
        <v>2014</v>
      </c>
      <c r="J874" s="27" t="s">
        <v>3425</v>
      </c>
      <c r="K874" s="27" t="s">
        <v>4219</v>
      </c>
      <c r="L874" s="27" t="s">
        <v>48</v>
      </c>
      <c r="M874" s="27" t="s">
        <v>4220</v>
      </c>
      <c r="N874" s="27"/>
      <c r="O874" s="27" t="s">
        <v>3816</v>
      </c>
      <c r="P874" s="27" t="s">
        <v>4221</v>
      </c>
      <c r="Q874" s="27" t="s">
        <v>4222</v>
      </c>
      <c r="R874" s="27" t="s">
        <v>4223</v>
      </c>
      <c r="S874" s="27" t="s">
        <v>3362</v>
      </c>
      <c r="T874" s="27" t="s">
        <v>19</v>
      </c>
    </row>
    <row r="875" spans="1:20" s="4" customFormat="1" ht="43.5" customHeight="1" x14ac:dyDescent="0.3">
      <c r="A875" s="27">
        <v>874</v>
      </c>
      <c r="B875" s="27" t="s">
        <v>5081</v>
      </c>
      <c r="C875" s="27" t="s">
        <v>3718</v>
      </c>
      <c r="D875" s="201" t="str">
        <f>IF(C875="","",IF(IFERROR(FIND(";",C875,1), 0) &gt; 0, HYPERLINK(CONCATENATE("
https://docs.wto.org/dol2fe/Pages/SS/DoSearch.aspx?DataSource=Cat&amp;query=@Symbol=
",SUBSTITUTE(MID(C875,1,FIND(";",C875,1) - 1),"/","%2F"),"&amp;"), MID(C875,1,FIND(";",C875,1) - 1)), HYPERLINK(CONCATENATE("
https://docs.wto.org/dol2fe/Pages/SS/DoSearch.aspx?DataSource=Cat&amp;query=@Symbol=
",C875),C875)))</f>
        <v>G/SCM/N/253/USA</v>
      </c>
      <c r="E875" s="201" t="str">
        <f>IF(IFERROR(FIND(";",C875,1), 0) &gt; 0, HYPERLINK(CONCATENATE("https://docs.wto.org/dol2fe/Pages/SS/DoSearch.aspx?DataSource=Cat&amp;query=@Symbol=",SUBSTITUTE(TRIM((MID(C875,FIND(";",C875,1)+1,100))),"/","%2F"),"&amp;"), TRIM((MID(C875,FIND(";",C875,1)+1,100)))), " ")</f>
        <v xml:space="preserve"> </v>
      </c>
      <c r="F875" s="27" t="s">
        <v>3267</v>
      </c>
      <c r="G875" s="27" t="s">
        <v>3</v>
      </c>
      <c r="H875" s="27" t="s">
        <v>1</v>
      </c>
      <c r="I875" s="60">
        <v>2014</v>
      </c>
      <c r="J875" s="27" t="s">
        <v>3425</v>
      </c>
      <c r="K875" s="27" t="s">
        <v>4224</v>
      </c>
      <c r="L875" s="27" t="s">
        <v>3427</v>
      </c>
      <c r="M875" s="27" t="s">
        <v>4225</v>
      </c>
      <c r="N875" s="27"/>
      <c r="O875" s="27" t="s">
        <v>4226</v>
      </c>
      <c r="P875" s="27" t="s">
        <v>4227</v>
      </c>
      <c r="Q875" s="27" t="s">
        <v>24</v>
      </c>
      <c r="R875" s="27" t="s">
        <v>422</v>
      </c>
      <c r="S875" s="27" t="s">
        <v>43</v>
      </c>
      <c r="T875" s="27" t="s">
        <v>4228</v>
      </c>
    </row>
    <row r="876" spans="1:20" s="4" customFormat="1" ht="43.5" customHeight="1" x14ac:dyDescent="0.3">
      <c r="A876" s="27">
        <v>875</v>
      </c>
      <c r="B876" s="27" t="s">
        <v>5081</v>
      </c>
      <c r="C876" s="27" t="s">
        <v>3718</v>
      </c>
      <c r="D876" s="201" t="str">
        <f>IF(C876="","",IF(IFERROR(FIND(";",C876,1), 0) &gt; 0, HYPERLINK(CONCATENATE("
https://docs.wto.org/dol2fe/Pages/SS/DoSearch.aspx?DataSource=Cat&amp;query=@Symbol=
",SUBSTITUTE(MID(C876,1,FIND(";",C876,1) - 1),"/","%2F"),"&amp;"), MID(C876,1,FIND(";",C876,1) - 1)), HYPERLINK(CONCATENATE("
https://docs.wto.org/dol2fe/Pages/SS/DoSearch.aspx?DataSource=Cat&amp;query=@Symbol=
",C876),C876)))</f>
        <v>G/SCM/N/253/USA</v>
      </c>
      <c r="E876" s="201" t="str">
        <f>IF(IFERROR(FIND(";",C876,1), 0) &gt; 0, HYPERLINK(CONCATENATE("https://docs.wto.org/dol2fe/Pages/SS/DoSearch.aspx?DataSource=Cat&amp;query=@Symbol=",SUBSTITUTE(TRIM((MID(C876,FIND(";",C876,1)+1,100))),"/","%2F"),"&amp;"), TRIM((MID(C876,FIND(";",C876,1)+1,100)))), " ")</f>
        <v xml:space="preserve"> </v>
      </c>
      <c r="F876" s="27" t="s">
        <v>3267</v>
      </c>
      <c r="G876" s="27" t="s">
        <v>3</v>
      </c>
      <c r="H876" s="27" t="s">
        <v>1</v>
      </c>
      <c r="I876" s="60">
        <v>2014</v>
      </c>
      <c r="J876" s="27" t="s">
        <v>3425</v>
      </c>
      <c r="K876" s="27" t="s">
        <v>4229</v>
      </c>
      <c r="L876" s="27" t="s">
        <v>3814</v>
      </c>
      <c r="M876" s="27" t="s">
        <v>4230</v>
      </c>
      <c r="N876" s="27"/>
      <c r="O876" s="27" t="s">
        <v>4231</v>
      </c>
      <c r="P876" s="27" t="s">
        <v>4232</v>
      </c>
      <c r="Q876" s="27" t="s">
        <v>4233</v>
      </c>
      <c r="R876" s="27" t="s">
        <v>4234</v>
      </c>
      <c r="S876" s="27" t="s">
        <v>67</v>
      </c>
      <c r="T876" s="27" t="s">
        <v>74</v>
      </c>
    </row>
    <row r="877" spans="1:20" s="4" customFormat="1" ht="43.5" customHeight="1" x14ac:dyDescent="0.3">
      <c r="A877" s="27">
        <v>876</v>
      </c>
      <c r="B877" s="27" t="s">
        <v>5081</v>
      </c>
      <c r="C877" s="27" t="s">
        <v>3718</v>
      </c>
      <c r="D877" s="201" t="str">
        <f>IF(C877="","",IF(IFERROR(FIND(";",C877,1), 0) &gt; 0, HYPERLINK(CONCATENATE("
https://docs.wto.org/dol2fe/Pages/SS/DoSearch.aspx?DataSource=Cat&amp;query=@Symbol=
",SUBSTITUTE(MID(C877,1,FIND(";",C877,1) - 1),"/","%2F"),"&amp;"), MID(C877,1,FIND(";",C877,1) - 1)), HYPERLINK(CONCATENATE("
https://docs.wto.org/dol2fe/Pages/SS/DoSearch.aspx?DataSource=Cat&amp;query=@Symbol=
",C877),C877)))</f>
        <v>G/SCM/N/253/USA</v>
      </c>
      <c r="E877" s="201" t="str">
        <f>IF(IFERROR(FIND(";",C877,1), 0) &gt; 0, HYPERLINK(CONCATENATE("https://docs.wto.org/dol2fe/Pages/SS/DoSearch.aspx?DataSource=Cat&amp;query=@Symbol=",SUBSTITUTE(TRIM((MID(C877,FIND(";",C877,1)+1,100))),"/","%2F"),"&amp;"), TRIM((MID(C877,FIND(";",C877,1)+1,100)))), " ")</f>
        <v xml:space="preserve"> </v>
      </c>
      <c r="F877" s="27" t="s">
        <v>3267</v>
      </c>
      <c r="G877" s="27" t="s">
        <v>3</v>
      </c>
      <c r="H877" s="27" t="s">
        <v>1</v>
      </c>
      <c r="I877" s="60">
        <v>2014</v>
      </c>
      <c r="J877" s="27" t="s">
        <v>3425</v>
      </c>
      <c r="K877" s="27" t="s">
        <v>4235</v>
      </c>
      <c r="L877" s="27" t="s">
        <v>3814</v>
      </c>
      <c r="M877" s="27" t="s">
        <v>4236</v>
      </c>
      <c r="N877" s="27"/>
      <c r="O877" s="27" t="s">
        <v>4237</v>
      </c>
      <c r="P877" s="27" t="s">
        <v>4238</v>
      </c>
      <c r="Q877" s="27" t="s">
        <v>19</v>
      </c>
      <c r="R877" s="27" t="s">
        <v>69</v>
      </c>
      <c r="S877" s="27" t="s">
        <v>67</v>
      </c>
      <c r="T877" s="27" t="s">
        <v>19</v>
      </c>
    </row>
    <row r="878" spans="1:20" s="4" customFormat="1" ht="43.5" customHeight="1" x14ac:dyDescent="0.3">
      <c r="A878" s="27">
        <v>877</v>
      </c>
      <c r="B878" s="27" t="s">
        <v>5081</v>
      </c>
      <c r="C878" s="27" t="s">
        <v>3718</v>
      </c>
      <c r="D878" s="201" t="str">
        <f>IF(C878="","",IF(IFERROR(FIND(";",C878,1), 0) &gt; 0, HYPERLINK(CONCATENATE("
https://docs.wto.org/dol2fe/Pages/SS/DoSearch.aspx?DataSource=Cat&amp;query=@Symbol=
",SUBSTITUTE(MID(C878,1,FIND(";",C878,1) - 1),"/","%2F"),"&amp;"), MID(C878,1,FIND(";",C878,1) - 1)), HYPERLINK(CONCATENATE("
https://docs.wto.org/dol2fe/Pages/SS/DoSearch.aspx?DataSource=Cat&amp;query=@Symbol=
",C878),C878)))</f>
        <v>G/SCM/N/253/USA</v>
      </c>
      <c r="E878" s="201" t="str">
        <f>IF(IFERROR(FIND(";",C878,1), 0) &gt; 0, HYPERLINK(CONCATENATE("https://docs.wto.org/dol2fe/Pages/SS/DoSearch.aspx?DataSource=Cat&amp;query=@Symbol=",SUBSTITUTE(TRIM((MID(C878,FIND(";",C878,1)+1,100))),"/","%2F"),"&amp;"), TRIM((MID(C878,FIND(";",C878,1)+1,100)))), " ")</f>
        <v xml:space="preserve"> </v>
      </c>
      <c r="F878" s="27" t="s">
        <v>3267</v>
      </c>
      <c r="G878" s="27" t="s">
        <v>3</v>
      </c>
      <c r="H878" s="27" t="s">
        <v>1</v>
      </c>
      <c r="I878" s="60">
        <v>2014</v>
      </c>
      <c r="J878" s="27" t="s">
        <v>3425</v>
      </c>
      <c r="K878" s="27" t="s">
        <v>4239</v>
      </c>
      <c r="L878" s="27" t="s">
        <v>3887</v>
      </c>
      <c r="M878" s="27" t="s">
        <v>4240</v>
      </c>
      <c r="N878" s="27"/>
      <c r="O878" s="27" t="s">
        <v>4241</v>
      </c>
      <c r="P878" s="27" t="s">
        <v>4242</v>
      </c>
      <c r="Q878" s="27" t="s">
        <v>4243</v>
      </c>
      <c r="R878" s="27" t="s">
        <v>4244</v>
      </c>
      <c r="S878" s="27" t="s">
        <v>67</v>
      </c>
      <c r="T878" s="27" t="s">
        <v>3961</v>
      </c>
    </row>
    <row r="879" spans="1:20" s="4" customFormat="1" ht="43.5" customHeight="1" x14ac:dyDescent="0.3">
      <c r="A879" s="27">
        <v>878</v>
      </c>
      <c r="B879" s="27" t="s">
        <v>5081</v>
      </c>
      <c r="C879" s="27" t="s">
        <v>3718</v>
      </c>
      <c r="D879" s="201" t="str">
        <f>IF(C879="","",IF(IFERROR(FIND(";",C879,1), 0) &gt; 0, HYPERLINK(CONCATENATE("
https://docs.wto.org/dol2fe/Pages/SS/DoSearch.aspx?DataSource=Cat&amp;query=@Symbol=
",SUBSTITUTE(MID(C879,1,FIND(";",C879,1) - 1),"/","%2F"),"&amp;"), MID(C879,1,FIND(";",C879,1) - 1)), HYPERLINK(CONCATENATE("
https://docs.wto.org/dol2fe/Pages/SS/DoSearch.aspx?DataSource=Cat&amp;query=@Symbol=
",C879),C879)))</f>
        <v>G/SCM/N/253/USA</v>
      </c>
      <c r="E879" s="201" t="str">
        <f>IF(IFERROR(FIND(";",C879,1), 0) &gt; 0, HYPERLINK(CONCATENATE("https://docs.wto.org/dol2fe/Pages/SS/DoSearch.aspx?DataSource=Cat&amp;query=@Symbol=",SUBSTITUTE(TRIM((MID(C879,FIND(";",C879,1)+1,100))),"/","%2F"),"&amp;"), TRIM((MID(C879,FIND(";",C879,1)+1,100)))), " ")</f>
        <v xml:space="preserve"> </v>
      </c>
      <c r="F879" s="27" t="s">
        <v>3267</v>
      </c>
      <c r="G879" s="27" t="s">
        <v>3</v>
      </c>
      <c r="H879" s="27" t="s">
        <v>1</v>
      </c>
      <c r="I879" s="60">
        <v>2014</v>
      </c>
      <c r="J879" s="27" t="s">
        <v>3425</v>
      </c>
      <c r="K879" s="27" t="s">
        <v>4245</v>
      </c>
      <c r="L879" s="27" t="s">
        <v>3427</v>
      </c>
      <c r="M879" s="27" t="s">
        <v>4246</v>
      </c>
      <c r="N879" s="27"/>
      <c r="O879" s="27" t="s">
        <v>3816</v>
      </c>
      <c r="P879" s="27" t="s">
        <v>4247</v>
      </c>
      <c r="Q879" s="27" t="s">
        <v>3776</v>
      </c>
      <c r="R879" s="27" t="s">
        <v>69</v>
      </c>
      <c r="S879" s="27" t="s">
        <v>43</v>
      </c>
      <c r="T879" s="27" t="s">
        <v>19</v>
      </c>
    </row>
    <row r="880" spans="1:20" s="4" customFormat="1" ht="43.5" customHeight="1" x14ac:dyDescent="0.3">
      <c r="A880" s="27">
        <v>879</v>
      </c>
      <c r="B880" s="27" t="s">
        <v>5081</v>
      </c>
      <c r="C880" s="27" t="s">
        <v>3718</v>
      </c>
      <c r="D880" s="201" t="str">
        <f t="shared" ref="D880:D943" si="32">IF(C880="","",IF(IFERROR(FIND(";",C880,1), 0) &gt; 0, HYPERLINK(CONCATENATE("
https://docs.wto.org/dol2fe/Pages/SS/DoSearch.aspx?DataSource=Cat&amp;query=@Symbol=
",SUBSTITUTE(MID(C880,1,FIND(";",C880,1) - 1),"/","%2F"),"&amp;"), MID(C880,1,FIND(";",C880,1) - 1)), HYPERLINK(CONCATENATE("
https://docs.wto.org/dol2fe/Pages/SS/DoSearch.aspx?DataSource=Cat&amp;query=@Symbol=
",C880),C880)))</f>
        <v>G/SCM/N/253/USA</v>
      </c>
      <c r="E880" s="201" t="str">
        <f t="shared" ref="E880:E938" si="33">IF(IFERROR(FIND(";",C880,1), 0) &gt; 0, HYPERLINK(CONCATENATE("https://docs.wto.org/dol2fe/Pages/SS/DoSearch.aspx?DataSource=Cat&amp;query=@Symbol=",SUBSTITUTE(TRIM((MID(C880,FIND(";",C880,1)+1,100))),"/","%2F"),"&amp;"), TRIM((MID(C880,FIND(";",C880,1)+1,100)))), " ")</f>
        <v xml:space="preserve"> </v>
      </c>
      <c r="F880" s="27" t="s">
        <v>3267</v>
      </c>
      <c r="G880" s="27" t="s">
        <v>3</v>
      </c>
      <c r="H880" s="27" t="s">
        <v>1</v>
      </c>
      <c r="I880" s="60">
        <v>2014</v>
      </c>
      <c r="J880" s="27" t="s">
        <v>3425</v>
      </c>
      <c r="K880" s="27" t="s">
        <v>4248</v>
      </c>
      <c r="L880" s="27" t="s">
        <v>4249</v>
      </c>
      <c r="M880" s="27" t="s">
        <v>4250</v>
      </c>
      <c r="N880" s="27"/>
      <c r="O880" s="27" t="s">
        <v>3816</v>
      </c>
      <c r="P880" s="27" t="s">
        <v>4251</v>
      </c>
      <c r="Q880" s="27" t="s">
        <v>72</v>
      </c>
      <c r="R880" s="27" t="s">
        <v>38</v>
      </c>
      <c r="S880" s="27" t="s">
        <v>3470</v>
      </c>
      <c r="T880" s="27" t="s">
        <v>95</v>
      </c>
    </row>
    <row r="881" spans="1:20" s="4" customFormat="1" ht="43.5" customHeight="1" x14ac:dyDescent="0.3">
      <c r="A881" s="27">
        <v>880</v>
      </c>
      <c r="B881" s="27" t="s">
        <v>5081</v>
      </c>
      <c r="C881" s="27" t="s">
        <v>3718</v>
      </c>
      <c r="D881" s="201" t="str">
        <f t="shared" si="32"/>
        <v>G/SCM/N/253/USA</v>
      </c>
      <c r="E881" s="201" t="str">
        <f t="shared" si="33"/>
        <v xml:space="preserve"> </v>
      </c>
      <c r="F881" s="27" t="s">
        <v>3267</v>
      </c>
      <c r="G881" s="27" t="s">
        <v>3</v>
      </c>
      <c r="H881" s="27" t="s">
        <v>1</v>
      </c>
      <c r="I881" s="60">
        <v>2014</v>
      </c>
      <c r="J881" s="27" t="s">
        <v>3425</v>
      </c>
      <c r="K881" s="27" t="s">
        <v>4252</v>
      </c>
      <c r="L881" s="27" t="s">
        <v>3814</v>
      </c>
      <c r="M881" s="27" t="s">
        <v>4253</v>
      </c>
      <c r="N881" s="27"/>
      <c r="O881" s="27" t="s">
        <v>4254</v>
      </c>
      <c r="P881" s="27" t="s">
        <v>4255</v>
      </c>
      <c r="Q881" s="27" t="s">
        <v>3776</v>
      </c>
      <c r="R881" s="27" t="s">
        <v>69</v>
      </c>
      <c r="S881" s="27" t="s">
        <v>67</v>
      </c>
      <c r="T881" s="27" t="s">
        <v>19</v>
      </c>
    </row>
    <row r="882" spans="1:20" s="4" customFormat="1" ht="43.5" customHeight="1" x14ac:dyDescent="0.3">
      <c r="A882" s="27">
        <v>881</v>
      </c>
      <c r="B882" s="27" t="s">
        <v>5081</v>
      </c>
      <c r="C882" s="27" t="s">
        <v>3718</v>
      </c>
      <c r="D882" s="201" t="str">
        <f t="shared" si="32"/>
        <v>G/SCM/N/253/USA</v>
      </c>
      <c r="E882" s="201" t="str">
        <f t="shared" si="33"/>
        <v xml:space="preserve"> </v>
      </c>
      <c r="F882" s="27" t="s">
        <v>3267</v>
      </c>
      <c r="G882" s="27" t="s">
        <v>3</v>
      </c>
      <c r="H882" s="27" t="s">
        <v>1</v>
      </c>
      <c r="I882" s="60">
        <v>2014</v>
      </c>
      <c r="J882" s="27" t="s">
        <v>3425</v>
      </c>
      <c r="K882" s="27" t="s">
        <v>4256</v>
      </c>
      <c r="L882" s="27" t="s">
        <v>3814</v>
      </c>
      <c r="M882" s="27" t="s">
        <v>4257</v>
      </c>
      <c r="N882" s="27"/>
      <c r="O882" s="27" t="s">
        <v>4254</v>
      </c>
      <c r="P882" s="27" t="s">
        <v>4255</v>
      </c>
      <c r="Q882" s="27" t="s">
        <v>3776</v>
      </c>
      <c r="R882" s="27" t="s">
        <v>69</v>
      </c>
      <c r="S882" s="27" t="s">
        <v>67</v>
      </c>
      <c r="T882" s="27" t="s">
        <v>19</v>
      </c>
    </row>
    <row r="883" spans="1:20" s="4" customFormat="1" ht="43.5" customHeight="1" x14ac:dyDescent="0.3">
      <c r="A883" s="27">
        <v>882</v>
      </c>
      <c r="B883" s="27" t="s">
        <v>5081</v>
      </c>
      <c r="C883" s="27" t="s">
        <v>3718</v>
      </c>
      <c r="D883" s="201" t="str">
        <f t="shared" si="32"/>
        <v>G/SCM/N/253/USA</v>
      </c>
      <c r="E883" s="201" t="str">
        <f t="shared" si="33"/>
        <v xml:space="preserve"> </v>
      </c>
      <c r="F883" s="27" t="s">
        <v>3267</v>
      </c>
      <c r="G883" s="27" t="s">
        <v>3</v>
      </c>
      <c r="H883" s="27" t="s">
        <v>1</v>
      </c>
      <c r="I883" s="60">
        <v>2014</v>
      </c>
      <c r="J883" s="27" t="s">
        <v>3425</v>
      </c>
      <c r="K883" s="27" t="s">
        <v>4258</v>
      </c>
      <c r="L883" s="27" t="s">
        <v>3814</v>
      </c>
      <c r="M883" s="27" t="s">
        <v>4259</v>
      </c>
      <c r="N883" s="27"/>
      <c r="O883" s="27" t="s">
        <v>3816</v>
      </c>
      <c r="P883" s="27" t="s">
        <v>4260</v>
      </c>
      <c r="Q883" s="27" t="s">
        <v>4261</v>
      </c>
      <c r="R883" s="27" t="s">
        <v>69</v>
      </c>
      <c r="S883" s="27" t="s">
        <v>67</v>
      </c>
      <c r="T883" s="27" t="s">
        <v>19</v>
      </c>
    </row>
    <row r="884" spans="1:20" s="4" customFormat="1" ht="43.5" customHeight="1" x14ac:dyDescent="0.3">
      <c r="A884" s="27">
        <v>883</v>
      </c>
      <c r="B884" s="27" t="s">
        <v>5081</v>
      </c>
      <c r="C884" s="27" t="s">
        <v>3718</v>
      </c>
      <c r="D884" s="201" t="str">
        <f t="shared" si="32"/>
        <v>G/SCM/N/253/USA</v>
      </c>
      <c r="E884" s="201" t="str">
        <f t="shared" si="33"/>
        <v xml:space="preserve"> </v>
      </c>
      <c r="F884" s="27" t="s">
        <v>3267</v>
      </c>
      <c r="G884" s="27" t="s">
        <v>3</v>
      </c>
      <c r="H884" s="27" t="s">
        <v>1</v>
      </c>
      <c r="I884" s="60">
        <v>2014</v>
      </c>
      <c r="J884" s="27" t="s">
        <v>3425</v>
      </c>
      <c r="K884" s="27" t="s">
        <v>4262</v>
      </c>
      <c r="L884" s="27" t="s">
        <v>3814</v>
      </c>
      <c r="M884" s="27" t="s">
        <v>4263</v>
      </c>
      <c r="N884" s="27"/>
      <c r="O884" s="27" t="s">
        <v>3816</v>
      </c>
      <c r="P884" s="27" t="s">
        <v>4264</v>
      </c>
      <c r="Q884" s="27" t="s">
        <v>68</v>
      </c>
      <c r="R884" s="27" t="s">
        <v>422</v>
      </c>
      <c r="S884" s="27" t="s">
        <v>67</v>
      </c>
      <c r="T884" s="27" t="s">
        <v>19</v>
      </c>
    </row>
    <row r="885" spans="1:20" s="4" customFormat="1" ht="43.5" customHeight="1" x14ac:dyDescent="0.3">
      <c r="A885" s="27">
        <v>884</v>
      </c>
      <c r="B885" s="27" t="s">
        <v>5081</v>
      </c>
      <c r="C885" s="27" t="s">
        <v>3718</v>
      </c>
      <c r="D885" s="201" t="str">
        <f t="shared" si="32"/>
        <v>G/SCM/N/253/USA</v>
      </c>
      <c r="E885" s="201" t="str">
        <f t="shared" si="33"/>
        <v xml:space="preserve"> </v>
      </c>
      <c r="F885" s="27" t="s">
        <v>3267</v>
      </c>
      <c r="G885" s="27" t="s">
        <v>3</v>
      </c>
      <c r="H885" s="27" t="s">
        <v>1</v>
      </c>
      <c r="I885" s="60">
        <v>2014</v>
      </c>
      <c r="J885" s="27" t="s">
        <v>3425</v>
      </c>
      <c r="K885" s="27" t="s">
        <v>4265</v>
      </c>
      <c r="L885" s="27" t="s">
        <v>3814</v>
      </c>
      <c r="M885" s="27" t="s">
        <v>4266</v>
      </c>
      <c r="N885" s="27"/>
      <c r="O885" s="27" t="s">
        <v>3816</v>
      </c>
      <c r="P885" s="27" t="s">
        <v>4260</v>
      </c>
      <c r="Q885" s="27" t="s">
        <v>4261</v>
      </c>
      <c r="R885" s="27" t="s">
        <v>69</v>
      </c>
      <c r="S885" s="27" t="s">
        <v>67</v>
      </c>
      <c r="T885" s="27" t="s">
        <v>19</v>
      </c>
    </row>
    <row r="886" spans="1:20" s="4" customFormat="1" ht="43.5" customHeight="1" x14ac:dyDescent="0.3">
      <c r="A886" s="27">
        <v>885</v>
      </c>
      <c r="B886" s="27" t="s">
        <v>5081</v>
      </c>
      <c r="C886" s="27" t="s">
        <v>3718</v>
      </c>
      <c r="D886" s="201" t="str">
        <f t="shared" si="32"/>
        <v>G/SCM/N/253/USA</v>
      </c>
      <c r="E886" s="201" t="str">
        <f t="shared" si="33"/>
        <v xml:space="preserve"> </v>
      </c>
      <c r="F886" s="27" t="s">
        <v>3267</v>
      </c>
      <c r="G886" s="27" t="s">
        <v>3</v>
      </c>
      <c r="H886" s="27" t="s">
        <v>1</v>
      </c>
      <c r="I886" s="60">
        <v>2014</v>
      </c>
      <c r="J886" s="27" t="s">
        <v>3425</v>
      </c>
      <c r="K886" s="27" t="s">
        <v>4267</v>
      </c>
      <c r="L886" s="27" t="s">
        <v>3951</v>
      </c>
      <c r="M886" s="27" t="s">
        <v>4268</v>
      </c>
      <c r="N886" s="27"/>
      <c r="O886" s="27" t="s">
        <v>4269</v>
      </c>
      <c r="P886" s="27" t="s">
        <v>4270</v>
      </c>
      <c r="Q886" s="27" t="s">
        <v>25</v>
      </c>
      <c r="R886" s="27" t="s">
        <v>69</v>
      </c>
      <c r="S886" s="27" t="s">
        <v>67</v>
      </c>
      <c r="T886" s="27" t="s">
        <v>19</v>
      </c>
    </row>
    <row r="887" spans="1:20" s="4" customFormat="1" ht="43.5" customHeight="1" x14ac:dyDescent="0.3">
      <c r="A887" s="27">
        <v>886</v>
      </c>
      <c r="B887" s="27" t="s">
        <v>5081</v>
      </c>
      <c r="C887" s="27" t="s">
        <v>3718</v>
      </c>
      <c r="D887" s="201" t="str">
        <f t="shared" si="32"/>
        <v>G/SCM/N/253/USA</v>
      </c>
      <c r="E887" s="201" t="str">
        <f t="shared" si="33"/>
        <v xml:space="preserve"> </v>
      </c>
      <c r="F887" s="27" t="s">
        <v>3267</v>
      </c>
      <c r="G887" s="27" t="s">
        <v>3</v>
      </c>
      <c r="H887" s="27" t="s">
        <v>1</v>
      </c>
      <c r="I887" s="60">
        <v>2014</v>
      </c>
      <c r="J887" s="27" t="s">
        <v>3425</v>
      </c>
      <c r="K887" s="27" t="s">
        <v>4271</v>
      </c>
      <c r="L887" s="27" t="s">
        <v>4272</v>
      </c>
      <c r="M887" s="27" t="s">
        <v>4273</v>
      </c>
      <c r="N887" s="27"/>
      <c r="O887" s="27" t="s">
        <v>3816</v>
      </c>
      <c r="P887" s="27" t="s">
        <v>4274</v>
      </c>
      <c r="Q887" s="27" t="s">
        <v>893</v>
      </c>
      <c r="R887" s="27" t="s">
        <v>69</v>
      </c>
      <c r="S887" s="27" t="s">
        <v>67</v>
      </c>
      <c r="T887" s="27" t="s">
        <v>4101</v>
      </c>
    </row>
    <row r="888" spans="1:20" s="4" customFormat="1" ht="43.5" customHeight="1" x14ac:dyDescent="0.3">
      <c r="A888" s="27">
        <v>887</v>
      </c>
      <c r="B888" s="27" t="s">
        <v>5081</v>
      </c>
      <c r="C888" s="27" t="s">
        <v>3718</v>
      </c>
      <c r="D888" s="201" t="str">
        <f t="shared" si="32"/>
        <v>G/SCM/N/253/USA</v>
      </c>
      <c r="E888" s="201" t="str">
        <f t="shared" si="33"/>
        <v xml:space="preserve"> </v>
      </c>
      <c r="F888" s="27" t="s">
        <v>3267</v>
      </c>
      <c r="G888" s="27" t="s">
        <v>3</v>
      </c>
      <c r="H888" s="27" t="s">
        <v>1</v>
      </c>
      <c r="I888" s="60">
        <v>2014</v>
      </c>
      <c r="J888" s="27" t="s">
        <v>3425</v>
      </c>
      <c r="K888" s="27" t="s">
        <v>4275</v>
      </c>
      <c r="L888" s="27" t="s">
        <v>4276</v>
      </c>
      <c r="M888" s="27" t="s">
        <v>4277</v>
      </c>
      <c r="N888" s="27"/>
      <c r="O888" s="27" t="s">
        <v>3816</v>
      </c>
      <c r="P888" s="27" t="s">
        <v>4278</v>
      </c>
      <c r="Q888" s="27" t="s">
        <v>893</v>
      </c>
      <c r="R888" s="27" t="s">
        <v>69</v>
      </c>
      <c r="S888" s="27" t="s">
        <v>67</v>
      </c>
      <c r="T888" s="27" t="s">
        <v>4101</v>
      </c>
    </row>
    <row r="889" spans="1:20" s="4" customFormat="1" ht="43.5" customHeight="1" x14ac:dyDescent="0.3">
      <c r="A889" s="27">
        <v>888</v>
      </c>
      <c r="B889" s="27" t="s">
        <v>5081</v>
      </c>
      <c r="C889" s="27" t="s">
        <v>3718</v>
      </c>
      <c r="D889" s="201" t="str">
        <f t="shared" si="32"/>
        <v>G/SCM/N/253/USA</v>
      </c>
      <c r="E889" s="201" t="str">
        <f t="shared" si="33"/>
        <v xml:space="preserve"> </v>
      </c>
      <c r="F889" s="27" t="s">
        <v>3267</v>
      </c>
      <c r="G889" s="27" t="s">
        <v>3</v>
      </c>
      <c r="H889" s="27" t="s">
        <v>1</v>
      </c>
      <c r="I889" s="60">
        <v>2014</v>
      </c>
      <c r="J889" s="27" t="s">
        <v>3425</v>
      </c>
      <c r="K889" s="27" t="s">
        <v>4279</v>
      </c>
      <c r="L889" s="27" t="s">
        <v>48</v>
      </c>
      <c r="M889" s="27" t="s">
        <v>4280</v>
      </c>
      <c r="N889" s="27"/>
      <c r="O889" s="27" t="s">
        <v>3816</v>
      </c>
      <c r="P889" s="27" t="s">
        <v>4281</v>
      </c>
      <c r="Q889" s="27" t="s">
        <v>893</v>
      </c>
      <c r="R889" s="27" t="s">
        <v>69</v>
      </c>
      <c r="S889" s="27" t="s">
        <v>3362</v>
      </c>
      <c r="T889" s="27" t="s">
        <v>19</v>
      </c>
    </row>
    <row r="890" spans="1:20" s="4" customFormat="1" ht="43.5" customHeight="1" x14ac:dyDescent="0.3">
      <c r="A890" s="27">
        <v>889</v>
      </c>
      <c r="B890" s="27" t="s">
        <v>5081</v>
      </c>
      <c r="C890" s="27" t="s">
        <v>3718</v>
      </c>
      <c r="D890" s="201" t="str">
        <f t="shared" si="32"/>
        <v>G/SCM/N/253/USA</v>
      </c>
      <c r="E890" s="201" t="str">
        <f t="shared" si="33"/>
        <v xml:space="preserve"> </v>
      </c>
      <c r="F890" s="27" t="s">
        <v>3267</v>
      </c>
      <c r="G890" s="27" t="s">
        <v>3</v>
      </c>
      <c r="H890" s="27" t="s">
        <v>1</v>
      </c>
      <c r="I890" s="60">
        <v>2014</v>
      </c>
      <c r="J890" s="27" t="s">
        <v>3425</v>
      </c>
      <c r="K890" s="27" t="s">
        <v>4282</v>
      </c>
      <c r="L890" s="27" t="s">
        <v>3814</v>
      </c>
      <c r="M890" s="27" t="s">
        <v>4283</v>
      </c>
      <c r="N890" s="27"/>
      <c r="O890" s="27" t="s">
        <v>3816</v>
      </c>
      <c r="P890" s="27" t="s">
        <v>4284</v>
      </c>
      <c r="Q890" s="27" t="s">
        <v>25</v>
      </c>
      <c r="R890" s="27" t="s">
        <v>69</v>
      </c>
      <c r="S890" s="27" t="s">
        <v>67</v>
      </c>
      <c r="T890" s="27" t="s">
        <v>19</v>
      </c>
    </row>
    <row r="891" spans="1:20" s="4" customFormat="1" ht="43.5" customHeight="1" x14ac:dyDescent="0.3">
      <c r="A891" s="27">
        <v>890</v>
      </c>
      <c r="B891" s="27" t="s">
        <v>5081</v>
      </c>
      <c r="C891" s="27" t="s">
        <v>3718</v>
      </c>
      <c r="D891" s="201" t="str">
        <f t="shared" si="32"/>
        <v>G/SCM/N/253/USA</v>
      </c>
      <c r="E891" s="201" t="str">
        <f t="shared" si="33"/>
        <v xml:space="preserve"> </v>
      </c>
      <c r="F891" s="27" t="s">
        <v>3267</v>
      </c>
      <c r="G891" s="27" t="s">
        <v>3</v>
      </c>
      <c r="H891" s="27" t="s">
        <v>1</v>
      </c>
      <c r="I891" s="60">
        <v>2014</v>
      </c>
      <c r="J891" s="27" t="s">
        <v>3425</v>
      </c>
      <c r="K891" s="27" t="s">
        <v>4285</v>
      </c>
      <c r="L891" s="27" t="s">
        <v>3814</v>
      </c>
      <c r="M891" s="27" t="s">
        <v>4286</v>
      </c>
      <c r="N891" s="27"/>
      <c r="O891" s="27" t="s">
        <v>3816</v>
      </c>
      <c r="P891" s="27" t="s">
        <v>4287</v>
      </c>
      <c r="Q891" s="27" t="s">
        <v>433</v>
      </c>
      <c r="R891" s="27" t="s">
        <v>38</v>
      </c>
      <c r="S891" s="27" t="s">
        <v>67</v>
      </c>
      <c r="T891" s="27" t="s">
        <v>95</v>
      </c>
    </row>
    <row r="892" spans="1:20" s="4" customFormat="1" ht="43.5" customHeight="1" x14ac:dyDescent="0.3">
      <c r="A892" s="27">
        <v>891</v>
      </c>
      <c r="B892" s="27" t="s">
        <v>5081</v>
      </c>
      <c r="C892" s="27" t="s">
        <v>3718</v>
      </c>
      <c r="D892" s="201" t="str">
        <f t="shared" si="32"/>
        <v>G/SCM/N/253/USA</v>
      </c>
      <c r="E892" s="201" t="str">
        <f t="shared" si="33"/>
        <v xml:space="preserve"> </v>
      </c>
      <c r="F892" s="27" t="s">
        <v>3267</v>
      </c>
      <c r="G892" s="27" t="s">
        <v>3</v>
      </c>
      <c r="H892" s="27" t="s">
        <v>1</v>
      </c>
      <c r="I892" s="60">
        <v>2014</v>
      </c>
      <c r="J892" s="27" t="s">
        <v>3425</v>
      </c>
      <c r="K892" s="27" t="s">
        <v>4288</v>
      </c>
      <c r="L892" s="27" t="s">
        <v>3951</v>
      </c>
      <c r="M892" s="27" t="s">
        <v>4289</v>
      </c>
      <c r="N892" s="27"/>
      <c r="O892" s="27" t="s">
        <v>4290</v>
      </c>
      <c r="P892" s="27" t="s">
        <v>4291</v>
      </c>
      <c r="Q892" s="27" t="s">
        <v>893</v>
      </c>
      <c r="R892" s="27" t="s">
        <v>69</v>
      </c>
      <c r="S892" s="27" t="s">
        <v>67</v>
      </c>
      <c r="T892" s="27" t="s">
        <v>4101</v>
      </c>
    </row>
    <row r="893" spans="1:20" s="4" customFormat="1" ht="43.5" customHeight="1" x14ac:dyDescent="0.3">
      <c r="A893" s="27">
        <v>892</v>
      </c>
      <c r="B893" s="27" t="s">
        <v>5081</v>
      </c>
      <c r="C893" s="27" t="s">
        <v>3718</v>
      </c>
      <c r="D893" s="201" t="str">
        <f t="shared" si="32"/>
        <v>G/SCM/N/253/USA</v>
      </c>
      <c r="E893" s="201" t="str">
        <f t="shared" si="33"/>
        <v xml:space="preserve"> </v>
      </c>
      <c r="F893" s="27" t="s">
        <v>3267</v>
      </c>
      <c r="G893" s="27" t="s">
        <v>3</v>
      </c>
      <c r="H893" s="27" t="s">
        <v>1</v>
      </c>
      <c r="I893" s="60">
        <v>2014</v>
      </c>
      <c r="J893" s="27" t="s">
        <v>3425</v>
      </c>
      <c r="K893" s="27" t="s">
        <v>4292</v>
      </c>
      <c r="L893" s="27" t="s">
        <v>3951</v>
      </c>
      <c r="M893" s="27" t="s">
        <v>4293</v>
      </c>
      <c r="N893" s="27"/>
      <c r="O893" s="27" t="s">
        <v>4290</v>
      </c>
      <c r="P893" s="27" t="s">
        <v>4294</v>
      </c>
      <c r="Q893" s="27" t="s">
        <v>4295</v>
      </c>
      <c r="R893" s="27" t="s">
        <v>3835</v>
      </c>
      <c r="S893" s="27" t="s">
        <v>67</v>
      </c>
      <c r="T893" s="27" t="s">
        <v>4101</v>
      </c>
    </row>
    <row r="894" spans="1:20" s="4" customFormat="1" ht="43.5" customHeight="1" x14ac:dyDescent="0.3">
      <c r="A894" s="27">
        <v>893</v>
      </c>
      <c r="B894" s="27" t="s">
        <v>5081</v>
      </c>
      <c r="C894" s="27" t="s">
        <v>3718</v>
      </c>
      <c r="D894" s="201" t="str">
        <f t="shared" si="32"/>
        <v>G/SCM/N/253/USA</v>
      </c>
      <c r="E894" s="201" t="str">
        <f t="shared" si="33"/>
        <v xml:space="preserve"> </v>
      </c>
      <c r="F894" s="27" t="s">
        <v>3267</v>
      </c>
      <c r="G894" s="27" t="s">
        <v>3</v>
      </c>
      <c r="H894" s="27" t="s">
        <v>1</v>
      </c>
      <c r="I894" s="60">
        <v>2014</v>
      </c>
      <c r="J894" s="27" t="s">
        <v>3425</v>
      </c>
      <c r="K894" s="27" t="s">
        <v>4296</v>
      </c>
      <c r="L894" s="27" t="s">
        <v>3951</v>
      </c>
      <c r="M894" s="27" t="s">
        <v>4297</v>
      </c>
      <c r="N894" s="27"/>
      <c r="O894" s="27" t="s">
        <v>4290</v>
      </c>
      <c r="P894" s="27" t="s">
        <v>4298</v>
      </c>
      <c r="Q894" s="27" t="s">
        <v>1724</v>
      </c>
      <c r="R894" s="27" t="s">
        <v>69</v>
      </c>
      <c r="S894" s="27" t="s">
        <v>67</v>
      </c>
      <c r="T894" s="27" t="s">
        <v>4101</v>
      </c>
    </row>
    <row r="895" spans="1:20" s="4" customFormat="1" ht="43.5" customHeight="1" x14ac:dyDescent="0.3">
      <c r="A895" s="27">
        <v>894</v>
      </c>
      <c r="B895" s="27" t="s">
        <v>5081</v>
      </c>
      <c r="C895" s="27" t="s">
        <v>3718</v>
      </c>
      <c r="D895" s="201" t="str">
        <f t="shared" si="32"/>
        <v>G/SCM/N/253/USA</v>
      </c>
      <c r="E895" s="201" t="str">
        <f t="shared" si="33"/>
        <v xml:space="preserve"> </v>
      </c>
      <c r="F895" s="27" t="s">
        <v>3267</v>
      </c>
      <c r="G895" s="27" t="s">
        <v>3</v>
      </c>
      <c r="H895" s="27" t="s">
        <v>1</v>
      </c>
      <c r="I895" s="60">
        <v>2014</v>
      </c>
      <c r="J895" s="27" t="s">
        <v>3425</v>
      </c>
      <c r="K895" s="27" t="s">
        <v>4299</v>
      </c>
      <c r="L895" s="27" t="s">
        <v>3814</v>
      </c>
      <c r="M895" s="27" t="s">
        <v>4300</v>
      </c>
      <c r="N895" s="27"/>
      <c r="O895" s="27" t="s">
        <v>4301</v>
      </c>
      <c r="P895" s="27" t="s">
        <v>4302</v>
      </c>
      <c r="Q895" s="27" t="s">
        <v>4303</v>
      </c>
      <c r="R895" s="27" t="s">
        <v>4304</v>
      </c>
      <c r="S895" s="27" t="s">
        <v>67</v>
      </c>
      <c r="T895" s="27" t="s">
        <v>1214</v>
      </c>
    </row>
    <row r="896" spans="1:20" s="4" customFormat="1" ht="43.5" customHeight="1" x14ac:dyDescent="0.3">
      <c r="A896" s="27">
        <v>895</v>
      </c>
      <c r="B896" s="27" t="s">
        <v>5081</v>
      </c>
      <c r="C896" s="27" t="s">
        <v>3718</v>
      </c>
      <c r="D896" s="201" t="str">
        <f t="shared" si="32"/>
        <v>G/SCM/N/253/USA</v>
      </c>
      <c r="E896" s="201" t="str">
        <f t="shared" si="33"/>
        <v xml:space="preserve"> </v>
      </c>
      <c r="F896" s="27" t="s">
        <v>3267</v>
      </c>
      <c r="G896" s="27" t="s">
        <v>3</v>
      </c>
      <c r="H896" s="27" t="s">
        <v>1</v>
      </c>
      <c r="I896" s="60">
        <v>2014</v>
      </c>
      <c r="J896" s="27" t="s">
        <v>3425</v>
      </c>
      <c r="K896" s="27" t="s">
        <v>4305</v>
      </c>
      <c r="L896" s="27" t="s">
        <v>3427</v>
      </c>
      <c r="M896" s="27" t="s">
        <v>4306</v>
      </c>
      <c r="N896" s="27"/>
      <c r="O896" s="27" t="s">
        <v>3816</v>
      </c>
      <c r="P896" s="27" t="s">
        <v>4307</v>
      </c>
      <c r="Q896" s="27" t="s">
        <v>68</v>
      </c>
      <c r="R896" s="27" t="s">
        <v>4089</v>
      </c>
      <c r="S896" s="27" t="s">
        <v>43</v>
      </c>
      <c r="T896" s="27" t="s">
        <v>74</v>
      </c>
    </row>
    <row r="897" spans="1:20" s="4" customFormat="1" ht="43.5" customHeight="1" x14ac:dyDescent="0.3">
      <c r="A897" s="27">
        <v>896</v>
      </c>
      <c r="B897" s="27" t="s">
        <v>5081</v>
      </c>
      <c r="C897" s="27" t="s">
        <v>3718</v>
      </c>
      <c r="D897" s="201" t="str">
        <f t="shared" si="32"/>
        <v>G/SCM/N/253/USA</v>
      </c>
      <c r="E897" s="201" t="str">
        <f t="shared" si="33"/>
        <v xml:space="preserve"> </v>
      </c>
      <c r="F897" s="27" t="s">
        <v>3267</v>
      </c>
      <c r="G897" s="27" t="s">
        <v>3</v>
      </c>
      <c r="H897" s="27" t="s">
        <v>1</v>
      </c>
      <c r="I897" s="60">
        <v>2014</v>
      </c>
      <c r="J897" s="27" t="s">
        <v>3425</v>
      </c>
      <c r="K897" s="27" t="s">
        <v>4308</v>
      </c>
      <c r="L897" s="27" t="s">
        <v>3814</v>
      </c>
      <c r="M897" s="27" t="s">
        <v>4309</v>
      </c>
      <c r="N897" s="27"/>
      <c r="O897" s="27" t="s">
        <v>3816</v>
      </c>
      <c r="P897" s="27" t="s">
        <v>4310</v>
      </c>
      <c r="Q897" s="27" t="s">
        <v>22</v>
      </c>
      <c r="R897" s="27" t="s">
        <v>422</v>
      </c>
      <c r="S897" s="27" t="s">
        <v>67</v>
      </c>
      <c r="T897" s="27" t="s">
        <v>421</v>
      </c>
    </row>
    <row r="898" spans="1:20" s="4" customFormat="1" ht="43.5" customHeight="1" x14ac:dyDescent="0.3">
      <c r="A898" s="27">
        <v>897</v>
      </c>
      <c r="B898" s="27" t="s">
        <v>5081</v>
      </c>
      <c r="C898" s="27" t="s">
        <v>3718</v>
      </c>
      <c r="D898" s="201" t="str">
        <f t="shared" si="32"/>
        <v>G/SCM/N/253/USA</v>
      </c>
      <c r="E898" s="201" t="str">
        <f t="shared" si="33"/>
        <v xml:space="preserve"> </v>
      </c>
      <c r="F898" s="27" t="s">
        <v>3267</v>
      </c>
      <c r="G898" s="27" t="s">
        <v>3</v>
      </c>
      <c r="H898" s="27" t="s">
        <v>1</v>
      </c>
      <c r="I898" s="60">
        <v>2014</v>
      </c>
      <c r="J898" s="27" t="s">
        <v>3425</v>
      </c>
      <c r="K898" s="27" t="s">
        <v>4311</v>
      </c>
      <c r="L898" s="27" t="s">
        <v>3951</v>
      </c>
      <c r="M898" s="27" t="s">
        <v>4312</v>
      </c>
      <c r="N898" s="27"/>
      <c r="O898" s="27" t="s">
        <v>3816</v>
      </c>
      <c r="P898" s="27" t="s">
        <v>4313</v>
      </c>
      <c r="Q898" s="27" t="s">
        <v>22</v>
      </c>
      <c r="R898" s="27" t="s">
        <v>422</v>
      </c>
      <c r="S898" s="27" t="s">
        <v>67</v>
      </c>
      <c r="T898" s="27" t="s">
        <v>74</v>
      </c>
    </row>
    <row r="899" spans="1:20" s="4" customFormat="1" ht="43.5" customHeight="1" x14ac:dyDescent="0.3">
      <c r="A899" s="27">
        <v>898</v>
      </c>
      <c r="B899" s="27" t="s">
        <v>5081</v>
      </c>
      <c r="C899" s="27" t="s">
        <v>3718</v>
      </c>
      <c r="D899" s="201" t="str">
        <f t="shared" si="32"/>
        <v>G/SCM/N/253/USA</v>
      </c>
      <c r="E899" s="201" t="str">
        <f t="shared" si="33"/>
        <v xml:space="preserve"> </v>
      </c>
      <c r="F899" s="27" t="s">
        <v>3267</v>
      </c>
      <c r="G899" s="27" t="s">
        <v>3</v>
      </c>
      <c r="H899" s="27" t="s">
        <v>1</v>
      </c>
      <c r="I899" s="60">
        <v>2014</v>
      </c>
      <c r="J899" s="27" t="s">
        <v>3425</v>
      </c>
      <c r="K899" s="27" t="s">
        <v>4314</v>
      </c>
      <c r="L899" s="27" t="s">
        <v>3966</v>
      </c>
      <c r="M899" s="27" t="s">
        <v>4315</v>
      </c>
      <c r="N899" s="27"/>
      <c r="O899" s="27" t="s">
        <v>4316</v>
      </c>
      <c r="P899" s="27" t="s">
        <v>4317</v>
      </c>
      <c r="Q899" s="27" t="s">
        <v>893</v>
      </c>
      <c r="R899" s="27" t="s">
        <v>69</v>
      </c>
      <c r="S899" s="27" t="s">
        <v>3420</v>
      </c>
      <c r="T899" s="27" t="s">
        <v>19</v>
      </c>
    </row>
    <row r="900" spans="1:20" s="4" customFormat="1" ht="43.5" customHeight="1" x14ac:dyDescent="0.3">
      <c r="A900" s="27">
        <v>899</v>
      </c>
      <c r="B900" s="27" t="s">
        <v>5081</v>
      </c>
      <c r="C900" s="27" t="s">
        <v>3718</v>
      </c>
      <c r="D900" s="201" t="str">
        <f t="shared" si="32"/>
        <v>G/SCM/N/253/USA</v>
      </c>
      <c r="E900" s="201" t="str">
        <f t="shared" si="33"/>
        <v xml:space="preserve"> </v>
      </c>
      <c r="F900" s="27" t="s">
        <v>3267</v>
      </c>
      <c r="G900" s="27" t="s">
        <v>3</v>
      </c>
      <c r="H900" s="27" t="s">
        <v>1</v>
      </c>
      <c r="I900" s="60">
        <v>2014</v>
      </c>
      <c r="J900" s="27" t="s">
        <v>3425</v>
      </c>
      <c r="K900" s="27" t="s">
        <v>4318</v>
      </c>
      <c r="L900" s="27" t="s">
        <v>3951</v>
      </c>
      <c r="M900" s="27" t="s">
        <v>4319</v>
      </c>
      <c r="N900" s="27"/>
      <c r="O900" s="27" t="s">
        <v>3816</v>
      </c>
      <c r="P900" s="27" t="s">
        <v>4320</v>
      </c>
      <c r="Q900" s="27" t="s">
        <v>25</v>
      </c>
      <c r="R900" s="27" t="s">
        <v>69</v>
      </c>
      <c r="S900" s="27" t="s">
        <v>67</v>
      </c>
      <c r="T900" s="27" t="s">
        <v>19</v>
      </c>
    </row>
    <row r="901" spans="1:20" s="4" customFormat="1" ht="43.5" customHeight="1" x14ac:dyDescent="0.3">
      <c r="A901" s="27">
        <v>900</v>
      </c>
      <c r="B901" s="27" t="s">
        <v>5081</v>
      </c>
      <c r="C901" s="27" t="s">
        <v>3718</v>
      </c>
      <c r="D901" s="201" t="str">
        <f t="shared" si="32"/>
        <v>G/SCM/N/253/USA</v>
      </c>
      <c r="E901" s="201" t="str">
        <f t="shared" si="33"/>
        <v xml:space="preserve"> </v>
      </c>
      <c r="F901" s="27" t="s">
        <v>3267</v>
      </c>
      <c r="G901" s="27" t="s">
        <v>3</v>
      </c>
      <c r="H901" s="27" t="s">
        <v>1</v>
      </c>
      <c r="I901" s="60">
        <v>2014</v>
      </c>
      <c r="J901" s="27" t="s">
        <v>3425</v>
      </c>
      <c r="K901" s="27" t="s">
        <v>4321</v>
      </c>
      <c r="L901" s="27" t="s">
        <v>3814</v>
      </c>
      <c r="M901" s="27" t="s">
        <v>4322</v>
      </c>
      <c r="N901" s="27"/>
      <c r="O901" s="27" t="s">
        <v>3816</v>
      </c>
      <c r="P901" s="27" t="s">
        <v>4323</v>
      </c>
      <c r="Q901" s="27" t="s">
        <v>25</v>
      </c>
      <c r="R901" s="27" t="s">
        <v>69</v>
      </c>
      <c r="S901" s="27" t="s">
        <v>67</v>
      </c>
      <c r="T901" s="27" t="s">
        <v>19</v>
      </c>
    </row>
    <row r="902" spans="1:20" s="4" customFormat="1" ht="43.5" customHeight="1" x14ac:dyDescent="0.3">
      <c r="A902" s="27">
        <v>901</v>
      </c>
      <c r="B902" s="27" t="s">
        <v>5081</v>
      </c>
      <c r="C902" s="27" t="s">
        <v>3718</v>
      </c>
      <c r="D902" s="201" t="str">
        <f t="shared" si="32"/>
        <v>G/SCM/N/253/USA</v>
      </c>
      <c r="E902" s="201" t="str">
        <f t="shared" si="33"/>
        <v xml:space="preserve"> </v>
      </c>
      <c r="F902" s="27" t="s">
        <v>3267</v>
      </c>
      <c r="G902" s="27" t="s">
        <v>3</v>
      </c>
      <c r="H902" s="27" t="s">
        <v>1</v>
      </c>
      <c r="I902" s="60">
        <v>2014</v>
      </c>
      <c r="J902" s="27" t="s">
        <v>3425</v>
      </c>
      <c r="K902" s="27" t="s">
        <v>4324</v>
      </c>
      <c r="L902" s="27" t="s">
        <v>3951</v>
      </c>
      <c r="M902" s="27" t="s">
        <v>4325</v>
      </c>
      <c r="N902" s="27"/>
      <c r="O902" s="27" t="s">
        <v>3816</v>
      </c>
      <c r="P902" s="27" t="s">
        <v>4326</v>
      </c>
      <c r="Q902" s="27" t="s">
        <v>25</v>
      </c>
      <c r="R902" s="27" t="s">
        <v>69</v>
      </c>
      <c r="S902" s="27" t="s">
        <v>67</v>
      </c>
      <c r="T902" s="27" t="s">
        <v>19</v>
      </c>
    </row>
    <row r="903" spans="1:20" s="4" customFormat="1" ht="43.5" customHeight="1" x14ac:dyDescent="0.3">
      <c r="A903" s="27">
        <v>902</v>
      </c>
      <c r="B903" s="27" t="s">
        <v>5081</v>
      </c>
      <c r="C903" s="27" t="s">
        <v>3718</v>
      </c>
      <c r="D903" s="201" t="str">
        <f t="shared" si="32"/>
        <v>G/SCM/N/253/USA</v>
      </c>
      <c r="E903" s="201" t="str">
        <f t="shared" si="33"/>
        <v xml:space="preserve"> </v>
      </c>
      <c r="F903" s="27" t="s">
        <v>3267</v>
      </c>
      <c r="G903" s="27" t="s">
        <v>3</v>
      </c>
      <c r="H903" s="27" t="s">
        <v>1</v>
      </c>
      <c r="I903" s="60">
        <v>2014</v>
      </c>
      <c r="J903" s="27" t="s">
        <v>3425</v>
      </c>
      <c r="K903" s="27" t="s">
        <v>4327</v>
      </c>
      <c r="L903" s="27" t="s">
        <v>3427</v>
      </c>
      <c r="M903" s="27" t="s">
        <v>4328</v>
      </c>
      <c r="N903" s="27"/>
      <c r="O903" s="27" t="s">
        <v>3816</v>
      </c>
      <c r="P903" s="27" t="s">
        <v>4329</v>
      </c>
      <c r="Q903" s="27" t="s">
        <v>22</v>
      </c>
      <c r="R903" s="27" t="s">
        <v>45</v>
      </c>
      <c r="S903" s="27" t="s">
        <v>43</v>
      </c>
      <c r="T903" s="27" t="s">
        <v>95</v>
      </c>
    </row>
    <row r="904" spans="1:20" s="4" customFormat="1" ht="43.5" customHeight="1" x14ac:dyDescent="0.3">
      <c r="A904" s="27">
        <v>903</v>
      </c>
      <c r="B904" s="27" t="s">
        <v>5081</v>
      </c>
      <c r="C904" s="27" t="s">
        <v>3718</v>
      </c>
      <c r="D904" s="201" t="str">
        <f t="shared" si="32"/>
        <v>G/SCM/N/253/USA</v>
      </c>
      <c r="E904" s="201" t="str">
        <f t="shared" si="33"/>
        <v xml:space="preserve"> </v>
      </c>
      <c r="F904" s="27" t="s">
        <v>3267</v>
      </c>
      <c r="G904" s="27" t="s">
        <v>3</v>
      </c>
      <c r="H904" s="27" t="s">
        <v>1</v>
      </c>
      <c r="I904" s="60">
        <v>2014</v>
      </c>
      <c r="J904" s="27" t="s">
        <v>3425</v>
      </c>
      <c r="K904" s="27" t="s">
        <v>4330</v>
      </c>
      <c r="L904" s="27" t="s">
        <v>3814</v>
      </c>
      <c r="M904" s="27" t="s">
        <v>4331</v>
      </c>
      <c r="N904" s="27"/>
      <c r="O904" s="27" t="s">
        <v>3816</v>
      </c>
      <c r="P904" s="27" t="s">
        <v>4332</v>
      </c>
      <c r="Q904" s="27" t="s">
        <v>22</v>
      </c>
      <c r="R904" s="27" t="s">
        <v>45</v>
      </c>
      <c r="S904" s="27" t="s">
        <v>67</v>
      </c>
      <c r="T904" s="27" t="s">
        <v>95</v>
      </c>
    </row>
    <row r="905" spans="1:20" s="4" customFormat="1" ht="43.5" customHeight="1" x14ac:dyDescent="0.3">
      <c r="A905" s="27">
        <v>904</v>
      </c>
      <c r="B905" s="27" t="s">
        <v>5081</v>
      </c>
      <c r="C905" s="27" t="s">
        <v>3718</v>
      </c>
      <c r="D905" s="201" t="str">
        <f t="shared" si="32"/>
        <v>G/SCM/N/253/USA</v>
      </c>
      <c r="E905" s="201" t="str">
        <f t="shared" si="33"/>
        <v xml:space="preserve"> </v>
      </c>
      <c r="F905" s="27" t="s">
        <v>3267</v>
      </c>
      <c r="G905" s="27" t="s">
        <v>3</v>
      </c>
      <c r="H905" s="27" t="s">
        <v>1</v>
      </c>
      <c r="I905" s="60">
        <v>2014</v>
      </c>
      <c r="J905" s="27" t="s">
        <v>3425</v>
      </c>
      <c r="K905" s="27" t="s">
        <v>4333</v>
      </c>
      <c r="L905" s="27" t="s">
        <v>3814</v>
      </c>
      <c r="M905" s="27" t="s">
        <v>4334</v>
      </c>
      <c r="N905" s="27"/>
      <c r="O905" s="27" t="s">
        <v>3816</v>
      </c>
      <c r="P905" s="27" t="s">
        <v>4335</v>
      </c>
      <c r="Q905" s="27" t="s">
        <v>4336</v>
      </c>
      <c r="R905" s="27" t="s">
        <v>69</v>
      </c>
      <c r="S905" s="27" t="s">
        <v>67</v>
      </c>
      <c r="T905" s="27" t="s">
        <v>19</v>
      </c>
    </row>
    <row r="906" spans="1:20" s="4" customFormat="1" ht="43.5" customHeight="1" x14ac:dyDescent="0.3">
      <c r="A906" s="27">
        <v>905</v>
      </c>
      <c r="B906" s="27" t="s">
        <v>5081</v>
      </c>
      <c r="C906" s="27" t="s">
        <v>3718</v>
      </c>
      <c r="D906" s="201" t="str">
        <f t="shared" si="32"/>
        <v>G/SCM/N/253/USA</v>
      </c>
      <c r="E906" s="201" t="str">
        <f t="shared" si="33"/>
        <v xml:space="preserve"> </v>
      </c>
      <c r="F906" s="27" t="s">
        <v>3267</v>
      </c>
      <c r="G906" s="27" t="s">
        <v>3</v>
      </c>
      <c r="H906" s="27" t="s">
        <v>1</v>
      </c>
      <c r="I906" s="60">
        <v>2014</v>
      </c>
      <c r="J906" s="27" t="s">
        <v>3425</v>
      </c>
      <c r="K906" s="27" t="s">
        <v>4337</v>
      </c>
      <c r="L906" s="27" t="s">
        <v>4338</v>
      </c>
      <c r="M906" s="27" t="s">
        <v>4339</v>
      </c>
      <c r="N906" s="27"/>
      <c r="O906" s="27" t="s">
        <v>3816</v>
      </c>
      <c r="P906" s="27" t="s">
        <v>4340</v>
      </c>
      <c r="Q906" s="27" t="s">
        <v>22</v>
      </c>
      <c r="R906" s="27" t="s">
        <v>45</v>
      </c>
      <c r="S906" s="27" t="s">
        <v>43</v>
      </c>
      <c r="T906" s="27" t="s">
        <v>95</v>
      </c>
    </row>
    <row r="907" spans="1:20" s="4" customFormat="1" ht="43.5" customHeight="1" x14ac:dyDescent="0.3">
      <c r="A907" s="27">
        <v>906</v>
      </c>
      <c r="B907" s="27" t="s">
        <v>5081</v>
      </c>
      <c r="C907" s="27" t="s">
        <v>3718</v>
      </c>
      <c r="D907" s="201" t="str">
        <f>IF(C907="","",IF(IFERROR(FIND(";",C907,1), 0) &gt; 0, HYPERLINK(CONCATENATE("
https://docs.wto.org/dol2fe/Pages/SS/DoSearch.aspx?DataSource=Cat&amp;query=@Symbol=
",SUBSTITUTE(MID(C907,1,FIND(";",C907,1) - 1),"/","%2F"),"&amp;"), MID(C907,1,FIND(";",C907,1) - 1)), HYPERLINK(CONCATENATE("
https://docs.wto.org/dol2fe/Pages/SS/DoSearch.aspx?DataSource=Cat&amp;query=@Symbol=
",C907),C907)))</f>
        <v>G/SCM/N/253/USA</v>
      </c>
      <c r="E907" s="201" t="str">
        <f>IF(IFERROR(FIND(";",C907,1), 0) &gt; 0, HYPERLINK(CONCATENATE("https://docs.wto.org/dol2fe/Pages/SS/DoSearch.aspx?DataSource=Cat&amp;query=@Symbol=",SUBSTITUTE(TRIM((MID(C907,FIND(";",C907,1)+1,100))),"/","%2F"),"&amp;"), TRIM((MID(C907,FIND(";",C907,1)+1,100)))), " ")</f>
        <v xml:space="preserve"> </v>
      </c>
      <c r="F907" s="27" t="s">
        <v>3267</v>
      </c>
      <c r="G907" s="27" t="s">
        <v>3</v>
      </c>
      <c r="H907" s="27" t="s">
        <v>1</v>
      </c>
      <c r="I907" s="60">
        <v>2014</v>
      </c>
      <c r="J907" s="27" t="s">
        <v>3425</v>
      </c>
      <c r="K907" s="27" t="s">
        <v>4341</v>
      </c>
      <c r="L907" s="27" t="s">
        <v>3951</v>
      </c>
      <c r="M907" s="27" t="s">
        <v>4342</v>
      </c>
      <c r="N907" s="27"/>
      <c r="O907" s="27" t="s">
        <v>3816</v>
      </c>
      <c r="P907" s="27" t="s">
        <v>4343</v>
      </c>
      <c r="Q907" s="27" t="s">
        <v>68</v>
      </c>
      <c r="R907" s="27" t="s">
        <v>3983</v>
      </c>
      <c r="S907" s="27" t="s">
        <v>67</v>
      </c>
      <c r="T907" s="27" t="s">
        <v>4101</v>
      </c>
    </row>
    <row r="908" spans="1:20" s="4" customFormat="1" ht="43.5" customHeight="1" x14ac:dyDescent="0.3">
      <c r="A908" s="27">
        <v>907</v>
      </c>
      <c r="B908" s="27" t="s">
        <v>5081</v>
      </c>
      <c r="C908" s="27" t="s">
        <v>4344</v>
      </c>
      <c r="D908" s="201" t="str">
        <f t="shared" si="32"/>
        <v>G/SCM/N/267/AUS</v>
      </c>
      <c r="E908" s="201" t="str">
        <f t="shared" si="33"/>
        <v xml:space="preserve"> </v>
      </c>
      <c r="F908" s="27" t="s">
        <v>64</v>
      </c>
      <c r="G908" s="27" t="s">
        <v>792</v>
      </c>
      <c r="H908" s="27" t="s">
        <v>1</v>
      </c>
      <c r="I908" s="60">
        <v>2014</v>
      </c>
      <c r="J908" s="27" t="s">
        <v>4345</v>
      </c>
      <c r="K908" s="27" t="s">
        <v>4346</v>
      </c>
      <c r="L908" s="27" t="s">
        <v>4347</v>
      </c>
      <c r="M908" s="27" t="s">
        <v>4348</v>
      </c>
      <c r="N908" s="27"/>
      <c r="O908" s="27" t="s">
        <v>4349</v>
      </c>
      <c r="P908" s="27" t="s">
        <v>4350</v>
      </c>
      <c r="Q908" s="27" t="s">
        <v>25</v>
      </c>
      <c r="R908" s="27" t="s">
        <v>69</v>
      </c>
      <c r="S908" s="27" t="s">
        <v>3356</v>
      </c>
      <c r="T908" s="27" t="s">
        <v>19</v>
      </c>
    </row>
    <row r="909" spans="1:20" s="4" customFormat="1" ht="43.5" customHeight="1" x14ac:dyDescent="0.3">
      <c r="A909" s="27">
        <v>908</v>
      </c>
      <c r="B909" s="27" t="s">
        <v>5081</v>
      </c>
      <c r="C909" s="27" t="s">
        <v>4351</v>
      </c>
      <c r="D909" s="201" t="str">
        <f t="shared" si="32"/>
        <v>G/SCM/N/267/CAN</v>
      </c>
      <c r="E909" s="201" t="str">
        <f t="shared" si="33"/>
        <v xml:space="preserve"> </v>
      </c>
      <c r="F909" s="27" t="s">
        <v>39</v>
      </c>
      <c r="G909" s="27" t="s">
        <v>3</v>
      </c>
      <c r="H909" s="27" t="s">
        <v>1</v>
      </c>
      <c r="I909" s="60">
        <v>2014</v>
      </c>
      <c r="J909" s="27" t="s">
        <v>4345</v>
      </c>
      <c r="K909" s="27" t="s">
        <v>4352</v>
      </c>
      <c r="L909" s="27" t="s">
        <v>4353</v>
      </c>
      <c r="M909" s="27" t="s">
        <v>4354</v>
      </c>
      <c r="N909" s="27" t="s">
        <v>4355</v>
      </c>
      <c r="O909" s="27" t="s">
        <v>4356</v>
      </c>
      <c r="P909" s="27" t="s">
        <v>4357</v>
      </c>
      <c r="Q909" s="27" t="s">
        <v>4358</v>
      </c>
      <c r="R909" s="27" t="s">
        <v>4359</v>
      </c>
      <c r="S909" s="27" t="s">
        <v>3356</v>
      </c>
      <c r="T909" s="27" t="s">
        <v>4360</v>
      </c>
    </row>
    <row r="910" spans="1:20" s="4" customFormat="1" ht="43.5" customHeight="1" x14ac:dyDescent="0.3">
      <c r="A910" s="27">
        <v>909</v>
      </c>
      <c r="B910" s="27" t="s">
        <v>5081</v>
      </c>
      <c r="C910" s="27" t="s">
        <v>4351</v>
      </c>
      <c r="D910" s="201" t="str">
        <f t="shared" si="32"/>
        <v>G/SCM/N/267/CAN</v>
      </c>
      <c r="E910" s="201" t="str">
        <f t="shared" si="33"/>
        <v xml:space="preserve"> </v>
      </c>
      <c r="F910" s="27" t="s">
        <v>39</v>
      </c>
      <c r="G910" s="27" t="s">
        <v>3</v>
      </c>
      <c r="H910" s="27" t="s">
        <v>1</v>
      </c>
      <c r="I910" s="60">
        <v>2014</v>
      </c>
      <c r="J910" s="27" t="s">
        <v>4345</v>
      </c>
      <c r="K910" s="27" t="s">
        <v>4361</v>
      </c>
      <c r="L910" s="27" t="s">
        <v>4347</v>
      </c>
      <c r="M910" s="27" t="s">
        <v>4362</v>
      </c>
      <c r="N910" s="27" t="s">
        <v>4363</v>
      </c>
      <c r="O910" s="27" t="s">
        <v>4364</v>
      </c>
      <c r="P910" s="27" t="s">
        <v>4365</v>
      </c>
      <c r="Q910" s="27" t="s">
        <v>4366</v>
      </c>
      <c r="R910" s="27" t="s">
        <v>4367</v>
      </c>
      <c r="S910" s="27" t="s">
        <v>3356</v>
      </c>
      <c r="T910" s="27" t="s">
        <v>4360</v>
      </c>
    </row>
    <row r="911" spans="1:20" s="4" customFormat="1" ht="43.5" customHeight="1" x14ac:dyDescent="0.3">
      <c r="A911" s="27">
        <v>910</v>
      </c>
      <c r="B911" s="27" t="s">
        <v>5081</v>
      </c>
      <c r="C911" s="27" t="s">
        <v>4351</v>
      </c>
      <c r="D911" s="201" t="str">
        <f t="shared" si="32"/>
        <v>G/SCM/N/267/CAN</v>
      </c>
      <c r="E911" s="201" t="str">
        <f t="shared" si="33"/>
        <v xml:space="preserve"> </v>
      </c>
      <c r="F911" s="27" t="s">
        <v>39</v>
      </c>
      <c r="G911" s="27" t="s">
        <v>3</v>
      </c>
      <c r="H911" s="27" t="s">
        <v>1</v>
      </c>
      <c r="I911" s="60">
        <v>2014</v>
      </c>
      <c r="J911" s="27" t="s">
        <v>4345</v>
      </c>
      <c r="K911" s="27" t="s">
        <v>4368</v>
      </c>
      <c r="L911" s="27" t="s">
        <v>4347</v>
      </c>
      <c r="M911" s="27" t="s">
        <v>4369</v>
      </c>
      <c r="N911" s="27">
        <v>2804.69</v>
      </c>
      <c r="O911" s="27" t="s">
        <v>4370</v>
      </c>
      <c r="P911" s="27" t="s">
        <v>4371</v>
      </c>
      <c r="Q911" s="27" t="s">
        <v>4372</v>
      </c>
      <c r="R911" s="27" t="s">
        <v>4373</v>
      </c>
      <c r="S911" s="27" t="s">
        <v>3356</v>
      </c>
      <c r="T911" s="27" t="s">
        <v>4360</v>
      </c>
    </row>
    <row r="912" spans="1:20" s="4" customFormat="1" ht="43.5" customHeight="1" x14ac:dyDescent="0.3">
      <c r="A912" s="27">
        <v>911</v>
      </c>
      <c r="B912" s="27" t="s">
        <v>5081</v>
      </c>
      <c r="C912" s="27" t="s">
        <v>4351</v>
      </c>
      <c r="D912" s="201" t="str">
        <f t="shared" si="32"/>
        <v>G/SCM/N/267/CAN</v>
      </c>
      <c r="E912" s="201" t="str">
        <f t="shared" si="33"/>
        <v xml:space="preserve"> </v>
      </c>
      <c r="F912" s="27" t="s">
        <v>39</v>
      </c>
      <c r="G912" s="27" t="s">
        <v>3</v>
      </c>
      <c r="H912" s="27" t="s">
        <v>1</v>
      </c>
      <c r="I912" s="60">
        <v>2014</v>
      </c>
      <c r="J912" s="27" t="s">
        <v>4345</v>
      </c>
      <c r="K912" s="27" t="s">
        <v>4374</v>
      </c>
      <c r="L912" s="27" t="s">
        <v>4347</v>
      </c>
      <c r="M912" s="27" t="s">
        <v>4375</v>
      </c>
      <c r="N912" s="27" t="s">
        <v>4376</v>
      </c>
      <c r="O912" s="27" t="s">
        <v>4377</v>
      </c>
      <c r="P912" s="27" t="s">
        <v>4378</v>
      </c>
      <c r="Q912" s="27" t="s">
        <v>4379</v>
      </c>
      <c r="R912" s="27" t="s">
        <v>4367</v>
      </c>
      <c r="S912" s="27" t="s">
        <v>3356</v>
      </c>
      <c r="T912" s="27" t="s">
        <v>4360</v>
      </c>
    </row>
    <row r="913" spans="1:20" s="4" customFormat="1" ht="43.5" customHeight="1" x14ac:dyDescent="0.3">
      <c r="A913" s="27">
        <v>912</v>
      </c>
      <c r="B913" s="27" t="s">
        <v>5081</v>
      </c>
      <c r="C913" s="27" t="s">
        <v>4351</v>
      </c>
      <c r="D913" s="201" t="str">
        <f t="shared" si="32"/>
        <v>G/SCM/N/267/CAN</v>
      </c>
      <c r="E913" s="201" t="str">
        <f t="shared" si="33"/>
        <v xml:space="preserve"> </v>
      </c>
      <c r="F913" s="27" t="s">
        <v>39</v>
      </c>
      <c r="G913" s="27" t="s">
        <v>3</v>
      </c>
      <c r="H913" s="27" t="s">
        <v>1</v>
      </c>
      <c r="I913" s="60">
        <v>2014</v>
      </c>
      <c r="J913" s="27" t="s">
        <v>4345</v>
      </c>
      <c r="K913" s="27" t="s">
        <v>4380</v>
      </c>
      <c r="L913" s="27" t="s">
        <v>4353</v>
      </c>
      <c r="M913" s="27" t="s">
        <v>4381</v>
      </c>
      <c r="N913" s="27" t="s">
        <v>4382</v>
      </c>
      <c r="O913" s="27" t="s">
        <v>4383</v>
      </c>
      <c r="P913" s="27" t="s">
        <v>4384</v>
      </c>
      <c r="Q913" s="27" t="s">
        <v>4358</v>
      </c>
      <c r="R913" s="27" t="s">
        <v>4385</v>
      </c>
      <c r="S913" s="27" t="s">
        <v>3356</v>
      </c>
      <c r="T913" s="27" t="s">
        <v>4360</v>
      </c>
    </row>
    <row r="914" spans="1:20" s="4" customFormat="1" ht="43.5" customHeight="1" x14ac:dyDescent="0.3">
      <c r="A914" s="27">
        <v>913</v>
      </c>
      <c r="B914" s="27" t="s">
        <v>5081</v>
      </c>
      <c r="C914" s="27" t="s">
        <v>4386</v>
      </c>
      <c r="D914" s="201" t="str">
        <f t="shared" si="32"/>
        <v>G/SCM/N/267/CHN/Rev.1</v>
      </c>
      <c r="E914" s="201" t="str">
        <f t="shared" si="33"/>
        <v xml:space="preserve"> </v>
      </c>
      <c r="F914" s="27" t="s">
        <v>282</v>
      </c>
      <c r="G914" s="27" t="s">
        <v>792</v>
      </c>
      <c r="H914" s="27" t="s">
        <v>5</v>
      </c>
      <c r="I914" s="60">
        <v>2014</v>
      </c>
      <c r="J914" s="27" t="s">
        <v>4345</v>
      </c>
      <c r="K914" s="27" t="s">
        <v>4387</v>
      </c>
      <c r="L914" s="27" t="s">
        <v>4353</v>
      </c>
      <c r="M914" s="27" t="s">
        <v>4388</v>
      </c>
      <c r="N914" s="27">
        <v>28046190</v>
      </c>
      <c r="O914" s="27" t="s">
        <v>4389</v>
      </c>
      <c r="P914" s="27" t="s">
        <v>4390</v>
      </c>
      <c r="Q914" s="27" t="s">
        <v>19</v>
      </c>
      <c r="R914" s="27" t="s">
        <v>69</v>
      </c>
      <c r="S914" s="27" t="s">
        <v>3356</v>
      </c>
      <c r="T914" s="27" t="s">
        <v>19</v>
      </c>
    </row>
    <row r="915" spans="1:20" s="4" customFormat="1" ht="43.5" customHeight="1" x14ac:dyDescent="0.3">
      <c r="A915" s="27">
        <v>914</v>
      </c>
      <c r="B915" s="27" t="s">
        <v>5081</v>
      </c>
      <c r="C915" s="27" t="s">
        <v>4386</v>
      </c>
      <c r="D915" s="201" t="str">
        <f t="shared" si="32"/>
        <v>G/SCM/N/267/CHN/Rev.1</v>
      </c>
      <c r="E915" s="201" t="str">
        <f t="shared" si="33"/>
        <v xml:space="preserve"> </v>
      </c>
      <c r="F915" s="27" t="s">
        <v>282</v>
      </c>
      <c r="G915" s="27" t="s">
        <v>792</v>
      </c>
      <c r="H915" s="27" t="s">
        <v>5</v>
      </c>
      <c r="I915" s="60">
        <v>2014</v>
      </c>
      <c r="J915" s="27" t="s">
        <v>4345</v>
      </c>
      <c r="K915" s="27" t="s">
        <v>4391</v>
      </c>
      <c r="L915" s="27" t="s">
        <v>4353</v>
      </c>
      <c r="M915" s="27" t="s">
        <v>4392</v>
      </c>
      <c r="N915" s="27">
        <v>28046190</v>
      </c>
      <c r="O915" s="27" t="s">
        <v>4393</v>
      </c>
      <c r="P915" s="27" t="s">
        <v>4394</v>
      </c>
      <c r="Q915" s="27" t="s">
        <v>19</v>
      </c>
      <c r="R915" s="27" t="s">
        <v>69</v>
      </c>
      <c r="S915" s="27" t="s">
        <v>3356</v>
      </c>
      <c r="T915" s="27" t="s">
        <v>19</v>
      </c>
    </row>
    <row r="916" spans="1:20" s="4" customFormat="1" ht="43.5" customHeight="1" x14ac:dyDescent="0.3">
      <c r="A916" s="27">
        <v>915</v>
      </c>
      <c r="B916" s="27" t="s">
        <v>5081</v>
      </c>
      <c r="C916" s="27" t="s">
        <v>4395</v>
      </c>
      <c r="D916" s="201" t="str">
        <f t="shared" si="32"/>
        <v>G/SCM/N/267/EU</v>
      </c>
      <c r="E916" s="201" t="str">
        <f t="shared" si="33"/>
        <v xml:space="preserve"> </v>
      </c>
      <c r="F916" s="27" t="s">
        <v>26</v>
      </c>
      <c r="G916" s="27" t="s">
        <v>793</v>
      </c>
      <c r="H916" s="27" t="s">
        <v>1</v>
      </c>
      <c r="I916" s="60">
        <v>2014</v>
      </c>
      <c r="J916" s="27" t="s">
        <v>4345</v>
      </c>
      <c r="K916" s="27" t="s">
        <v>4396</v>
      </c>
      <c r="L916" s="27" t="s">
        <v>4353</v>
      </c>
      <c r="M916" s="27" t="s">
        <v>4397</v>
      </c>
      <c r="N916" s="27" t="s">
        <v>4398</v>
      </c>
      <c r="O916" s="27" t="s">
        <v>4399</v>
      </c>
      <c r="P916" s="27" t="s">
        <v>4400</v>
      </c>
      <c r="Q916" s="27" t="s">
        <v>19</v>
      </c>
      <c r="R916" s="27" t="s">
        <v>69</v>
      </c>
      <c r="S916" s="27" t="s">
        <v>3356</v>
      </c>
      <c r="T916" s="27" t="s">
        <v>19</v>
      </c>
    </row>
    <row r="917" spans="1:20" s="4" customFormat="1" ht="43.5" customHeight="1" x14ac:dyDescent="0.3">
      <c r="A917" s="27">
        <v>916</v>
      </c>
      <c r="B917" s="27" t="s">
        <v>5081</v>
      </c>
      <c r="C917" s="27" t="s">
        <v>4395</v>
      </c>
      <c r="D917" s="201" t="str">
        <f t="shared" si="32"/>
        <v>G/SCM/N/267/EU</v>
      </c>
      <c r="E917" s="201" t="str">
        <f t="shared" si="33"/>
        <v xml:space="preserve"> </v>
      </c>
      <c r="F917" s="27" t="s">
        <v>26</v>
      </c>
      <c r="G917" s="27" t="s">
        <v>793</v>
      </c>
      <c r="H917" s="27" t="s">
        <v>1</v>
      </c>
      <c r="I917" s="60">
        <v>2014</v>
      </c>
      <c r="J917" s="27" t="s">
        <v>4345</v>
      </c>
      <c r="K917" s="27" t="s">
        <v>4401</v>
      </c>
      <c r="L917" s="27" t="s">
        <v>4347</v>
      </c>
      <c r="M917" s="27" t="s">
        <v>4402</v>
      </c>
      <c r="N917" s="27" t="s">
        <v>4403</v>
      </c>
      <c r="O917" s="27" t="s">
        <v>4404</v>
      </c>
      <c r="P917" s="27" t="s">
        <v>4405</v>
      </c>
      <c r="Q917" s="27" t="s">
        <v>19</v>
      </c>
      <c r="R917" s="27" t="s">
        <v>69</v>
      </c>
      <c r="S917" s="27" t="s">
        <v>3356</v>
      </c>
      <c r="T917" s="27" t="s">
        <v>19</v>
      </c>
    </row>
    <row r="918" spans="1:20" s="4" customFormat="1" ht="43.5" customHeight="1" x14ac:dyDescent="0.3">
      <c r="A918" s="27">
        <v>917</v>
      </c>
      <c r="B918" s="27" t="s">
        <v>5081</v>
      </c>
      <c r="C918" s="27" t="s">
        <v>4395</v>
      </c>
      <c r="D918" s="201" t="str">
        <f t="shared" si="32"/>
        <v>G/SCM/N/267/EU</v>
      </c>
      <c r="E918" s="201" t="str">
        <f t="shared" si="33"/>
        <v xml:space="preserve"> </v>
      </c>
      <c r="F918" s="27" t="s">
        <v>26</v>
      </c>
      <c r="G918" s="27" t="s">
        <v>793</v>
      </c>
      <c r="H918" s="27" t="s">
        <v>1</v>
      </c>
      <c r="I918" s="60">
        <v>2014</v>
      </c>
      <c r="J918" s="27" t="s">
        <v>4345</v>
      </c>
      <c r="K918" s="27" t="s">
        <v>4406</v>
      </c>
      <c r="L918" s="27" t="s">
        <v>4353</v>
      </c>
      <c r="M918" s="27" t="s">
        <v>4407</v>
      </c>
      <c r="N918" s="27" t="s">
        <v>4408</v>
      </c>
      <c r="O918" s="27" t="s">
        <v>4409</v>
      </c>
      <c r="P918" s="27" t="s">
        <v>4410</v>
      </c>
      <c r="Q918" s="27" t="s">
        <v>19</v>
      </c>
      <c r="R918" s="27" t="s">
        <v>69</v>
      </c>
      <c r="S918" s="27" t="s">
        <v>3356</v>
      </c>
      <c r="T918" s="27" t="s">
        <v>19</v>
      </c>
    </row>
    <row r="919" spans="1:20" s="4" customFormat="1" ht="43.5" customHeight="1" x14ac:dyDescent="0.3">
      <c r="A919" s="27">
        <v>918</v>
      </c>
      <c r="B919" s="27" t="s">
        <v>5081</v>
      </c>
      <c r="C919" s="27" t="s">
        <v>4395</v>
      </c>
      <c r="D919" s="201" t="str">
        <f t="shared" si="32"/>
        <v>G/SCM/N/267/EU</v>
      </c>
      <c r="E919" s="201" t="str">
        <f t="shared" si="33"/>
        <v xml:space="preserve"> </v>
      </c>
      <c r="F919" s="27" t="s">
        <v>26</v>
      </c>
      <c r="G919" s="27" t="s">
        <v>793</v>
      </c>
      <c r="H919" s="27" t="s">
        <v>1</v>
      </c>
      <c r="I919" s="60">
        <v>2014</v>
      </c>
      <c r="J919" s="27" t="s">
        <v>4345</v>
      </c>
      <c r="K919" s="27" t="s">
        <v>4411</v>
      </c>
      <c r="L919" s="27" t="s">
        <v>4353</v>
      </c>
      <c r="M919" s="27" t="s">
        <v>4412</v>
      </c>
      <c r="N919" s="27" t="s">
        <v>4413</v>
      </c>
      <c r="O919" s="27" t="s">
        <v>4414</v>
      </c>
      <c r="P919" s="27" t="s">
        <v>4415</v>
      </c>
      <c r="Q919" s="27" t="s">
        <v>19</v>
      </c>
      <c r="R919" s="27" t="s">
        <v>69</v>
      </c>
      <c r="S919" s="27" t="s">
        <v>3356</v>
      </c>
      <c r="T919" s="27" t="s">
        <v>19</v>
      </c>
    </row>
    <row r="920" spans="1:20" s="4" customFormat="1" ht="43.5" customHeight="1" x14ac:dyDescent="0.3">
      <c r="A920" s="27">
        <v>919</v>
      </c>
      <c r="B920" s="27" t="s">
        <v>5081</v>
      </c>
      <c r="C920" s="27" t="s">
        <v>4395</v>
      </c>
      <c r="D920" s="201" t="str">
        <f t="shared" si="32"/>
        <v>G/SCM/N/267/EU</v>
      </c>
      <c r="E920" s="201" t="str">
        <f t="shared" si="33"/>
        <v xml:space="preserve"> </v>
      </c>
      <c r="F920" s="27" t="s">
        <v>26</v>
      </c>
      <c r="G920" s="27" t="s">
        <v>793</v>
      </c>
      <c r="H920" s="27" t="s">
        <v>1</v>
      </c>
      <c r="I920" s="60">
        <v>2014</v>
      </c>
      <c r="J920" s="27" t="s">
        <v>4345</v>
      </c>
      <c r="K920" s="27" t="s">
        <v>4416</v>
      </c>
      <c r="L920" s="27" t="s">
        <v>4347</v>
      </c>
      <c r="M920" s="27" t="s">
        <v>4417</v>
      </c>
      <c r="N920" s="27" t="s">
        <v>4418</v>
      </c>
      <c r="O920" s="27" t="s">
        <v>4419</v>
      </c>
      <c r="P920" s="27" t="s">
        <v>4420</v>
      </c>
      <c r="Q920" s="27" t="s">
        <v>19</v>
      </c>
      <c r="R920" s="27" t="s">
        <v>69</v>
      </c>
      <c r="S920" s="27" t="s">
        <v>3356</v>
      </c>
      <c r="T920" s="27" t="s">
        <v>19</v>
      </c>
    </row>
    <row r="921" spans="1:20" s="4" customFormat="1" ht="43.5" customHeight="1" x14ac:dyDescent="0.3">
      <c r="A921" s="27">
        <v>920</v>
      </c>
      <c r="B921" s="27" t="s">
        <v>5081</v>
      </c>
      <c r="C921" s="27" t="s">
        <v>4395</v>
      </c>
      <c r="D921" s="201" t="str">
        <f t="shared" si="32"/>
        <v>G/SCM/N/267/EU</v>
      </c>
      <c r="E921" s="201" t="str">
        <f t="shared" si="33"/>
        <v xml:space="preserve"> </v>
      </c>
      <c r="F921" s="27" t="s">
        <v>26</v>
      </c>
      <c r="G921" s="27" t="s">
        <v>793</v>
      </c>
      <c r="H921" s="27" t="s">
        <v>1</v>
      </c>
      <c r="I921" s="60">
        <v>2014</v>
      </c>
      <c r="J921" s="27" t="s">
        <v>4345</v>
      </c>
      <c r="K921" s="27" t="s">
        <v>4346</v>
      </c>
      <c r="L921" s="27" t="s">
        <v>4347</v>
      </c>
      <c r="M921" s="27" t="s">
        <v>4421</v>
      </c>
      <c r="N921" s="27"/>
      <c r="O921" s="27" t="s">
        <v>4422</v>
      </c>
      <c r="P921" s="27" t="s">
        <v>4350</v>
      </c>
      <c r="Q921" s="27" t="s">
        <v>19</v>
      </c>
      <c r="R921" s="27" t="s">
        <v>69</v>
      </c>
      <c r="S921" s="27" t="s">
        <v>3356</v>
      </c>
      <c r="T921" s="27" t="s">
        <v>19</v>
      </c>
    </row>
    <row r="922" spans="1:20" s="4" customFormat="1" ht="43.5" customHeight="1" x14ac:dyDescent="0.3">
      <c r="A922" s="27">
        <v>921</v>
      </c>
      <c r="B922" s="27" t="s">
        <v>5081</v>
      </c>
      <c r="C922" s="27" t="s">
        <v>4423</v>
      </c>
      <c r="D922" s="201" t="str">
        <f t="shared" si="32"/>
        <v>G/SCM/N/267/PER</v>
      </c>
      <c r="E922" s="201" t="str">
        <f t="shared" si="33"/>
        <v xml:space="preserve"> </v>
      </c>
      <c r="F922" s="27" t="s">
        <v>294</v>
      </c>
      <c r="G922" s="27" t="s">
        <v>1101</v>
      </c>
      <c r="H922" s="27" t="s">
        <v>5</v>
      </c>
      <c r="I922" s="60">
        <v>2014</v>
      </c>
      <c r="J922" s="27" t="s">
        <v>4345</v>
      </c>
      <c r="K922" s="27" t="s">
        <v>4424</v>
      </c>
      <c r="L922" s="27" t="s">
        <v>4347</v>
      </c>
      <c r="M922" s="27" t="s">
        <v>4425</v>
      </c>
      <c r="N922" s="27"/>
      <c r="O922" s="27" t="s">
        <v>4426</v>
      </c>
      <c r="P922" s="27" t="s">
        <v>4350</v>
      </c>
      <c r="Q922" s="27" t="s">
        <v>19</v>
      </c>
      <c r="R922" s="27" t="s">
        <v>69</v>
      </c>
      <c r="S922" s="27" t="s">
        <v>3356</v>
      </c>
      <c r="T922" s="27" t="s">
        <v>19</v>
      </c>
    </row>
    <row r="923" spans="1:20" s="4" customFormat="1" ht="43.5" customHeight="1" x14ac:dyDescent="0.3">
      <c r="A923" s="27">
        <v>922</v>
      </c>
      <c r="B923" s="27" t="s">
        <v>5081</v>
      </c>
      <c r="C923" s="27" t="s">
        <v>4427</v>
      </c>
      <c r="D923" s="201" t="str">
        <f t="shared" si="32"/>
        <v>G/SCM/N/267/USA</v>
      </c>
      <c r="E923" s="201" t="str">
        <f t="shared" si="33"/>
        <v xml:space="preserve"> </v>
      </c>
      <c r="F923" s="27" t="s">
        <v>3267</v>
      </c>
      <c r="G923" s="27" t="s">
        <v>3</v>
      </c>
      <c r="H923" s="27" t="s">
        <v>1</v>
      </c>
      <c r="I923" s="60">
        <v>2014</v>
      </c>
      <c r="J923" s="27" t="s">
        <v>4345</v>
      </c>
      <c r="K923" s="27" t="s">
        <v>4428</v>
      </c>
      <c r="L923" s="27" t="s">
        <v>4353</v>
      </c>
      <c r="M923" s="27" t="s">
        <v>4429</v>
      </c>
      <c r="N923" s="27" t="s">
        <v>4430</v>
      </c>
      <c r="O923" s="27" t="s">
        <v>4431</v>
      </c>
      <c r="P923" s="27" t="s">
        <v>4432</v>
      </c>
      <c r="Q923" s="27" t="s">
        <v>100</v>
      </c>
      <c r="R923" s="27" t="s">
        <v>75</v>
      </c>
      <c r="S923" s="27" t="s">
        <v>3356</v>
      </c>
      <c r="T923" s="27" t="s">
        <v>19</v>
      </c>
    </row>
    <row r="924" spans="1:20" s="4" customFormat="1" ht="43.5" customHeight="1" x14ac:dyDescent="0.3">
      <c r="A924" s="27">
        <v>923</v>
      </c>
      <c r="B924" s="27" t="s">
        <v>5081</v>
      </c>
      <c r="C924" s="27" t="s">
        <v>4427</v>
      </c>
      <c r="D924" s="201" t="str">
        <f t="shared" si="32"/>
        <v>G/SCM/N/267/USA</v>
      </c>
      <c r="E924" s="201" t="str">
        <f t="shared" si="33"/>
        <v xml:space="preserve"> </v>
      </c>
      <c r="F924" s="27" t="s">
        <v>3267</v>
      </c>
      <c r="G924" s="27" t="s">
        <v>3</v>
      </c>
      <c r="H924" s="27" t="s">
        <v>1</v>
      </c>
      <c r="I924" s="60">
        <v>2014</v>
      </c>
      <c r="J924" s="27" t="s">
        <v>4345</v>
      </c>
      <c r="K924" s="27" t="s">
        <v>4433</v>
      </c>
      <c r="L924" s="27" t="s">
        <v>4353</v>
      </c>
      <c r="M924" s="27" t="s">
        <v>4434</v>
      </c>
      <c r="N924" s="27" t="s">
        <v>4435</v>
      </c>
      <c r="O924" s="27" t="s">
        <v>4436</v>
      </c>
      <c r="P924" s="27" t="s">
        <v>4437</v>
      </c>
      <c r="Q924" s="27" t="s">
        <v>4438</v>
      </c>
      <c r="R924" s="27" t="s">
        <v>301</v>
      </c>
      <c r="S924" s="27" t="s">
        <v>3356</v>
      </c>
      <c r="T924" s="27" t="s">
        <v>3961</v>
      </c>
    </row>
    <row r="925" spans="1:20" s="4" customFormat="1" ht="43.5" customHeight="1" x14ac:dyDescent="0.3">
      <c r="A925" s="27">
        <v>924</v>
      </c>
      <c r="B925" s="27" t="s">
        <v>5081</v>
      </c>
      <c r="C925" s="27" t="s">
        <v>4427</v>
      </c>
      <c r="D925" s="201" t="str">
        <f t="shared" si="32"/>
        <v>G/SCM/N/267/USA</v>
      </c>
      <c r="E925" s="201" t="str">
        <f t="shared" si="33"/>
        <v xml:space="preserve"> </v>
      </c>
      <c r="F925" s="27" t="s">
        <v>3267</v>
      </c>
      <c r="G925" s="27" t="s">
        <v>3</v>
      </c>
      <c r="H925" s="27" t="s">
        <v>1</v>
      </c>
      <c r="I925" s="60">
        <v>2014</v>
      </c>
      <c r="J925" s="27" t="s">
        <v>4345</v>
      </c>
      <c r="K925" s="27" t="s">
        <v>4439</v>
      </c>
      <c r="L925" s="27" t="s">
        <v>4353</v>
      </c>
      <c r="M925" s="27" t="s">
        <v>4440</v>
      </c>
      <c r="N925" s="27" t="s">
        <v>4441</v>
      </c>
      <c r="O925" s="27" t="s">
        <v>4442</v>
      </c>
      <c r="P925" s="27" t="s">
        <v>4443</v>
      </c>
      <c r="Q925" s="27" t="s">
        <v>19</v>
      </c>
      <c r="R925" s="27" t="s">
        <v>75</v>
      </c>
      <c r="S925" s="27" t="s">
        <v>3356</v>
      </c>
      <c r="T925" s="27" t="s">
        <v>19</v>
      </c>
    </row>
    <row r="926" spans="1:20" s="4" customFormat="1" ht="43.5" customHeight="1" x14ac:dyDescent="0.3">
      <c r="A926" s="27">
        <v>925</v>
      </c>
      <c r="B926" s="27" t="s">
        <v>5081</v>
      </c>
      <c r="C926" s="27" t="s">
        <v>4444</v>
      </c>
      <c r="D926" s="201" t="str">
        <f t="shared" si="32"/>
        <v>G/SCM/N/274/AUS</v>
      </c>
      <c r="E926" s="201" t="str">
        <f t="shared" si="33"/>
        <v xml:space="preserve"> </v>
      </c>
      <c r="F926" s="27" t="s">
        <v>64</v>
      </c>
      <c r="G926" s="27" t="s">
        <v>792</v>
      </c>
      <c r="H926" s="27" t="s">
        <v>1</v>
      </c>
      <c r="I926" s="60">
        <v>2014</v>
      </c>
      <c r="J926" s="27" t="s">
        <v>4345</v>
      </c>
      <c r="K926" s="27" t="s">
        <v>4346</v>
      </c>
      <c r="L926" s="27" t="s">
        <v>4353</v>
      </c>
      <c r="M926" s="27" t="s">
        <v>4445</v>
      </c>
      <c r="N926" s="27" t="s">
        <v>4446</v>
      </c>
      <c r="O926" s="27" t="s">
        <v>4447</v>
      </c>
      <c r="P926" s="27" t="s">
        <v>4350</v>
      </c>
      <c r="Q926" s="27" t="s">
        <v>25</v>
      </c>
      <c r="R926" s="27" t="s">
        <v>69</v>
      </c>
      <c r="S926" s="27" t="s">
        <v>3356</v>
      </c>
      <c r="T926" s="27" t="s">
        <v>19</v>
      </c>
    </row>
    <row r="927" spans="1:20" s="4" customFormat="1" ht="43.5" customHeight="1" x14ac:dyDescent="0.3">
      <c r="A927" s="27">
        <v>926</v>
      </c>
      <c r="B927" s="27" t="s">
        <v>5081</v>
      </c>
      <c r="C927" s="27" t="s">
        <v>4448</v>
      </c>
      <c r="D927" s="201" t="str">
        <f t="shared" si="32"/>
        <v>G/SCM/N/274/CAN</v>
      </c>
      <c r="E927" s="201" t="str">
        <f t="shared" si="33"/>
        <v xml:space="preserve"> </v>
      </c>
      <c r="F927" s="27" t="s">
        <v>39</v>
      </c>
      <c r="G927" s="27" t="s">
        <v>3</v>
      </c>
      <c r="H927" s="27" t="s">
        <v>1</v>
      </c>
      <c r="I927" s="60">
        <v>2014</v>
      </c>
      <c r="J927" s="27" t="s">
        <v>4345</v>
      </c>
      <c r="K927" s="27" t="s">
        <v>4380</v>
      </c>
      <c r="L927" s="27" t="s">
        <v>4353</v>
      </c>
      <c r="M927" s="27" t="s">
        <v>4381</v>
      </c>
      <c r="N927" s="27" t="s">
        <v>4382</v>
      </c>
      <c r="O927" s="27" t="s">
        <v>4383</v>
      </c>
      <c r="P927" s="27" t="s">
        <v>4449</v>
      </c>
      <c r="Q927" s="27" t="s">
        <v>4450</v>
      </c>
      <c r="R927" s="27" t="s">
        <v>4385</v>
      </c>
      <c r="S927" s="27" t="s">
        <v>3356</v>
      </c>
      <c r="T927" s="27" t="s">
        <v>4360</v>
      </c>
    </row>
    <row r="928" spans="1:20" s="4" customFormat="1" ht="43.5" customHeight="1" x14ac:dyDescent="0.3">
      <c r="A928" s="27">
        <v>927</v>
      </c>
      <c r="B928" s="27" t="s">
        <v>5081</v>
      </c>
      <c r="C928" s="27" t="s">
        <v>4448</v>
      </c>
      <c r="D928" s="201" t="str">
        <f t="shared" si="32"/>
        <v>G/SCM/N/274/CAN</v>
      </c>
      <c r="E928" s="201" t="str">
        <f t="shared" si="33"/>
        <v xml:space="preserve"> </v>
      </c>
      <c r="F928" s="27" t="s">
        <v>39</v>
      </c>
      <c r="G928" s="27" t="s">
        <v>3</v>
      </c>
      <c r="H928" s="27" t="s">
        <v>1</v>
      </c>
      <c r="I928" s="60">
        <v>2014</v>
      </c>
      <c r="J928" s="27" t="s">
        <v>4345</v>
      </c>
      <c r="K928" s="27" t="s">
        <v>4428</v>
      </c>
      <c r="L928" s="27" t="s">
        <v>4353</v>
      </c>
      <c r="M928" s="27" t="s">
        <v>4451</v>
      </c>
      <c r="N928" s="27" t="s">
        <v>4452</v>
      </c>
      <c r="O928" s="27" t="s">
        <v>4453</v>
      </c>
      <c r="P928" s="27" t="s">
        <v>4454</v>
      </c>
      <c r="Q928" s="27" t="s">
        <v>4455</v>
      </c>
      <c r="R928" s="27" t="s">
        <v>4456</v>
      </c>
      <c r="S928" s="27" t="s">
        <v>3356</v>
      </c>
      <c r="T928" s="27" t="s">
        <v>4360</v>
      </c>
    </row>
    <row r="929" spans="1:20" s="4" customFormat="1" ht="43.5" customHeight="1" x14ac:dyDescent="0.3">
      <c r="A929" s="27">
        <v>928</v>
      </c>
      <c r="B929" s="27" t="s">
        <v>5081</v>
      </c>
      <c r="C929" s="27" t="s">
        <v>4457</v>
      </c>
      <c r="D929" s="201" t="str">
        <f t="shared" si="32"/>
        <v>G/SCM/N/274/CHN</v>
      </c>
      <c r="E929" s="201" t="str">
        <f t="shared" si="33"/>
        <v xml:space="preserve"> </v>
      </c>
      <c r="F929" s="27" t="s">
        <v>282</v>
      </c>
      <c r="G929" s="27" t="s">
        <v>792</v>
      </c>
      <c r="H929" s="27" t="s">
        <v>5</v>
      </c>
      <c r="I929" s="60">
        <v>2014</v>
      </c>
      <c r="J929" s="27" t="s">
        <v>4345</v>
      </c>
      <c r="K929" s="27" t="s">
        <v>4387</v>
      </c>
      <c r="L929" s="27" t="s">
        <v>4347</v>
      </c>
      <c r="M929" s="27" t="s">
        <v>4458</v>
      </c>
      <c r="N929" s="27" t="s">
        <v>4459</v>
      </c>
      <c r="O929" s="27" t="s">
        <v>4460</v>
      </c>
      <c r="P929" s="27" t="s">
        <v>4390</v>
      </c>
      <c r="Q929" s="27" t="s">
        <v>19</v>
      </c>
      <c r="R929" s="27" t="s">
        <v>69</v>
      </c>
      <c r="S929" s="27" t="s">
        <v>3356</v>
      </c>
      <c r="T929" s="27" t="s">
        <v>19</v>
      </c>
    </row>
    <row r="930" spans="1:20" s="4" customFormat="1" ht="43.5" customHeight="1" x14ac:dyDescent="0.3">
      <c r="A930" s="27">
        <v>929</v>
      </c>
      <c r="B930" s="27" t="s">
        <v>5081</v>
      </c>
      <c r="C930" s="27" t="s">
        <v>4457</v>
      </c>
      <c r="D930" s="201" t="str">
        <f t="shared" si="32"/>
        <v>G/SCM/N/274/CHN</v>
      </c>
      <c r="E930" s="201" t="str">
        <f t="shared" si="33"/>
        <v xml:space="preserve"> </v>
      </c>
      <c r="F930" s="27" t="s">
        <v>282</v>
      </c>
      <c r="G930" s="27" t="s">
        <v>792</v>
      </c>
      <c r="H930" s="27" t="s">
        <v>5</v>
      </c>
      <c r="I930" s="60">
        <v>2014</v>
      </c>
      <c r="J930" s="27" t="s">
        <v>4345</v>
      </c>
      <c r="K930" s="27" t="s">
        <v>4391</v>
      </c>
      <c r="L930" s="27" t="s">
        <v>4347</v>
      </c>
      <c r="M930" s="27" t="s">
        <v>4461</v>
      </c>
      <c r="N930" s="27">
        <v>28046190</v>
      </c>
      <c r="O930" s="27" t="s">
        <v>4462</v>
      </c>
      <c r="P930" s="27" t="s">
        <v>4394</v>
      </c>
      <c r="Q930" s="27" t="s">
        <v>19</v>
      </c>
      <c r="R930" s="27" t="s">
        <v>69</v>
      </c>
      <c r="S930" s="27" t="s">
        <v>3356</v>
      </c>
      <c r="T930" s="27" t="s">
        <v>19</v>
      </c>
    </row>
    <row r="931" spans="1:20" s="4" customFormat="1" ht="43.5" customHeight="1" x14ac:dyDescent="0.3">
      <c r="A931" s="27">
        <v>930</v>
      </c>
      <c r="B931" s="27" t="s">
        <v>5081</v>
      </c>
      <c r="C931" s="27" t="s">
        <v>4463</v>
      </c>
      <c r="D931" s="201" t="str">
        <f t="shared" si="32"/>
        <v>G/SCM/N/274/EU</v>
      </c>
      <c r="E931" s="201" t="str">
        <f t="shared" si="33"/>
        <v xml:space="preserve"> </v>
      </c>
      <c r="F931" s="27" t="s">
        <v>26</v>
      </c>
      <c r="G931" s="27" t="s">
        <v>793</v>
      </c>
      <c r="H931" s="27" t="s">
        <v>1</v>
      </c>
      <c r="I931" s="60">
        <v>2014</v>
      </c>
      <c r="J931" s="27" t="s">
        <v>4345</v>
      </c>
      <c r="K931" s="27" t="s">
        <v>4406</v>
      </c>
      <c r="L931" s="27" t="s">
        <v>4353</v>
      </c>
      <c r="M931" s="27" t="s">
        <v>4464</v>
      </c>
      <c r="N931" s="27" t="s">
        <v>4408</v>
      </c>
      <c r="O931" s="27" t="s">
        <v>4465</v>
      </c>
      <c r="P931" s="27" t="s">
        <v>4466</v>
      </c>
      <c r="Q931" s="27" t="s">
        <v>19</v>
      </c>
      <c r="R931" s="27" t="s">
        <v>69</v>
      </c>
      <c r="S931" s="27" t="s">
        <v>3356</v>
      </c>
      <c r="T931" s="27" t="s">
        <v>19</v>
      </c>
    </row>
    <row r="932" spans="1:20" s="4" customFormat="1" ht="43.5" customHeight="1" x14ac:dyDescent="0.3">
      <c r="A932" s="27">
        <v>931</v>
      </c>
      <c r="B932" s="27" t="s">
        <v>5081</v>
      </c>
      <c r="C932" s="27" t="s">
        <v>4463</v>
      </c>
      <c r="D932" s="201" t="str">
        <f t="shared" si="32"/>
        <v>G/SCM/N/274/EU</v>
      </c>
      <c r="E932" s="201" t="str">
        <f t="shared" si="33"/>
        <v xml:space="preserve"> </v>
      </c>
      <c r="F932" s="27" t="s">
        <v>26</v>
      </c>
      <c r="G932" s="27" t="s">
        <v>793</v>
      </c>
      <c r="H932" s="27" t="s">
        <v>1</v>
      </c>
      <c r="I932" s="60">
        <v>2014</v>
      </c>
      <c r="J932" s="27" t="s">
        <v>4345</v>
      </c>
      <c r="K932" s="27" t="s">
        <v>4416</v>
      </c>
      <c r="L932" s="27" t="s">
        <v>4347</v>
      </c>
      <c r="M932" s="27" t="s">
        <v>4417</v>
      </c>
      <c r="N932" s="27" t="s">
        <v>4418</v>
      </c>
      <c r="O932" s="27" t="s">
        <v>4467</v>
      </c>
      <c r="P932" s="27" t="s">
        <v>4420</v>
      </c>
      <c r="Q932" s="27" t="s">
        <v>19</v>
      </c>
      <c r="R932" s="27" t="s">
        <v>69</v>
      </c>
      <c r="S932" s="27" t="s">
        <v>3356</v>
      </c>
      <c r="T932" s="27" t="s">
        <v>19</v>
      </c>
    </row>
    <row r="933" spans="1:20" s="4" customFormat="1" ht="43.5" customHeight="1" x14ac:dyDescent="0.3">
      <c r="A933" s="27">
        <v>932</v>
      </c>
      <c r="B933" s="27" t="s">
        <v>5081</v>
      </c>
      <c r="C933" s="27" t="s">
        <v>4463</v>
      </c>
      <c r="D933" s="201" t="str">
        <f t="shared" si="32"/>
        <v>G/SCM/N/274/EU</v>
      </c>
      <c r="E933" s="201" t="str">
        <f t="shared" si="33"/>
        <v xml:space="preserve"> </v>
      </c>
      <c r="F933" s="27" t="s">
        <v>26</v>
      </c>
      <c r="G933" s="27" t="s">
        <v>793</v>
      </c>
      <c r="H933" s="27" t="s">
        <v>1</v>
      </c>
      <c r="I933" s="60">
        <v>2014</v>
      </c>
      <c r="J933" s="27" t="s">
        <v>4345</v>
      </c>
      <c r="K933" s="27" t="s">
        <v>4346</v>
      </c>
      <c r="L933" s="27" t="s">
        <v>4347</v>
      </c>
      <c r="M933" s="27" t="s">
        <v>4421</v>
      </c>
      <c r="N933" s="27"/>
      <c r="O933" s="27" t="s">
        <v>4468</v>
      </c>
      <c r="P933" s="27" t="s">
        <v>4350</v>
      </c>
      <c r="Q933" s="27" t="s">
        <v>19</v>
      </c>
      <c r="R933" s="27" t="s">
        <v>69</v>
      </c>
      <c r="S933" s="27" t="s">
        <v>3356</v>
      </c>
      <c r="T933" s="27" t="s">
        <v>19</v>
      </c>
    </row>
    <row r="934" spans="1:20" s="4" customFormat="1" ht="43.5" customHeight="1" x14ac:dyDescent="0.3">
      <c r="A934" s="27">
        <v>933</v>
      </c>
      <c r="B934" s="27" t="s">
        <v>5081</v>
      </c>
      <c r="C934" s="27" t="s">
        <v>4463</v>
      </c>
      <c r="D934" s="201" t="str">
        <f t="shared" si="32"/>
        <v>G/SCM/N/274/EU</v>
      </c>
      <c r="E934" s="201" t="str">
        <f t="shared" si="33"/>
        <v xml:space="preserve"> </v>
      </c>
      <c r="F934" s="27" t="s">
        <v>26</v>
      </c>
      <c r="G934" s="27" t="s">
        <v>793</v>
      </c>
      <c r="H934" s="27" t="s">
        <v>1</v>
      </c>
      <c r="I934" s="60">
        <v>2014</v>
      </c>
      <c r="J934" s="27" t="s">
        <v>4345</v>
      </c>
      <c r="K934" s="27" t="s">
        <v>4401</v>
      </c>
      <c r="L934" s="27" t="s">
        <v>4347</v>
      </c>
      <c r="M934" s="27" t="s">
        <v>4402</v>
      </c>
      <c r="N934" s="27"/>
      <c r="O934" s="27" t="s">
        <v>4469</v>
      </c>
      <c r="P934" s="27" t="s">
        <v>4410</v>
      </c>
      <c r="Q934" s="27" t="s">
        <v>19</v>
      </c>
      <c r="R934" s="27" t="s">
        <v>69</v>
      </c>
      <c r="S934" s="27" t="s">
        <v>3356</v>
      </c>
      <c r="T934" s="27" t="s">
        <v>19</v>
      </c>
    </row>
    <row r="935" spans="1:20" s="4" customFormat="1" ht="43.5" customHeight="1" x14ac:dyDescent="0.3">
      <c r="A935" s="27">
        <v>934</v>
      </c>
      <c r="B935" s="27" t="s">
        <v>5081</v>
      </c>
      <c r="C935" s="27" t="s">
        <v>4463</v>
      </c>
      <c r="D935" s="201" t="str">
        <f t="shared" si="32"/>
        <v>G/SCM/N/274/EU</v>
      </c>
      <c r="E935" s="201" t="str">
        <f t="shared" si="33"/>
        <v xml:space="preserve"> </v>
      </c>
      <c r="F935" s="27" t="s">
        <v>26</v>
      </c>
      <c r="G935" s="27" t="s">
        <v>793</v>
      </c>
      <c r="H935" s="27" t="s">
        <v>1</v>
      </c>
      <c r="I935" s="60">
        <v>2014</v>
      </c>
      <c r="J935" s="27" t="s">
        <v>4345</v>
      </c>
      <c r="K935" s="27" t="s">
        <v>4406</v>
      </c>
      <c r="L935" s="27" t="s">
        <v>4347</v>
      </c>
      <c r="M935" s="27" t="s">
        <v>4470</v>
      </c>
      <c r="N935" s="27"/>
      <c r="O935" s="27" t="s">
        <v>4471</v>
      </c>
      <c r="P935" s="27" t="s">
        <v>4410</v>
      </c>
      <c r="Q935" s="27" t="s">
        <v>19</v>
      </c>
      <c r="R935" s="27" t="s">
        <v>69</v>
      </c>
      <c r="S935" s="27" t="s">
        <v>3356</v>
      </c>
      <c r="T935" s="27" t="s">
        <v>19</v>
      </c>
    </row>
    <row r="936" spans="1:20" s="4" customFormat="1" ht="43.5" customHeight="1" x14ac:dyDescent="0.3">
      <c r="A936" s="27">
        <v>935</v>
      </c>
      <c r="B936" s="27" t="s">
        <v>5081</v>
      </c>
      <c r="C936" s="27" t="s">
        <v>4472</v>
      </c>
      <c r="D936" s="201" t="str">
        <f t="shared" si="32"/>
        <v>G/SCM/N/274/IND</v>
      </c>
      <c r="E936" s="201" t="str">
        <f t="shared" si="33"/>
        <v xml:space="preserve"> </v>
      </c>
      <c r="F936" s="27" t="s">
        <v>6</v>
      </c>
      <c r="G936" s="27" t="s">
        <v>792</v>
      </c>
      <c r="H936" s="27" t="s">
        <v>5</v>
      </c>
      <c r="I936" s="60">
        <v>2014</v>
      </c>
      <c r="J936" s="27" t="s">
        <v>4345</v>
      </c>
      <c r="K936" s="27" t="s">
        <v>4473</v>
      </c>
      <c r="L936" s="27" t="s">
        <v>4353</v>
      </c>
      <c r="M936" s="27" t="s">
        <v>4474</v>
      </c>
      <c r="N936" s="27"/>
      <c r="O936" s="27" t="s">
        <v>4475</v>
      </c>
      <c r="P936" s="27" t="s">
        <v>4410</v>
      </c>
      <c r="Q936" s="27" t="s">
        <v>19</v>
      </c>
      <c r="R936" s="27" t="s">
        <v>69</v>
      </c>
      <c r="S936" s="27" t="s">
        <v>3356</v>
      </c>
      <c r="T936" s="27" t="s">
        <v>19</v>
      </c>
    </row>
    <row r="937" spans="1:20" s="4" customFormat="1" ht="43.5" customHeight="1" x14ac:dyDescent="0.3">
      <c r="A937" s="27">
        <v>936</v>
      </c>
      <c r="B937" s="27" t="s">
        <v>5081</v>
      </c>
      <c r="C937" s="27" t="s">
        <v>4476</v>
      </c>
      <c r="D937" s="201" t="str">
        <f t="shared" si="32"/>
        <v>G/SCM/N/274/PER</v>
      </c>
      <c r="E937" s="201" t="str">
        <f t="shared" si="33"/>
        <v xml:space="preserve"> </v>
      </c>
      <c r="F937" s="27" t="s">
        <v>294</v>
      </c>
      <c r="G937" s="27" t="s">
        <v>1101</v>
      </c>
      <c r="H937" s="27" t="s">
        <v>5</v>
      </c>
      <c r="I937" s="60">
        <v>2014</v>
      </c>
      <c r="J937" s="27" t="s">
        <v>4345</v>
      </c>
      <c r="K937" s="27" t="s">
        <v>4424</v>
      </c>
      <c r="L937" s="27" t="s">
        <v>4347</v>
      </c>
      <c r="M937" s="27" t="s">
        <v>4425</v>
      </c>
      <c r="N937" s="27"/>
      <c r="O937" s="27" t="s">
        <v>4477</v>
      </c>
      <c r="P937" s="27" t="s">
        <v>4350</v>
      </c>
      <c r="Q937" s="27" t="s">
        <v>19</v>
      </c>
      <c r="R937" s="27" t="s">
        <v>69</v>
      </c>
      <c r="S937" s="27" t="s">
        <v>3356</v>
      </c>
      <c r="T937" s="27" t="s">
        <v>19</v>
      </c>
    </row>
    <row r="938" spans="1:20" s="4" customFormat="1" ht="43.5" customHeight="1" x14ac:dyDescent="0.3">
      <c r="A938" s="27">
        <v>937</v>
      </c>
      <c r="B938" s="27" t="s">
        <v>5081</v>
      </c>
      <c r="C938" s="27" t="s">
        <v>4478</v>
      </c>
      <c r="D938" s="201" t="str">
        <f t="shared" si="32"/>
        <v>G/SCM/N/274/USA</v>
      </c>
      <c r="E938" s="201" t="str">
        <f t="shared" si="33"/>
        <v xml:space="preserve"> </v>
      </c>
      <c r="F938" s="27" t="s">
        <v>3267</v>
      </c>
      <c r="G938" s="27" t="s">
        <v>3</v>
      </c>
      <c r="H938" s="27" t="s">
        <v>1</v>
      </c>
      <c r="I938" s="60">
        <v>2014</v>
      </c>
      <c r="J938" s="27" t="s">
        <v>4345</v>
      </c>
      <c r="K938" s="27" t="s">
        <v>4479</v>
      </c>
      <c r="L938" s="27" t="s">
        <v>4353</v>
      </c>
      <c r="M938" s="27" t="s">
        <v>4480</v>
      </c>
      <c r="N938" s="27" t="s">
        <v>4481</v>
      </c>
      <c r="O938" s="27" t="s">
        <v>4482</v>
      </c>
      <c r="P938" s="27" t="s">
        <v>4483</v>
      </c>
      <c r="Q938" s="27" t="s">
        <v>4484</v>
      </c>
      <c r="R938" s="27" t="s">
        <v>37</v>
      </c>
      <c r="S938" s="27" t="s">
        <v>3356</v>
      </c>
      <c r="T938" s="27" t="s">
        <v>95</v>
      </c>
    </row>
    <row r="939" spans="1:20" s="4" customFormat="1" ht="43.5" customHeight="1" x14ac:dyDescent="0.3">
      <c r="A939" s="27">
        <v>938</v>
      </c>
      <c r="B939" s="27" t="s">
        <v>5081</v>
      </c>
      <c r="C939" s="27" t="s">
        <v>4478</v>
      </c>
      <c r="D939" s="201" t="str">
        <f t="shared" si="32"/>
        <v>G/SCM/N/274/USA</v>
      </c>
      <c r="E939" s="201" t="str">
        <f>IF(IFERROR(FIND(";",C939,1), 0) &gt; 0, HYPERLINK(CONCATENATE("https://docs.wto.org/dol2fe/Pages/SS/DoSearch.aspx?DataSource=Cat&amp;query=@Symbol=",SUBSTITUTE(TRIM((MID(C939,FIND(";",C939,1)+1,100))),"/","%2F"),"&amp;"), TRIM((MID(C939,FIND(";",C939,1)+1,100)))), " ")</f>
        <v xml:space="preserve"> </v>
      </c>
      <c r="F939" s="27" t="s">
        <v>3267</v>
      </c>
      <c r="G939" s="27" t="s">
        <v>3</v>
      </c>
      <c r="H939" s="27" t="s">
        <v>1</v>
      </c>
      <c r="I939" s="60">
        <v>2014</v>
      </c>
      <c r="J939" s="27" t="s">
        <v>4345</v>
      </c>
      <c r="K939" s="27" t="s">
        <v>4485</v>
      </c>
      <c r="L939" s="27" t="s">
        <v>4353</v>
      </c>
      <c r="M939" s="27" t="s">
        <v>4486</v>
      </c>
      <c r="N939" s="27" t="s">
        <v>4487</v>
      </c>
      <c r="O939" s="27" t="s">
        <v>4488</v>
      </c>
      <c r="P939" s="27" t="s">
        <v>4489</v>
      </c>
      <c r="Q939" s="27" t="s">
        <v>82</v>
      </c>
      <c r="R939" s="27" t="s">
        <v>422</v>
      </c>
      <c r="S939" s="27" t="s">
        <v>3356</v>
      </c>
      <c r="T939" s="27" t="s">
        <v>421</v>
      </c>
    </row>
    <row r="940" spans="1:20" s="4" customFormat="1" ht="43.5" customHeight="1" x14ac:dyDescent="0.3">
      <c r="A940" s="27">
        <v>939</v>
      </c>
      <c r="B940" s="27" t="s">
        <v>5081</v>
      </c>
      <c r="C940" s="27" t="s">
        <v>4478</v>
      </c>
      <c r="D940" s="201" t="str">
        <f t="shared" si="32"/>
        <v>G/SCM/N/274/USA</v>
      </c>
      <c r="E940" s="201" t="str">
        <f>IF(IFERROR(FIND(";",C940,1), 0) &gt; 0, HYPERLINK(CONCATENATE("https://docs.wto.org/dol2fe/Pages/SS/DoSearch.aspx?DataSource=Cat&amp;query=@Symbol=",SUBSTITUTE(TRIM((MID(C940,FIND(";",C940,1)+1,100))),"/","%2F"),"&amp;"), TRIM((MID(C940,FIND(";",C940,1)+1,100)))), " ")</f>
        <v xml:space="preserve"> </v>
      </c>
      <c r="F940" s="27" t="s">
        <v>3267</v>
      </c>
      <c r="G940" s="27" t="s">
        <v>3</v>
      </c>
      <c r="H940" s="27" t="s">
        <v>1</v>
      </c>
      <c r="I940" s="60">
        <v>2014</v>
      </c>
      <c r="J940" s="27" t="s">
        <v>4345</v>
      </c>
      <c r="K940" s="27" t="s">
        <v>4490</v>
      </c>
      <c r="L940" s="27" t="s">
        <v>4353</v>
      </c>
      <c r="M940" s="27" t="s">
        <v>4491</v>
      </c>
      <c r="N940" s="27" t="s">
        <v>4492</v>
      </c>
      <c r="O940" s="27" t="s">
        <v>4493</v>
      </c>
      <c r="P940" s="27" t="s">
        <v>4494</v>
      </c>
      <c r="Q940" s="27" t="s">
        <v>4495</v>
      </c>
      <c r="R940" s="27" t="s">
        <v>2902</v>
      </c>
      <c r="S940" s="27" t="s">
        <v>3356</v>
      </c>
      <c r="T940" s="27" t="s">
        <v>3961</v>
      </c>
    </row>
    <row r="941" spans="1:20" s="4" customFormat="1" ht="43.5" customHeight="1" x14ac:dyDescent="0.3">
      <c r="A941" s="27">
        <v>940</v>
      </c>
      <c r="B941" s="27" t="s">
        <v>5081</v>
      </c>
      <c r="C941" s="27" t="s">
        <v>4478</v>
      </c>
      <c r="D941" s="201" t="str">
        <f>IF(C941="","",IF(IFERROR(FIND(";",C941,1), 0) &gt; 0, HYPERLINK(CONCATENATE("
https://docs.wto.org/dol2fe/Pages/SS/DoSearch.aspx?DataSource=Cat&amp;query=@Symbol=
",SUBSTITUTE(MID(C941,1,FIND(";",C941,1) - 1),"/","%2F"),"&amp;"), MID(C941,1,FIND(";",C941,1) - 1)), HYPERLINK(CONCATENATE("
https://docs.wto.org/dol2fe/Pages/SS/DoSearch.aspx?DataSource=Cat&amp;query=@Symbol=
",C941),C941)))</f>
        <v>G/SCM/N/274/USA</v>
      </c>
      <c r="E941" s="201" t="str">
        <f>IF(IFERROR(FIND(";",C941,1), 0) &gt; 0, HYPERLINK(CONCATENATE("https://docs.wto.org/dol2fe/Pages/SS/DoSearch.aspx?DataSource=Cat&amp;query=@Symbol=",SUBSTITUTE(TRIM((MID(C941,FIND(";",C941,1)+1,100))),"/","%2F"),"&amp;"), TRIM((MID(C941,FIND(";",C941,1)+1,100)))), " ")</f>
        <v xml:space="preserve"> </v>
      </c>
      <c r="F941" s="27" t="s">
        <v>3267</v>
      </c>
      <c r="G941" s="27" t="s">
        <v>3</v>
      </c>
      <c r="H941" s="27" t="s">
        <v>1</v>
      </c>
      <c r="I941" s="60">
        <v>2014</v>
      </c>
      <c r="J941" s="27" t="s">
        <v>4345</v>
      </c>
      <c r="K941" s="27" t="s">
        <v>4433</v>
      </c>
      <c r="L941" s="27" t="s">
        <v>4353</v>
      </c>
      <c r="M941" s="27" t="s">
        <v>4496</v>
      </c>
      <c r="N941" s="27" t="s">
        <v>4497</v>
      </c>
      <c r="O941" s="27" t="s">
        <v>4498</v>
      </c>
      <c r="P941" s="27" t="s">
        <v>4499</v>
      </c>
      <c r="Q941" s="27" t="s">
        <v>4438</v>
      </c>
      <c r="R941" s="27" t="s">
        <v>301</v>
      </c>
      <c r="S941" s="27" t="s">
        <v>3356</v>
      </c>
      <c r="T941" s="27" t="s">
        <v>3961</v>
      </c>
    </row>
    <row r="942" spans="1:20" s="4" customFormat="1" ht="43.5" customHeight="1" x14ac:dyDescent="0.3">
      <c r="A942" s="27">
        <v>941</v>
      </c>
      <c r="B942" s="27" t="s">
        <v>5081</v>
      </c>
      <c r="C942" s="27" t="s">
        <v>4478</v>
      </c>
      <c r="D942" s="201" t="str">
        <f t="shared" si="32"/>
        <v>G/SCM/N/274/USA</v>
      </c>
      <c r="E942" s="201" t="str">
        <f>IF(IFERROR(FIND(";",C942,1), 0) &gt; 0, HYPERLINK(CONCATENATE("https://docs.wto.org/dol2fe/Pages/SS/DoSearch.aspx?DataSource=Cat&amp;query=@Symbol=",SUBSTITUTE(TRIM((MID(C942,FIND(";",C942,1)+1,100))),"/","%2F"),"&amp;"), TRIM((MID(C942,FIND(";",C942,1)+1,100)))), " ")</f>
        <v xml:space="preserve"> </v>
      </c>
      <c r="F942" s="27" t="s">
        <v>3267</v>
      </c>
      <c r="G942" s="27" t="s">
        <v>3</v>
      </c>
      <c r="H942" s="27" t="s">
        <v>1</v>
      </c>
      <c r="I942" s="60">
        <v>2014</v>
      </c>
      <c r="J942" s="27" t="s">
        <v>4345</v>
      </c>
      <c r="K942" s="27" t="s">
        <v>4439</v>
      </c>
      <c r="L942" s="27" t="s">
        <v>4353</v>
      </c>
      <c r="M942" s="27" t="s">
        <v>4500</v>
      </c>
      <c r="N942" s="27" t="s">
        <v>4501</v>
      </c>
      <c r="O942" s="27" t="s">
        <v>4502</v>
      </c>
      <c r="P942" s="27" t="s">
        <v>4503</v>
      </c>
      <c r="Q942" s="27" t="s">
        <v>19</v>
      </c>
      <c r="R942" s="27" t="s">
        <v>75</v>
      </c>
      <c r="S942" s="27" t="s">
        <v>3356</v>
      </c>
      <c r="T942" s="27" t="s">
        <v>19</v>
      </c>
    </row>
    <row r="943" spans="1:20" s="4" customFormat="1" ht="43.5" customHeight="1" x14ac:dyDescent="0.3">
      <c r="A943" s="27">
        <v>942</v>
      </c>
      <c r="B943" s="27" t="s">
        <v>5081</v>
      </c>
      <c r="C943" s="27" t="s">
        <v>4478</v>
      </c>
      <c r="D943" s="201" t="str">
        <f t="shared" si="32"/>
        <v>G/SCM/N/274/USA</v>
      </c>
      <c r="E943" s="201" t="str">
        <f>IF(IFERROR(FIND(";",C943,1), 0) &gt; 0, HYPERLINK(CONCATENATE("https://docs.wto.org/dol2fe/Pages/SS/DoSearch.aspx?DataSource=Cat&amp;query=@Symbol=",SUBSTITUTE(TRIM((MID(C943,FIND(";",C943,1)+1,100))),"/","%2F"),"&amp;"), TRIM((MID(C943,FIND(";",C943,1)+1,100)))), " ")</f>
        <v xml:space="preserve"> </v>
      </c>
      <c r="F943" s="27" t="s">
        <v>3267</v>
      </c>
      <c r="G943" s="27" t="s">
        <v>3</v>
      </c>
      <c r="H943" s="27" t="s">
        <v>1</v>
      </c>
      <c r="I943" s="60">
        <v>2014</v>
      </c>
      <c r="J943" s="27" t="s">
        <v>4345</v>
      </c>
      <c r="K943" s="27" t="s">
        <v>4479</v>
      </c>
      <c r="L943" s="27" t="s">
        <v>4353</v>
      </c>
      <c r="M943" s="27" t="s">
        <v>4480</v>
      </c>
      <c r="N943" s="27"/>
      <c r="O943" s="27" t="s">
        <v>4482</v>
      </c>
      <c r="P943" s="27" t="s">
        <v>4483</v>
      </c>
      <c r="Q943" s="27" t="s">
        <v>4484</v>
      </c>
      <c r="R943" s="27" t="s">
        <v>37</v>
      </c>
      <c r="S943" s="27" t="s">
        <v>3356</v>
      </c>
      <c r="T943" s="27" t="s">
        <v>95</v>
      </c>
    </row>
    <row r="944" spans="1:20" s="4" customFormat="1" ht="43.5" customHeight="1" x14ac:dyDescent="0.3">
      <c r="A944" s="27">
        <v>943</v>
      </c>
      <c r="B944" s="27" t="s">
        <v>5081</v>
      </c>
      <c r="C944" s="27" t="s">
        <v>4504</v>
      </c>
      <c r="D944" s="201" t="str">
        <f t="shared" ref="D944" si="34">IF(C944="","",IF(IFERROR(FIND(";",C944,1), 0) &gt; 0, HYPERLINK(CONCATENATE("
https://docs.wto.org/dol2fe/Pages/SS/DoSearch.aspx?DataSource=Cat&amp;query=@Symbol=
",SUBSTITUTE(MID(C944,1,FIND(";",C944,1) - 1),"/","%2F"),"&amp;"), MID(C944,1,FIND(";",C944,1) - 1)), HYPERLINK(CONCATENATE("
https://docs.wto.org/dol2fe/Pages/SS/DoSearch.aspx?DataSource=Cat&amp;query=@Symbol=
",C944),C944)))</f>
        <v>G/SCM/N/275/ATG</v>
      </c>
      <c r="E944" s="201" t="str">
        <f t="shared" ref="E944" si="35">IF(IFERROR(FIND(";",C944,1), 0) &gt; 0, HYPERLINK(CONCATENATE("https://docs.wto.org/dol2fe/Pages/SS/DoSearch.aspx?DataSource=Cat&amp;query=@Symbol=",SUBSTITUTE(TRIM((MID(C944,FIND(";",C944,1)+1,100))),"/","%2F"),"&amp;"), TRIM((MID(C944,FIND(";",C944,1)+1,100)))), " ")</f>
        <v xml:space="preserve"> </v>
      </c>
      <c r="F944" s="27" t="s">
        <v>4505</v>
      </c>
      <c r="G944" s="27" t="s">
        <v>1101</v>
      </c>
      <c r="H944" s="27" t="s">
        <v>5</v>
      </c>
      <c r="I944" s="60">
        <v>2014</v>
      </c>
      <c r="J944" s="27" t="s">
        <v>4506</v>
      </c>
      <c r="K944" s="27" t="s">
        <v>4507</v>
      </c>
      <c r="L944" s="27" t="s">
        <v>4508</v>
      </c>
      <c r="M944" s="27" t="s">
        <v>4509</v>
      </c>
      <c r="N944" s="27"/>
      <c r="O944" s="27" t="s">
        <v>4510</v>
      </c>
      <c r="P944" s="27" t="s">
        <v>4511</v>
      </c>
      <c r="Q944" s="27" t="s">
        <v>22</v>
      </c>
      <c r="R944" s="27" t="s">
        <v>21</v>
      </c>
      <c r="S944" s="27" t="s">
        <v>3367</v>
      </c>
      <c r="T944" s="27" t="s">
        <v>2554</v>
      </c>
    </row>
    <row r="945" spans="1:20" s="4" customFormat="1" ht="43.5" customHeight="1" x14ac:dyDescent="0.3">
      <c r="A945" s="27">
        <v>944</v>
      </c>
      <c r="B945" s="27" t="s">
        <v>42</v>
      </c>
      <c r="C945" s="27" t="s">
        <v>4512</v>
      </c>
      <c r="D945" s="201" t="str">
        <f t="shared" ref="D945:D1008" si="36">IF(C945="","",IF(IFERROR(FIND(";",C945,1), 0) &gt; 0, HYPERLINK(CONCATENATE("
https://docs.wto.org/dol2fe/Pages/SS/DoSearch.aspx?DataSource=Cat&amp;query=@Symbol=
",SUBSTITUTE(MID(C945,1,FIND(";",C945,1) - 1),"/","%2F"),"&amp;"), MID(C945,1,FIND(";",C945,1) - 1)), HYPERLINK(CONCATENATE("
https://docs.wto.org/dol2fe/Pages/SS/DoSearch.aspx?DataSource=Cat&amp;query=@Symbol=
",C945),C945)))</f>
        <v>G/AG/N/AUS/93</v>
      </c>
      <c r="E945" s="201" t="str">
        <f t="shared" ref="E945:E1007" si="37">IF(IFERROR(FIND(";",C945,1), 0) &gt; 0, HYPERLINK(CONCATENATE("https://docs.wto.org/dol2fe/Pages/SS/DoSearch.aspx?DataSource=Cat&amp;query=@Symbol=",SUBSTITUTE(TRIM((MID(C945,FIND(";",C945,1)+1,100))),"/","%2F"),"&amp;"), TRIM((MID(C945,FIND(";",C945,1)+1,100)))), " ")</f>
        <v xml:space="preserve"> </v>
      </c>
      <c r="F945" s="27" t="s">
        <v>64</v>
      </c>
      <c r="G945" s="27" t="s">
        <v>792</v>
      </c>
      <c r="H945" s="27" t="s">
        <v>1</v>
      </c>
      <c r="I945" s="60">
        <v>2014</v>
      </c>
      <c r="J945" s="27" t="s">
        <v>4513</v>
      </c>
      <c r="K945" s="27" t="s">
        <v>5447</v>
      </c>
      <c r="L945" s="27" t="s">
        <v>421</v>
      </c>
      <c r="M945" s="27" t="s">
        <v>4514</v>
      </c>
      <c r="N945" s="27"/>
      <c r="O945" s="27" t="s">
        <v>4515</v>
      </c>
      <c r="P945" s="27" t="s">
        <v>4516</v>
      </c>
      <c r="Q945" s="27" t="s">
        <v>941</v>
      </c>
      <c r="R945" s="27" t="s">
        <v>4517</v>
      </c>
      <c r="S945" s="27" t="s">
        <v>421</v>
      </c>
      <c r="T945" s="27" t="s">
        <v>4518</v>
      </c>
    </row>
    <row r="946" spans="1:20" s="4" customFormat="1" ht="43.5" customHeight="1" x14ac:dyDescent="0.3">
      <c r="A946" s="27">
        <v>945</v>
      </c>
      <c r="B946" s="27" t="s">
        <v>42</v>
      </c>
      <c r="C946" s="27" t="s">
        <v>4512</v>
      </c>
      <c r="D946" s="201" t="str">
        <f>IF(C946="","",IF(IFERROR(FIND(";",C946,1), 0) &gt; 0, HYPERLINK(CONCATENATE("
https://docs.wto.org/dol2fe/Pages/SS/DoSearch.aspx?DataSource=Cat&amp;query=@Symbol=
",SUBSTITUTE(MID(C946,1,FIND(";",C946,1) - 1),"/","%2F"),"&amp;"), MID(C946,1,FIND(";",C946,1) - 1)), HYPERLINK(CONCATENATE("
https://docs.wto.org/dol2fe/Pages/SS/DoSearch.aspx?DataSource=Cat&amp;query=@Symbol=
",C946),C946)))</f>
        <v>G/AG/N/AUS/93</v>
      </c>
      <c r="E946" s="201" t="str">
        <f>IF(IFERROR(FIND(";",C946,1), 0) &gt; 0, HYPERLINK(CONCATENATE("https://docs.wto.org/dol2fe/Pages/SS/DoSearch.aspx?DataSource=Cat&amp;query=@Symbol=",SUBSTITUTE(TRIM((MID(C946,FIND(";",C946,1)+1,100))),"/","%2F"),"&amp;"), TRIM((MID(C946,FIND(";",C946,1)+1,100)))), " ")</f>
        <v xml:space="preserve"> </v>
      </c>
      <c r="F946" s="27" t="s">
        <v>64</v>
      </c>
      <c r="G946" s="27" t="s">
        <v>792</v>
      </c>
      <c r="H946" s="27" t="s">
        <v>1</v>
      </c>
      <c r="I946" s="60">
        <v>2014</v>
      </c>
      <c r="J946" s="27" t="s">
        <v>4513</v>
      </c>
      <c r="K946" s="27" t="s">
        <v>4519</v>
      </c>
      <c r="L946" s="27" t="s">
        <v>4520</v>
      </c>
      <c r="M946" s="27" t="s">
        <v>4521</v>
      </c>
      <c r="N946" s="27"/>
      <c r="O946" s="27" t="s">
        <v>4515</v>
      </c>
      <c r="P946" s="27" t="s">
        <v>4522</v>
      </c>
      <c r="Q946" s="27" t="s">
        <v>440</v>
      </c>
      <c r="R946" s="27" t="s">
        <v>3506</v>
      </c>
      <c r="S946" s="27" t="s">
        <v>51</v>
      </c>
      <c r="T946" s="27" t="s">
        <v>4523</v>
      </c>
    </row>
    <row r="947" spans="1:20" s="4" customFormat="1" ht="43.5" customHeight="1" x14ac:dyDescent="0.3">
      <c r="A947" s="27">
        <v>946</v>
      </c>
      <c r="B947" s="27" t="s">
        <v>42</v>
      </c>
      <c r="C947" s="27" t="s">
        <v>4512</v>
      </c>
      <c r="D947" s="201" t="str">
        <f t="shared" si="36"/>
        <v>G/AG/N/AUS/93</v>
      </c>
      <c r="E947" s="201" t="str">
        <f t="shared" si="37"/>
        <v xml:space="preserve"> </v>
      </c>
      <c r="F947" s="27" t="s">
        <v>64</v>
      </c>
      <c r="G947" s="27" t="s">
        <v>792</v>
      </c>
      <c r="H947" s="27" t="s">
        <v>1</v>
      </c>
      <c r="I947" s="60">
        <v>2014</v>
      </c>
      <c r="J947" s="27" t="s">
        <v>4513</v>
      </c>
      <c r="K947" s="27" t="s">
        <v>5447</v>
      </c>
      <c r="L947" s="27" t="s">
        <v>421</v>
      </c>
      <c r="M947" s="27" t="s">
        <v>4514</v>
      </c>
      <c r="N947" s="27"/>
      <c r="O947" s="27" t="s">
        <v>4524</v>
      </c>
      <c r="P947" s="27" t="s">
        <v>4516</v>
      </c>
      <c r="Q947" s="27" t="s">
        <v>941</v>
      </c>
      <c r="R947" s="27" t="s">
        <v>4517</v>
      </c>
      <c r="S947" s="27" t="s">
        <v>421</v>
      </c>
      <c r="T947" s="27" t="s">
        <v>4518</v>
      </c>
    </row>
    <row r="948" spans="1:20" s="4" customFormat="1" ht="43.5" customHeight="1" x14ac:dyDescent="0.3">
      <c r="A948" s="27">
        <v>947</v>
      </c>
      <c r="B948" s="27" t="s">
        <v>42</v>
      </c>
      <c r="C948" s="27" t="s">
        <v>4512</v>
      </c>
      <c r="D948" s="201" t="str">
        <f t="shared" si="36"/>
        <v>G/AG/N/AUS/93</v>
      </c>
      <c r="E948" s="201" t="str">
        <f t="shared" si="37"/>
        <v xml:space="preserve"> </v>
      </c>
      <c r="F948" s="27" t="s">
        <v>64</v>
      </c>
      <c r="G948" s="27" t="s">
        <v>792</v>
      </c>
      <c r="H948" s="27" t="s">
        <v>1</v>
      </c>
      <c r="I948" s="60">
        <v>2014</v>
      </c>
      <c r="J948" s="27" t="s">
        <v>4513</v>
      </c>
      <c r="K948" s="27" t="s">
        <v>4519</v>
      </c>
      <c r="L948" s="27" t="s">
        <v>4520</v>
      </c>
      <c r="M948" s="27" t="s">
        <v>4521</v>
      </c>
      <c r="N948" s="27"/>
      <c r="O948" s="27" t="s">
        <v>4524</v>
      </c>
      <c r="P948" s="27" t="s">
        <v>4522</v>
      </c>
      <c r="Q948" s="27" t="s">
        <v>440</v>
      </c>
      <c r="R948" s="27" t="s">
        <v>3506</v>
      </c>
      <c r="S948" s="27" t="s">
        <v>51</v>
      </c>
      <c r="T948" s="27" t="s">
        <v>4523</v>
      </c>
    </row>
    <row r="949" spans="1:20" s="4" customFormat="1" ht="43.5" customHeight="1" x14ac:dyDescent="0.3">
      <c r="A949" s="27">
        <v>948</v>
      </c>
      <c r="B949" s="27" t="s">
        <v>42</v>
      </c>
      <c r="C949" s="27" t="s">
        <v>4512</v>
      </c>
      <c r="D949" s="201" t="str">
        <f>IF(C949="","",IF(IFERROR(FIND(";",C949,1), 0) &gt; 0, HYPERLINK(CONCATENATE("
https://docs.wto.org/dol2fe/Pages/SS/DoSearch.aspx?DataSource=Cat&amp;query=@Symbol=
",SUBSTITUTE(MID(C949,1,FIND(";",C949,1) - 1),"/","%2F"),"&amp;"), MID(C949,1,FIND(";",C949,1) - 1)), HYPERLINK(CONCATENATE("
https://docs.wto.org/dol2fe/Pages/SS/DoSearch.aspx?DataSource=Cat&amp;query=@Symbol=
",C949),C949)))</f>
        <v>G/AG/N/AUS/93</v>
      </c>
      <c r="E949" s="201" t="str">
        <f>IF(IFERROR(FIND(";",C949,1), 0) &gt; 0, HYPERLINK(CONCATENATE("https://docs.wto.org/dol2fe/Pages/SS/DoSearch.aspx?DataSource=Cat&amp;query=@Symbol=",SUBSTITUTE(TRIM((MID(C949,FIND(";",C949,1)+1,100))),"/","%2F"),"&amp;"), TRIM((MID(C949,FIND(";",C949,1)+1,100)))), " ")</f>
        <v xml:space="preserve"> </v>
      </c>
      <c r="F949" s="27" t="s">
        <v>64</v>
      </c>
      <c r="G949" s="27" t="s">
        <v>792</v>
      </c>
      <c r="H949" s="27" t="s">
        <v>1</v>
      </c>
      <c r="I949" s="60">
        <v>2014</v>
      </c>
      <c r="J949" s="27" t="s">
        <v>4513</v>
      </c>
      <c r="K949" s="27" t="s">
        <v>5447</v>
      </c>
      <c r="L949" s="27" t="s">
        <v>421</v>
      </c>
      <c r="M949" s="27" t="s">
        <v>4514</v>
      </c>
      <c r="N949" s="27"/>
      <c r="O949" s="27" t="s">
        <v>4525</v>
      </c>
      <c r="P949" s="27" t="s">
        <v>4516</v>
      </c>
      <c r="Q949" s="27" t="s">
        <v>941</v>
      </c>
      <c r="R949" s="27" t="s">
        <v>4517</v>
      </c>
      <c r="S949" s="27" t="s">
        <v>421</v>
      </c>
      <c r="T949" s="27" t="s">
        <v>4518</v>
      </c>
    </row>
    <row r="950" spans="1:20" s="4" customFormat="1" ht="43.5" customHeight="1" x14ac:dyDescent="0.3">
      <c r="A950" s="27">
        <v>949</v>
      </c>
      <c r="B950" s="27" t="s">
        <v>42</v>
      </c>
      <c r="C950" s="27" t="s">
        <v>4512</v>
      </c>
      <c r="D950" s="201" t="str">
        <f>IF(C950="","",IF(IFERROR(FIND(";",C950,1), 0) &gt; 0, HYPERLINK(CONCATENATE("
https://docs.wto.org/dol2fe/Pages/SS/DoSearch.aspx?DataSource=Cat&amp;query=@Symbol=
",SUBSTITUTE(MID(C950,1,FIND(";",C950,1) - 1),"/","%2F"),"&amp;"), MID(C950,1,FIND(";",C950,1) - 1)), HYPERLINK(CONCATENATE("
https://docs.wto.org/dol2fe/Pages/SS/DoSearch.aspx?DataSource=Cat&amp;query=@Symbol=
",C950),C950)))</f>
        <v>G/AG/N/AUS/93</v>
      </c>
      <c r="E950" s="201" t="str">
        <f>IF(IFERROR(FIND(";",C950,1), 0) &gt; 0, HYPERLINK(CONCATENATE("https://docs.wto.org/dol2fe/Pages/SS/DoSearch.aspx?DataSource=Cat&amp;query=@Symbol=",SUBSTITUTE(TRIM((MID(C950,FIND(";",C950,1)+1,100))),"/","%2F"),"&amp;"), TRIM((MID(C950,FIND(";",C950,1)+1,100)))), " ")</f>
        <v xml:space="preserve"> </v>
      </c>
      <c r="F950" s="27" t="s">
        <v>64</v>
      </c>
      <c r="G950" s="27" t="s">
        <v>792</v>
      </c>
      <c r="H950" s="27" t="s">
        <v>1</v>
      </c>
      <c r="I950" s="60">
        <v>2014</v>
      </c>
      <c r="J950" s="27" t="s">
        <v>4513</v>
      </c>
      <c r="K950" s="27" t="s">
        <v>4519</v>
      </c>
      <c r="L950" s="27" t="s">
        <v>4520</v>
      </c>
      <c r="M950" s="27" t="s">
        <v>4521</v>
      </c>
      <c r="N950" s="27"/>
      <c r="O950" s="27" t="s">
        <v>4525</v>
      </c>
      <c r="P950" s="27" t="s">
        <v>4522</v>
      </c>
      <c r="Q950" s="27" t="s">
        <v>440</v>
      </c>
      <c r="R950" s="27" t="s">
        <v>3506</v>
      </c>
      <c r="S950" s="27" t="s">
        <v>51</v>
      </c>
      <c r="T950" s="27" t="s">
        <v>4523</v>
      </c>
    </row>
    <row r="951" spans="1:20" s="4" customFormat="1" ht="43.5" customHeight="1" x14ac:dyDescent="0.3">
      <c r="A951" s="27">
        <v>950</v>
      </c>
      <c r="B951" s="27" t="s">
        <v>42</v>
      </c>
      <c r="C951" s="27" t="s">
        <v>4526</v>
      </c>
      <c r="D951" s="201" t="str">
        <f t="shared" si="36"/>
        <v>G/AG/N/BRA/32</v>
      </c>
      <c r="E951" s="201" t="str">
        <f t="shared" si="37"/>
        <v xml:space="preserve"> </v>
      </c>
      <c r="F951" s="27" t="s">
        <v>63</v>
      </c>
      <c r="G951" s="27" t="s">
        <v>1101</v>
      </c>
      <c r="H951" s="27" t="s">
        <v>5</v>
      </c>
      <c r="I951" s="60">
        <v>2014</v>
      </c>
      <c r="J951" s="27" t="s">
        <v>4527</v>
      </c>
      <c r="K951" s="27" t="s">
        <v>4528</v>
      </c>
      <c r="L951" s="27" t="s">
        <v>4520</v>
      </c>
      <c r="M951" s="27" t="s">
        <v>4529</v>
      </c>
      <c r="N951" s="27"/>
      <c r="O951" s="27" t="s">
        <v>4530</v>
      </c>
      <c r="P951" s="27" t="s">
        <v>4531</v>
      </c>
      <c r="Q951" s="27" t="s">
        <v>22</v>
      </c>
      <c r="R951" s="27" t="s">
        <v>44</v>
      </c>
      <c r="S951" s="27" t="s">
        <v>51</v>
      </c>
      <c r="T951" s="27" t="s">
        <v>4523</v>
      </c>
    </row>
    <row r="952" spans="1:20" s="4" customFormat="1" ht="43.5" customHeight="1" x14ac:dyDescent="0.3">
      <c r="A952" s="27">
        <v>951</v>
      </c>
      <c r="B952" s="27" t="s">
        <v>42</v>
      </c>
      <c r="C952" s="27" t="s">
        <v>4526</v>
      </c>
      <c r="D952" s="201" t="str">
        <f t="shared" si="36"/>
        <v>G/AG/N/BRA/32</v>
      </c>
      <c r="E952" s="201" t="str">
        <f t="shared" si="37"/>
        <v xml:space="preserve"> </v>
      </c>
      <c r="F952" s="27" t="s">
        <v>63</v>
      </c>
      <c r="G952" s="27" t="s">
        <v>1101</v>
      </c>
      <c r="H952" s="27" t="s">
        <v>5</v>
      </c>
      <c r="I952" s="60">
        <v>2014</v>
      </c>
      <c r="J952" s="27" t="s">
        <v>4527</v>
      </c>
      <c r="K952" s="27" t="s">
        <v>4532</v>
      </c>
      <c r="L952" s="27" t="s">
        <v>4533</v>
      </c>
      <c r="M952" s="27" t="s">
        <v>4534</v>
      </c>
      <c r="N952" s="27"/>
      <c r="O952" s="27" t="s">
        <v>4530</v>
      </c>
      <c r="P952" s="27" t="s">
        <v>4535</v>
      </c>
      <c r="Q952" s="27" t="s">
        <v>14</v>
      </c>
      <c r="R952" s="27" t="s">
        <v>3526</v>
      </c>
      <c r="S952" s="27" t="s">
        <v>51</v>
      </c>
      <c r="T952" s="27" t="s">
        <v>4523</v>
      </c>
    </row>
    <row r="953" spans="1:20" s="4" customFormat="1" ht="43.5" customHeight="1" x14ac:dyDescent="0.3">
      <c r="A953" s="27">
        <v>952</v>
      </c>
      <c r="B953" s="27" t="s">
        <v>42</v>
      </c>
      <c r="C953" s="27" t="s">
        <v>4526</v>
      </c>
      <c r="D953" s="201" t="str">
        <f t="shared" si="36"/>
        <v>G/AG/N/BRA/32</v>
      </c>
      <c r="E953" s="201" t="str">
        <f t="shared" si="37"/>
        <v xml:space="preserve"> </v>
      </c>
      <c r="F953" s="27" t="s">
        <v>63</v>
      </c>
      <c r="G953" s="27" t="s">
        <v>1101</v>
      </c>
      <c r="H953" s="27" t="s">
        <v>5</v>
      </c>
      <c r="I953" s="60">
        <v>2014</v>
      </c>
      <c r="J953" s="27" t="s">
        <v>4527</v>
      </c>
      <c r="K953" s="27" t="s">
        <v>4532</v>
      </c>
      <c r="L953" s="27" t="s">
        <v>4533</v>
      </c>
      <c r="M953" s="27" t="s">
        <v>4534</v>
      </c>
      <c r="N953" s="27"/>
      <c r="O953" s="27" t="s">
        <v>4536</v>
      </c>
      <c r="P953" s="27" t="s">
        <v>4535</v>
      </c>
      <c r="Q953" s="27" t="s">
        <v>14</v>
      </c>
      <c r="R953" s="27" t="s">
        <v>3526</v>
      </c>
      <c r="S953" s="27" t="s">
        <v>51</v>
      </c>
      <c r="T953" s="27" t="s">
        <v>4523</v>
      </c>
    </row>
    <row r="954" spans="1:20" s="4" customFormat="1" ht="43.5" customHeight="1" x14ac:dyDescent="0.3">
      <c r="A954" s="27">
        <v>953</v>
      </c>
      <c r="B954" s="27" t="s">
        <v>42</v>
      </c>
      <c r="C954" s="27" t="s">
        <v>4537</v>
      </c>
      <c r="D954" s="201" t="str">
        <f t="shared" si="36"/>
        <v>G/AG/N/CAN/98</v>
      </c>
      <c r="E954" s="201" t="str">
        <f t="shared" si="37"/>
        <v xml:space="preserve"> </v>
      </c>
      <c r="F954" s="27" t="s">
        <v>39</v>
      </c>
      <c r="G954" s="27" t="s">
        <v>3</v>
      </c>
      <c r="H954" s="27" t="s">
        <v>1</v>
      </c>
      <c r="I954" s="60">
        <v>2014</v>
      </c>
      <c r="J954" s="27" t="s">
        <v>4527</v>
      </c>
      <c r="K954" s="27" t="s">
        <v>4538</v>
      </c>
      <c r="L954" s="27" t="s">
        <v>3422</v>
      </c>
      <c r="M954" s="27" t="s">
        <v>421</v>
      </c>
      <c r="N954" s="27"/>
      <c r="O954" s="27" t="s">
        <v>4539</v>
      </c>
      <c r="P954" s="27" t="s">
        <v>4540</v>
      </c>
      <c r="Q954" s="27" t="s">
        <v>22</v>
      </c>
      <c r="R954" s="27" t="s">
        <v>44</v>
      </c>
      <c r="S954" s="27" t="s">
        <v>421</v>
      </c>
      <c r="T954" s="27" t="s">
        <v>42</v>
      </c>
    </row>
    <row r="955" spans="1:20" s="4" customFormat="1" ht="43.5" customHeight="1" x14ac:dyDescent="0.3">
      <c r="A955" s="27">
        <v>954</v>
      </c>
      <c r="B955" s="27" t="s">
        <v>42</v>
      </c>
      <c r="C955" s="27" t="s">
        <v>4537</v>
      </c>
      <c r="D955" s="201" t="str">
        <f t="shared" si="36"/>
        <v>G/AG/N/CAN/98</v>
      </c>
      <c r="E955" s="201" t="str">
        <f t="shared" si="37"/>
        <v xml:space="preserve"> </v>
      </c>
      <c r="F955" s="27" t="s">
        <v>39</v>
      </c>
      <c r="G955" s="27" t="s">
        <v>3</v>
      </c>
      <c r="H955" s="27" t="s">
        <v>1</v>
      </c>
      <c r="I955" s="60">
        <v>2014</v>
      </c>
      <c r="J955" s="27" t="s">
        <v>4527</v>
      </c>
      <c r="K955" s="27" t="s">
        <v>4541</v>
      </c>
      <c r="L955" s="27" t="s">
        <v>3422</v>
      </c>
      <c r="M955" s="27" t="s">
        <v>4542</v>
      </c>
      <c r="N955" s="27"/>
      <c r="O955" s="27" t="s">
        <v>4539</v>
      </c>
      <c r="P955" s="27" t="s">
        <v>4543</v>
      </c>
      <c r="Q955" s="27" t="s">
        <v>1021</v>
      </c>
      <c r="R955" s="27" t="s">
        <v>4544</v>
      </c>
      <c r="S955" s="27" t="s">
        <v>51</v>
      </c>
      <c r="T955" s="27" t="s">
        <v>42</v>
      </c>
    </row>
    <row r="956" spans="1:20" s="4" customFormat="1" ht="43.5" customHeight="1" x14ac:dyDescent="0.3">
      <c r="A956" s="27">
        <v>955</v>
      </c>
      <c r="B956" s="27" t="s">
        <v>42</v>
      </c>
      <c r="C956" s="27" t="s">
        <v>4537</v>
      </c>
      <c r="D956" s="201" t="str">
        <f t="shared" si="36"/>
        <v>G/AG/N/CAN/98</v>
      </c>
      <c r="E956" s="201" t="str">
        <f t="shared" si="37"/>
        <v xml:space="preserve"> </v>
      </c>
      <c r="F956" s="27" t="s">
        <v>39</v>
      </c>
      <c r="G956" s="27" t="s">
        <v>3</v>
      </c>
      <c r="H956" s="27" t="s">
        <v>1</v>
      </c>
      <c r="I956" s="60">
        <v>2014</v>
      </c>
      <c r="J956" s="27" t="s">
        <v>4527</v>
      </c>
      <c r="K956" s="27" t="s">
        <v>4545</v>
      </c>
      <c r="L956" s="27" t="s">
        <v>4546</v>
      </c>
      <c r="M956" s="27" t="s">
        <v>4547</v>
      </c>
      <c r="N956" s="27"/>
      <c r="O956" s="27" t="s">
        <v>4539</v>
      </c>
      <c r="P956" s="27" t="s">
        <v>4548</v>
      </c>
      <c r="Q956" s="27" t="s">
        <v>22</v>
      </c>
      <c r="R956" s="27" t="s">
        <v>44</v>
      </c>
      <c r="S956" s="27" t="s">
        <v>51</v>
      </c>
      <c r="T956" s="27" t="s">
        <v>4523</v>
      </c>
    </row>
    <row r="957" spans="1:20" s="4" customFormat="1" ht="43.5" customHeight="1" x14ac:dyDescent="0.3">
      <c r="A957" s="27">
        <v>956</v>
      </c>
      <c r="B957" s="27" t="s">
        <v>42</v>
      </c>
      <c r="C957" s="27" t="s">
        <v>4537</v>
      </c>
      <c r="D957" s="201" t="str">
        <f t="shared" si="36"/>
        <v>G/AG/N/CAN/98</v>
      </c>
      <c r="E957" s="201" t="str">
        <f t="shared" si="37"/>
        <v xml:space="preserve"> </v>
      </c>
      <c r="F957" s="27" t="s">
        <v>39</v>
      </c>
      <c r="G957" s="27" t="s">
        <v>3</v>
      </c>
      <c r="H957" s="27" t="s">
        <v>1</v>
      </c>
      <c r="I957" s="60">
        <v>2014</v>
      </c>
      <c r="J957" s="27" t="s">
        <v>4549</v>
      </c>
      <c r="K957" s="27" t="s">
        <v>4550</v>
      </c>
      <c r="L957" s="27" t="s">
        <v>4551</v>
      </c>
      <c r="M957" s="27" t="s">
        <v>17</v>
      </c>
      <c r="N957" s="27"/>
      <c r="O957" s="27" t="s">
        <v>4539</v>
      </c>
      <c r="P957" s="27" t="s">
        <v>4552</v>
      </c>
      <c r="Q957" s="27" t="s">
        <v>17</v>
      </c>
      <c r="R957" s="27" t="s">
        <v>47</v>
      </c>
      <c r="S957" s="27" t="s">
        <v>43</v>
      </c>
      <c r="T957" s="27" t="s">
        <v>95</v>
      </c>
    </row>
    <row r="958" spans="1:20" s="4" customFormat="1" ht="43.5" customHeight="1" x14ac:dyDescent="0.3">
      <c r="A958" s="27">
        <v>957</v>
      </c>
      <c r="B958" s="27" t="s">
        <v>42</v>
      </c>
      <c r="C958" s="27" t="s">
        <v>4537</v>
      </c>
      <c r="D958" s="201" t="str">
        <f t="shared" si="36"/>
        <v>G/AG/N/CAN/98</v>
      </c>
      <c r="E958" s="201" t="str">
        <f t="shared" si="37"/>
        <v xml:space="preserve"> </v>
      </c>
      <c r="F958" s="27" t="s">
        <v>39</v>
      </c>
      <c r="G958" s="27" t="s">
        <v>3</v>
      </c>
      <c r="H958" s="27" t="s">
        <v>1</v>
      </c>
      <c r="I958" s="60">
        <v>2014</v>
      </c>
      <c r="J958" s="27" t="s">
        <v>4549</v>
      </c>
      <c r="K958" s="27" t="s">
        <v>4553</v>
      </c>
      <c r="L958" s="27" t="s">
        <v>4551</v>
      </c>
      <c r="M958" s="27" t="s">
        <v>4554</v>
      </c>
      <c r="N958" s="27"/>
      <c r="O958" s="27" t="s">
        <v>4539</v>
      </c>
      <c r="P958" s="27" t="s">
        <v>4555</v>
      </c>
      <c r="Q958" s="27" t="s">
        <v>1004</v>
      </c>
      <c r="R958" s="27" t="s">
        <v>4556</v>
      </c>
      <c r="S958" s="27" t="s">
        <v>43</v>
      </c>
      <c r="T958" s="27" t="s">
        <v>4557</v>
      </c>
    </row>
    <row r="959" spans="1:20" s="4" customFormat="1" ht="43.5" customHeight="1" x14ac:dyDescent="0.3">
      <c r="A959" s="27">
        <v>958</v>
      </c>
      <c r="B959" s="27" t="s">
        <v>42</v>
      </c>
      <c r="C959" s="27" t="s">
        <v>4558</v>
      </c>
      <c r="D959" s="201" t="str">
        <f t="shared" si="36"/>
        <v>G/AG/N/CAN/99</v>
      </c>
      <c r="E959" s="201" t="str">
        <f t="shared" si="37"/>
        <v xml:space="preserve"> </v>
      </c>
      <c r="F959" s="27" t="s">
        <v>39</v>
      </c>
      <c r="G959" s="27" t="s">
        <v>3</v>
      </c>
      <c r="H959" s="27" t="s">
        <v>1</v>
      </c>
      <c r="I959" s="60">
        <v>2014</v>
      </c>
      <c r="J959" s="27" t="s">
        <v>4549</v>
      </c>
      <c r="K959" s="27" t="s">
        <v>4559</v>
      </c>
      <c r="L959" s="27" t="s">
        <v>3657</v>
      </c>
      <c r="M959" s="27" t="s">
        <v>4560</v>
      </c>
      <c r="N959" s="27"/>
      <c r="O959" s="27" t="s">
        <v>4561</v>
      </c>
      <c r="P959" s="27" t="s">
        <v>4562</v>
      </c>
      <c r="Q959" s="27" t="s">
        <v>4563</v>
      </c>
      <c r="R959" s="27" t="s">
        <v>3520</v>
      </c>
      <c r="S959" s="27" t="s">
        <v>3362</v>
      </c>
      <c r="T959" s="27" t="s">
        <v>42</v>
      </c>
    </row>
    <row r="960" spans="1:20" s="4" customFormat="1" ht="43.5" customHeight="1" x14ac:dyDescent="0.3">
      <c r="A960" s="27">
        <v>959</v>
      </c>
      <c r="B960" s="27" t="s">
        <v>42</v>
      </c>
      <c r="C960" s="27" t="s">
        <v>4558</v>
      </c>
      <c r="D960" s="201" t="str">
        <f t="shared" si="36"/>
        <v>G/AG/N/CAN/99</v>
      </c>
      <c r="E960" s="201" t="str">
        <f t="shared" si="37"/>
        <v xml:space="preserve"> </v>
      </c>
      <c r="F960" s="27" t="s">
        <v>39</v>
      </c>
      <c r="G960" s="27" t="s">
        <v>3</v>
      </c>
      <c r="H960" s="27" t="s">
        <v>1</v>
      </c>
      <c r="I960" s="60">
        <v>2014</v>
      </c>
      <c r="J960" s="27" t="s">
        <v>4549</v>
      </c>
      <c r="K960" s="27" t="s">
        <v>4564</v>
      </c>
      <c r="L960" s="27" t="s">
        <v>3657</v>
      </c>
      <c r="M960" s="27" t="s">
        <v>4565</v>
      </c>
      <c r="N960" s="27"/>
      <c r="O960" s="27" t="s">
        <v>4566</v>
      </c>
      <c r="P960" s="27" t="s">
        <v>4567</v>
      </c>
      <c r="Q960" s="27" t="s">
        <v>104</v>
      </c>
      <c r="R960" s="27" t="s">
        <v>3826</v>
      </c>
      <c r="S960" s="27" t="s">
        <v>3362</v>
      </c>
      <c r="T960" s="27" t="s">
        <v>42</v>
      </c>
    </row>
    <row r="961" spans="1:20" s="4" customFormat="1" ht="43.5" customHeight="1" x14ac:dyDescent="0.3">
      <c r="A961" s="27">
        <v>960</v>
      </c>
      <c r="B961" s="27" t="s">
        <v>42</v>
      </c>
      <c r="C961" s="27" t="s">
        <v>4568</v>
      </c>
      <c r="D961" s="201" t="str">
        <f t="shared" si="36"/>
        <v>G/AG/N/CHE/13/Add.16</v>
      </c>
      <c r="E961" s="201" t="str">
        <f t="shared" si="37"/>
        <v xml:space="preserve"> </v>
      </c>
      <c r="F961" s="27" t="s">
        <v>34</v>
      </c>
      <c r="G961" s="27" t="s">
        <v>793</v>
      </c>
      <c r="H961" s="27" t="s">
        <v>1</v>
      </c>
      <c r="I961" s="60">
        <v>2014</v>
      </c>
      <c r="J961" s="27" t="s">
        <v>4569</v>
      </c>
      <c r="K961" s="27" t="s">
        <v>4570</v>
      </c>
      <c r="L961" s="27" t="s">
        <v>4571</v>
      </c>
      <c r="M961" s="27" t="s">
        <v>4572</v>
      </c>
      <c r="N961" s="27" t="s">
        <v>4573</v>
      </c>
      <c r="O961" s="27" t="s">
        <v>4574</v>
      </c>
      <c r="P961" s="27" t="s">
        <v>4575</v>
      </c>
      <c r="Q961" s="27" t="s">
        <v>500</v>
      </c>
      <c r="R961" s="27" t="s">
        <v>40</v>
      </c>
      <c r="S961" s="27" t="s">
        <v>2520</v>
      </c>
      <c r="T961" s="27" t="s">
        <v>42</v>
      </c>
    </row>
    <row r="962" spans="1:20" s="4" customFormat="1" ht="43.5" customHeight="1" x14ac:dyDescent="0.3">
      <c r="A962" s="27">
        <v>961</v>
      </c>
      <c r="B962" s="27" t="s">
        <v>42</v>
      </c>
      <c r="C962" s="27" t="s">
        <v>4568</v>
      </c>
      <c r="D962" s="201" t="str">
        <f t="shared" si="36"/>
        <v>G/AG/N/CHE/13/Add.16</v>
      </c>
      <c r="E962" s="201" t="str">
        <f t="shared" si="37"/>
        <v xml:space="preserve"> </v>
      </c>
      <c r="F962" s="27" t="s">
        <v>34</v>
      </c>
      <c r="G962" s="27" t="s">
        <v>793</v>
      </c>
      <c r="H962" s="27" t="s">
        <v>1</v>
      </c>
      <c r="I962" s="60">
        <v>2014</v>
      </c>
      <c r="J962" s="27" t="s">
        <v>4569</v>
      </c>
      <c r="K962" s="27" t="s">
        <v>4576</v>
      </c>
      <c r="L962" s="27" t="s">
        <v>4571</v>
      </c>
      <c r="M962" s="27" t="s">
        <v>4577</v>
      </c>
      <c r="N962" s="27" t="s">
        <v>4578</v>
      </c>
      <c r="O962" s="27" t="s">
        <v>4574</v>
      </c>
      <c r="P962" s="27" t="s">
        <v>4575</v>
      </c>
      <c r="Q962" s="27" t="s">
        <v>500</v>
      </c>
      <c r="R962" s="27" t="s">
        <v>40</v>
      </c>
      <c r="S962" s="27" t="s">
        <v>2520</v>
      </c>
      <c r="T962" s="27" t="s">
        <v>42</v>
      </c>
    </row>
    <row r="963" spans="1:20" s="4" customFormat="1" ht="43.5" customHeight="1" x14ac:dyDescent="0.3">
      <c r="A963" s="27">
        <v>962</v>
      </c>
      <c r="B963" s="27" t="s">
        <v>42</v>
      </c>
      <c r="C963" s="27" t="s">
        <v>4568</v>
      </c>
      <c r="D963" s="201" t="str">
        <f t="shared" si="36"/>
        <v>G/AG/N/CHE/13/Add.16</v>
      </c>
      <c r="E963" s="201" t="str">
        <f t="shared" si="37"/>
        <v xml:space="preserve"> </v>
      </c>
      <c r="F963" s="27" t="s">
        <v>34</v>
      </c>
      <c r="G963" s="27" t="s">
        <v>793</v>
      </c>
      <c r="H963" s="27" t="s">
        <v>1</v>
      </c>
      <c r="I963" s="60">
        <v>2014</v>
      </c>
      <c r="J963" s="27" t="s">
        <v>4569</v>
      </c>
      <c r="K963" s="27" t="s">
        <v>4579</v>
      </c>
      <c r="L963" s="27" t="s">
        <v>4571</v>
      </c>
      <c r="M963" s="27" t="s">
        <v>4580</v>
      </c>
      <c r="N963" s="27" t="s">
        <v>4581</v>
      </c>
      <c r="O963" s="27" t="s">
        <v>4574</v>
      </c>
      <c r="P963" s="27" t="s">
        <v>4575</v>
      </c>
      <c r="Q963" s="27" t="s">
        <v>500</v>
      </c>
      <c r="R963" s="27" t="s">
        <v>40</v>
      </c>
      <c r="S963" s="27" t="s">
        <v>2520</v>
      </c>
      <c r="T963" s="27" t="s">
        <v>42</v>
      </c>
    </row>
    <row r="964" spans="1:20" s="4" customFormat="1" ht="43.5" customHeight="1" x14ac:dyDescent="0.3">
      <c r="A964" s="27">
        <v>963</v>
      </c>
      <c r="B964" s="27" t="s">
        <v>42</v>
      </c>
      <c r="C964" s="27" t="s">
        <v>4582</v>
      </c>
      <c r="D964" s="201" t="str">
        <f t="shared" si="36"/>
        <v>G/AG/N/CHE/67</v>
      </c>
      <c r="E964" s="201" t="str">
        <f t="shared" si="37"/>
        <v xml:space="preserve"> </v>
      </c>
      <c r="F964" s="27" t="s">
        <v>34</v>
      </c>
      <c r="G964" s="27" t="s">
        <v>793</v>
      </c>
      <c r="H964" s="27" t="s">
        <v>1</v>
      </c>
      <c r="I964" s="60">
        <v>2014</v>
      </c>
      <c r="J964" s="27" t="s">
        <v>4527</v>
      </c>
      <c r="K964" s="27" t="s">
        <v>4583</v>
      </c>
      <c r="L964" s="27" t="s">
        <v>4584</v>
      </c>
      <c r="M964" s="27" t="s">
        <v>4585</v>
      </c>
      <c r="N964" s="27"/>
      <c r="O964" s="27" t="s">
        <v>4536</v>
      </c>
      <c r="P964" s="27" t="s">
        <v>4586</v>
      </c>
      <c r="Q964" s="27" t="s">
        <v>4587</v>
      </c>
      <c r="R964" s="27" t="s">
        <v>21</v>
      </c>
      <c r="S964" s="27" t="s">
        <v>43</v>
      </c>
      <c r="T964" s="27" t="s">
        <v>4523</v>
      </c>
    </row>
    <row r="965" spans="1:20" s="4" customFormat="1" ht="43.5" customHeight="1" x14ac:dyDescent="0.3">
      <c r="A965" s="27">
        <v>964</v>
      </c>
      <c r="B965" s="27" t="s">
        <v>42</v>
      </c>
      <c r="C965" s="27" t="s">
        <v>4582</v>
      </c>
      <c r="D965" s="201" t="str">
        <f t="shared" si="36"/>
        <v>G/AG/N/CHE/67</v>
      </c>
      <c r="E965" s="201" t="str">
        <f t="shared" si="37"/>
        <v xml:space="preserve"> </v>
      </c>
      <c r="F965" s="27" t="s">
        <v>34</v>
      </c>
      <c r="G965" s="27" t="s">
        <v>793</v>
      </c>
      <c r="H965" s="27" t="s">
        <v>1</v>
      </c>
      <c r="I965" s="60">
        <v>2014</v>
      </c>
      <c r="J965" s="27" t="s">
        <v>4527</v>
      </c>
      <c r="K965" s="27" t="s">
        <v>4588</v>
      </c>
      <c r="L965" s="27" t="s">
        <v>3422</v>
      </c>
      <c r="M965" s="27" t="s">
        <v>4589</v>
      </c>
      <c r="N965" s="27"/>
      <c r="O965" s="27" t="s">
        <v>4536</v>
      </c>
      <c r="P965" s="27" t="s">
        <v>4590</v>
      </c>
      <c r="Q965" s="27" t="s">
        <v>4591</v>
      </c>
      <c r="R965" s="27" t="s">
        <v>4592</v>
      </c>
      <c r="S965" s="27" t="s">
        <v>43</v>
      </c>
      <c r="T965" s="27" t="s">
        <v>4523</v>
      </c>
    </row>
    <row r="966" spans="1:20" s="4" customFormat="1" ht="43.5" customHeight="1" x14ac:dyDescent="0.3">
      <c r="A966" s="27">
        <v>965</v>
      </c>
      <c r="B966" s="27" t="s">
        <v>42</v>
      </c>
      <c r="C966" s="27" t="s">
        <v>4582</v>
      </c>
      <c r="D966" s="201" t="str">
        <f>IF(C966="","",IF(IFERROR(FIND(";",C966,1), 0) &gt; 0, HYPERLINK(CONCATENATE("
https://docs.wto.org/dol2fe/Pages/SS/DoSearch.aspx?DataSource=Cat&amp;query=@Symbol=
",SUBSTITUTE(MID(C966,1,FIND(";",C966,1) - 1),"/","%2F"),"&amp;"), MID(C966,1,FIND(";",C966,1) - 1)), HYPERLINK(CONCATENATE("
https://docs.wto.org/dol2fe/Pages/SS/DoSearch.aspx?DataSource=Cat&amp;query=@Symbol=
",C966),C966)))</f>
        <v>G/AG/N/CHE/67</v>
      </c>
      <c r="E966" s="201" t="str">
        <f>IF(IFERROR(FIND(";",C966,1), 0) &gt; 0, HYPERLINK(CONCATENATE("https://docs.wto.org/dol2fe/Pages/SS/DoSearch.aspx?DataSource=Cat&amp;query=@Symbol=",SUBSTITUTE(TRIM((MID(C966,FIND(";",C966,1)+1,100))),"/","%2F"),"&amp;"), TRIM((MID(C966,FIND(";",C966,1)+1,100)))), " ")</f>
        <v xml:space="preserve"> </v>
      </c>
      <c r="F966" s="27" t="s">
        <v>34</v>
      </c>
      <c r="G966" s="27" t="s">
        <v>793</v>
      </c>
      <c r="H966" s="27" t="s">
        <v>1</v>
      </c>
      <c r="I966" s="60">
        <v>2014</v>
      </c>
      <c r="J966" s="27" t="s">
        <v>4527</v>
      </c>
      <c r="K966" s="27" t="s">
        <v>4593</v>
      </c>
      <c r="L966" s="27" t="s">
        <v>3422</v>
      </c>
      <c r="M966" s="27" t="s">
        <v>4594</v>
      </c>
      <c r="N966" s="27"/>
      <c r="O966" s="27" t="s">
        <v>4536</v>
      </c>
      <c r="P966" s="27" t="s">
        <v>4595</v>
      </c>
      <c r="Q966" s="27" t="s">
        <v>22</v>
      </c>
      <c r="R966" s="27" t="s">
        <v>21</v>
      </c>
      <c r="S966" s="27" t="s">
        <v>43</v>
      </c>
      <c r="T966" s="27" t="s">
        <v>42</v>
      </c>
    </row>
    <row r="967" spans="1:20" s="4" customFormat="1" ht="43.5" customHeight="1" x14ac:dyDescent="0.3">
      <c r="A967" s="27">
        <v>966</v>
      </c>
      <c r="B967" s="27" t="s">
        <v>42</v>
      </c>
      <c r="C967" s="27" t="s">
        <v>4596</v>
      </c>
      <c r="D967" s="201" t="str">
        <f t="shared" si="36"/>
        <v>G/AG/N/CHE/68</v>
      </c>
      <c r="E967" s="201" t="str">
        <f t="shared" si="37"/>
        <v xml:space="preserve"> </v>
      </c>
      <c r="F967" s="27" t="s">
        <v>34</v>
      </c>
      <c r="G967" s="27" t="s">
        <v>793</v>
      </c>
      <c r="H967" s="27" t="s">
        <v>1</v>
      </c>
      <c r="I967" s="60">
        <v>2014</v>
      </c>
      <c r="J967" s="27" t="s">
        <v>4549</v>
      </c>
      <c r="K967" s="27" t="s">
        <v>4597</v>
      </c>
      <c r="L967" s="27" t="s">
        <v>3422</v>
      </c>
      <c r="M967" s="27" t="s">
        <v>4598</v>
      </c>
      <c r="N967" s="27"/>
      <c r="O967" s="27" t="s">
        <v>4599</v>
      </c>
      <c r="P967" s="27" t="s">
        <v>4600</v>
      </c>
      <c r="Q967" s="27" t="s">
        <v>73</v>
      </c>
      <c r="R967" s="27" t="s">
        <v>3787</v>
      </c>
      <c r="S967" s="27" t="s">
        <v>43</v>
      </c>
      <c r="T967" s="27" t="s">
        <v>42</v>
      </c>
    </row>
    <row r="968" spans="1:20" s="4" customFormat="1" ht="43.5" customHeight="1" x14ac:dyDescent="0.3">
      <c r="A968" s="27">
        <v>967</v>
      </c>
      <c r="B968" s="27" t="s">
        <v>42</v>
      </c>
      <c r="C968" s="27" t="s">
        <v>4596</v>
      </c>
      <c r="D968" s="201" t="str">
        <f t="shared" si="36"/>
        <v>G/AG/N/CHE/68</v>
      </c>
      <c r="E968" s="201" t="str">
        <f t="shared" si="37"/>
        <v xml:space="preserve"> </v>
      </c>
      <c r="F968" s="27" t="s">
        <v>34</v>
      </c>
      <c r="G968" s="27" t="s">
        <v>793</v>
      </c>
      <c r="H968" s="27" t="s">
        <v>1</v>
      </c>
      <c r="I968" s="60">
        <v>2014</v>
      </c>
      <c r="J968" s="27" t="s">
        <v>4549</v>
      </c>
      <c r="K968" s="27" t="s">
        <v>4601</v>
      </c>
      <c r="L968" s="27" t="s">
        <v>3422</v>
      </c>
      <c r="M968" s="27" t="s">
        <v>4602</v>
      </c>
      <c r="N968" s="27"/>
      <c r="O968" s="27" t="s">
        <v>4599</v>
      </c>
      <c r="P968" s="27" t="s">
        <v>4603</v>
      </c>
      <c r="Q968" s="27" t="s">
        <v>4604</v>
      </c>
      <c r="R968" s="27" t="s">
        <v>4605</v>
      </c>
      <c r="S968" s="27" t="s">
        <v>43</v>
      </c>
      <c r="T968" s="27" t="s">
        <v>42</v>
      </c>
    </row>
    <row r="969" spans="1:20" s="4" customFormat="1" ht="43.5" customHeight="1" x14ac:dyDescent="0.3">
      <c r="A969" s="27">
        <v>968</v>
      </c>
      <c r="B969" s="27" t="s">
        <v>42</v>
      </c>
      <c r="C969" s="27" t="s">
        <v>4596</v>
      </c>
      <c r="D969" s="201" t="str">
        <f>IF(C969="","",IF(IFERROR(FIND(";",C969,1), 0) &gt; 0, HYPERLINK(CONCATENATE("
https://docs.wto.org/dol2fe/Pages/SS/DoSearch.aspx?DataSource=Cat&amp;query=@Symbol=
",SUBSTITUTE(MID(C969,1,FIND(";",C969,1) - 1),"/","%2F"),"&amp;"), MID(C969,1,FIND(";",C969,1) - 1)), HYPERLINK(CONCATENATE("
https://docs.wto.org/dol2fe/Pages/SS/DoSearch.aspx?DataSource=Cat&amp;query=@Symbol=
",C969),C969)))</f>
        <v>G/AG/N/CHE/68</v>
      </c>
      <c r="E969" s="201" t="str">
        <f>IF(IFERROR(FIND(";",C969,1), 0) &gt; 0, HYPERLINK(CONCATENATE("https://docs.wto.org/dol2fe/Pages/SS/DoSearch.aspx?DataSource=Cat&amp;query=@Symbol=",SUBSTITUTE(TRIM((MID(C969,FIND(";",C969,1)+1,100))),"/","%2F"),"&amp;"), TRIM((MID(C969,FIND(";",C969,1)+1,100)))), " ")</f>
        <v xml:space="preserve"> </v>
      </c>
      <c r="F969" s="27" t="s">
        <v>34</v>
      </c>
      <c r="G969" s="27" t="s">
        <v>793</v>
      </c>
      <c r="H969" s="27" t="s">
        <v>1</v>
      </c>
      <c r="I969" s="60">
        <v>2014</v>
      </c>
      <c r="J969" s="27" t="s">
        <v>4549</v>
      </c>
      <c r="K969" s="27" t="s">
        <v>4606</v>
      </c>
      <c r="L969" s="27" t="s">
        <v>3422</v>
      </c>
      <c r="M969" s="27" t="s">
        <v>4607</v>
      </c>
      <c r="N969" s="27"/>
      <c r="O969" s="27" t="s">
        <v>4599</v>
      </c>
      <c r="P969" s="27" t="s">
        <v>4608</v>
      </c>
      <c r="Q969" s="27" t="s">
        <v>22</v>
      </c>
      <c r="R969" s="27" t="s">
        <v>4609</v>
      </c>
      <c r="S969" s="27" t="s">
        <v>43</v>
      </c>
      <c r="T969" s="27" t="s">
        <v>42</v>
      </c>
    </row>
    <row r="970" spans="1:20" s="4" customFormat="1" ht="43.5" customHeight="1" x14ac:dyDescent="0.3">
      <c r="A970" s="27">
        <v>969</v>
      </c>
      <c r="B970" s="27" t="s">
        <v>42</v>
      </c>
      <c r="C970" s="27" t="s">
        <v>4596</v>
      </c>
      <c r="D970" s="201" t="str">
        <f t="shared" si="36"/>
        <v>G/AG/N/CHE/68</v>
      </c>
      <c r="E970" s="201" t="str">
        <f t="shared" si="37"/>
        <v xml:space="preserve"> </v>
      </c>
      <c r="F970" s="27" t="s">
        <v>34</v>
      </c>
      <c r="G970" s="27" t="s">
        <v>793</v>
      </c>
      <c r="H970" s="27" t="s">
        <v>1</v>
      </c>
      <c r="I970" s="60">
        <v>2014</v>
      </c>
      <c r="J970" s="27" t="s">
        <v>4549</v>
      </c>
      <c r="K970" s="27" t="s">
        <v>4610</v>
      </c>
      <c r="L970" s="27" t="s">
        <v>3422</v>
      </c>
      <c r="M970" s="27" t="s">
        <v>4611</v>
      </c>
      <c r="N970" s="27"/>
      <c r="O970" s="27" t="s">
        <v>4599</v>
      </c>
      <c r="P970" s="27" t="s">
        <v>4612</v>
      </c>
      <c r="Q970" s="27" t="s">
        <v>4613</v>
      </c>
      <c r="R970" s="27" t="s">
        <v>4614</v>
      </c>
      <c r="S970" s="27" t="s">
        <v>43</v>
      </c>
      <c r="T970" s="27" t="s">
        <v>42</v>
      </c>
    </row>
    <row r="971" spans="1:20" s="4" customFormat="1" ht="43.5" customHeight="1" x14ac:dyDescent="0.3">
      <c r="A971" s="27">
        <v>970</v>
      </c>
      <c r="B971" s="27" t="s">
        <v>42</v>
      </c>
      <c r="C971" s="27" t="s">
        <v>4596</v>
      </c>
      <c r="D971" s="201" t="str">
        <f t="shared" si="36"/>
        <v>G/AG/N/CHE/68</v>
      </c>
      <c r="E971" s="201" t="str">
        <f t="shared" si="37"/>
        <v xml:space="preserve"> </v>
      </c>
      <c r="F971" s="27" t="s">
        <v>34</v>
      </c>
      <c r="G971" s="27" t="s">
        <v>793</v>
      </c>
      <c r="H971" s="27" t="s">
        <v>1</v>
      </c>
      <c r="I971" s="60">
        <v>2014</v>
      </c>
      <c r="J971" s="27" t="s">
        <v>4549</v>
      </c>
      <c r="K971" s="27" t="s">
        <v>4615</v>
      </c>
      <c r="L971" s="27" t="s">
        <v>3422</v>
      </c>
      <c r="M971" s="27" t="s">
        <v>4616</v>
      </c>
      <c r="N971" s="27"/>
      <c r="O971" s="27" t="s">
        <v>4599</v>
      </c>
      <c r="P971" s="27" t="s">
        <v>4617</v>
      </c>
      <c r="Q971" s="27" t="s">
        <v>441</v>
      </c>
      <c r="R971" s="27" t="s">
        <v>4618</v>
      </c>
      <c r="S971" s="27" t="s">
        <v>43</v>
      </c>
      <c r="T971" s="27" t="s">
        <v>42</v>
      </c>
    </row>
    <row r="972" spans="1:20" s="74" customFormat="1" ht="43.5" customHeight="1" x14ac:dyDescent="0.3">
      <c r="A972" s="27">
        <v>971</v>
      </c>
      <c r="B972" s="27" t="s">
        <v>42</v>
      </c>
      <c r="C972" s="27" t="s">
        <v>4596</v>
      </c>
      <c r="D972" s="201" t="str">
        <f>IF(C972="","",IF(IFERROR(FIND(";",C972,1), 0) &gt; 0, HYPERLINK(CONCATENATE("
https://docs.wto.org/dol2fe/Pages/SS/DoSearch.aspx?DataSource=Cat&amp;query=@Symbol=
",SUBSTITUTE(MID(C972,1,FIND(";",C972,1) - 1),"/","%2F"),"&amp;"), MID(C972,1,FIND(";",C972,1) - 1)), HYPERLINK(CONCATENATE("
https://docs.wto.org/dol2fe/Pages/SS/DoSearch.aspx?DataSource=Cat&amp;query=@Symbol=
",C972),C972)))</f>
        <v>G/AG/N/CHE/68</v>
      </c>
      <c r="E972" s="201" t="str">
        <f>IF(IFERROR(FIND(";",C972,1), 0) &gt; 0, HYPERLINK(CONCATENATE("https://docs.wto.org/dol2fe/Pages/SS/DoSearch.aspx?DataSource=Cat&amp;query=@Symbol=",SUBSTITUTE(TRIM((MID(C972,FIND(";",C972,1)+1,100))),"/","%2F"),"&amp;"), TRIM((MID(C972,FIND(";",C972,1)+1,100)))), " ")</f>
        <v xml:space="preserve"> </v>
      </c>
      <c r="F972" s="27" t="s">
        <v>34</v>
      </c>
      <c r="G972" s="27" t="s">
        <v>793</v>
      </c>
      <c r="H972" s="27" t="s">
        <v>1</v>
      </c>
      <c r="I972" s="60">
        <v>2014</v>
      </c>
      <c r="J972" s="27" t="s">
        <v>4549</v>
      </c>
      <c r="K972" s="27" t="s">
        <v>4619</v>
      </c>
      <c r="L972" s="27" t="s">
        <v>3422</v>
      </c>
      <c r="M972" s="27" t="s">
        <v>4620</v>
      </c>
      <c r="N972" s="27"/>
      <c r="O972" s="27" t="s">
        <v>4599</v>
      </c>
      <c r="P972" s="27" t="s">
        <v>4621</v>
      </c>
      <c r="Q972" s="27" t="s">
        <v>357</v>
      </c>
      <c r="R972" s="27" t="s">
        <v>47</v>
      </c>
      <c r="S972" s="27" t="s">
        <v>43</v>
      </c>
      <c r="T972" s="27" t="s">
        <v>42</v>
      </c>
    </row>
    <row r="973" spans="1:20" ht="43.5" customHeight="1" x14ac:dyDescent="0.3">
      <c r="A973" s="27">
        <v>972</v>
      </c>
      <c r="B973" s="27" t="s">
        <v>42</v>
      </c>
      <c r="C973" s="27" t="s">
        <v>4596</v>
      </c>
      <c r="D973" s="201" t="str">
        <f>IF(C973="","",IF(IFERROR(FIND(";",C973,1), 0) &gt; 0, HYPERLINK(CONCATENATE("
https://docs.wto.org/dol2fe/Pages/SS/DoSearch.aspx?DataSource=Cat&amp;query=@Symbol=
",SUBSTITUTE(MID(C973,1,FIND(";",C973,1) - 1),"/","%2F"),"&amp;"), MID(C973,1,FIND(";",C973,1) - 1)), HYPERLINK(CONCATENATE("
https://docs.wto.org/dol2fe/Pages/SS/DoSearch.aspx?DataSource=Cat&amp;query=@Symbol=
",C973),C973)))</f>
        <v>G/AG/N/CHE/68</v>
      </c>
      <c r="E973" s="201" t="str">
        <f>IF(IFERROR(FIND(";",C973,1), 0) &gt; 0, HYPERLINK(CONCATENATE("https://docs.wto.org/dol2fe/Pages/SS/DoSearch.aspx?DataSource=Cat&amp;query=@Symbol=",SUBSTITUTE(TRIM((MID(C973,FIND(";",C973,1)+1,100))),"/","%2F"),"&amp;"), TRIM((MID(C973,FIND(";",C973,1)+1,100)))), " ")</f>
        <v xml:space="preserve"> </v>
      </c>
      <c r="F973" s="27" t="s">
        <v>34</v>
      </c>
      <c r="G973" s="27" t="s">
        <v>793</v>
      </c>
      <c r="H973" s="27" t="s">
        <v>1</v>
      </c>
      <c r="I973" s="60">
        <v>2014</v>
      </c>
      <c r="J973" s="27" t="s">
        <v>4549</v>
      </c>
      <c r="K973" s="27" t="s">
        <v>4622</v>
      </c>
      <c r="L973" s="27" t="s">
        <v>3422</v>
      </c>
      <c r="M973" s="27" t="s">
        <v>4623</v>
      </c>
      <c r="N973" s="27"/>
      <c r="O973" s="27" t="s">
        <v>4599</v>
      </c>
      <c r="P973" s="27" t="s">
        <v>4624</v>
      </c>
      <c r="Q973" s="27" t="s">
        <v>84</v>
      </c>
      <c r="R973" s="27" t="s">
        <v>40</v>
      </c>
      <c r="S973" s="27" t="s">
        <v>43</v>
      </c>
      <c r="T973" s="27" t="s">
        <v>42</v>
      </c>
    </row>
    <row r="974" spans="1:20" ht="43.5" customHeight="1" x14ac:dyDescent="0.3">
      <c r="A974" s="27">
        <v>973</v>
      </c>
      <c r="B974" s="27" t="s">
        <v>42</v>
      </c>
      <c r="C974" s="27" t="s">
        <v>4596</v>
      </c>
      <c r="D974" s="201" t="str">
        <f t="shared" si="36"/>
        <v>G/AG/N/CHE/68</v>
      </c>
      <c r="E974" s="201" t="str">
        <f t="shared" si="37"/>
        <v xml:space="preserve"> </v>
      </c>
      <c r="F974" s="27" t="s">
        <v>34</v>
      </c>
      <c r="G974" s="27" t="s">
        <v>793</v>
      </c>
      <c r="H974" s="27" t="s">
        <v>1</v>
      </c>
      <c r="I974" s="60">
        <v>2014</v>
      </c>
      <c r="J974" s="27" t="s">
        <v>4549</v>
      </c>
      <c r="K974" s="27" t="s">
        <v>4625</v>
      </c>
      <c r="L974" s="27" t="s">
        <v>3422</v>
      </c>
      <c r="M974" s="27" t="s">
        <v>4626</v>
      </c>
      <c r="N974" s="27"/>
      <c r="O974" s="27" t="s">
        <v>4599</v>
      </c>
      <c r="P974" s="27" t="s">
        <v>4627</v>
      </c>
      <c r="Q974" s="27" t="s">
        <v>4628</v>
      </c>
      <c r="R974" s="27" t="s">
        <v>4629</v>
      </c>
      <c r="S974" s="27" t="s">
        <v>43</v>
      </c>
      <c r="T974" s="27" t="s">
        <v>42</v>
      </c>
    </row>
    <row r="975" spans="1:20" ht="43.5" customHeight="1" x14ac:dyDescent="0.3">
      <c r="A975" s="27">
        <v>974</v>
      </c>
      <c r="B975" s="27" t="s">
        <v>42</v>
      </c>
      <c r="C975" s="27" t="s">
        <v>4596</v>
      </c>
      <c r="D975" s="201" t="str">
        <f t="shared" si="36"/>
        <v>G/AG/N/CHE/68</v>
      </c>
      <c r="E975" s="201" t="str">
        <f t="shared" si="37"/>
        <v xml:space="preserve"> </v>
      </c>
      <c r="F975" s="27" t="s">
        <v>34</v>
      </c>
      <c r="G975" s="27" t="s">
        <v>793</v>
      </c>
      <c r="H975" s="27" t="s">
        <v>1</v>
      </c>
      <c r="I975" s="60">
        <v>2014</v>
      </c>
      <c r="J975" s="27" t="s">
        <v>4549</v>
      </c>
      <c r="K975" s="27" t="s">
        <v>4630</v>
      </c>
      <c r="L975" s="27" t="s">
        <v>3422</v>
      </c>
      <c r="M975" s="27" t="s">
        <v>4631</v>
      </c>
      <c r="N975" s="27"/>
      <c r="O975" s="27" t="s">
        <v>4599</v>
      </c>
      <c r="P975" s="27" t="s">
        <v>4632</v>
      </c>
      <c r="Q975" s="27" t="s">
        <v>894</v>
      </c>
      <c r="R975" s="27" t="s">
        <v>47</v>
      </c>
      <c r="S975" s="27" t="s">
        <v>43</v>
      </c>
      <c r="T975" s="27" t="s">
        <v>42</v>
      </c>
    </row>
    <row r="976" spans="1:20" ht="43.5" customHeight="1" x14ac:dyDescent="0.3">
      <c r="A976" s="27">
        <v>975</v>
      </c>
      <c r="B976" s="27" t="s">
        <v>42</v>
      </c>
      <c r="C976" s="27" t="s">
        <v>4596</v>
      </c>
      <c r="D976" s="201" t="str">
        <f>IF(C976="","",IF(IFERROR(FIND(";",C976,1), 0) &gt; 0, HYPERLINK(CONCATENATE("
https://docs.wto.org/dol2fe/Pages/SS/DoSearch.aspx?DataSource=Cat&amp;query=@Symbol=
",SUBSTITUTE(MID(C976,1,FIND(";",C976,1) - 1),"/","%2F"),"&amp;"), MID(C976,1,FIND(";",C976,1) - 1)), HYPERLINK(CONCATENATE("
https://docs.wto.org/dol2fe/Pages/SS/DoSearch.aspx?DataSource=Cat&amp;query=@Symbol=
",C976),C976)))</f>
        <v>G/AG/N/CHE/68</v>
      </c>
      <c r="E976" s="201" t="str">
        <f>IF(IFERROR(FIND(";",C976,1), 0) &gt; 0, HYPERLINK(CONCATENATE("https://docs.wto.org/dol2fe/Pages/SS/DoSearch.aspx?DataSource=Cat&amp;query=@Symbol=",SUBSTITUTE(TRIM((MID(C976,FIND(";",C976,1)+1,100))),"/","%2F"),"&amp;"), TRIM((MID(C976,FIND(";",C976,1)+1,100)))), " ")</f>
        <v xml:space="preserve"> </v>
      </c>
      <c r="F976" s="27" t="s">
        <v>34</v>
      </c>
      <c r="G976" s="27" t="s">
        <v>793</v>
      </c>
      <c r="H976" s="27" t="s">
        <v>1</v>
      </c>
      <c r="I976" s="60">
        <v>2014</v>
      </c>
      <c r="J976" s="27" t="s">
        <v>4549</v>
      </c>
      <c r="K976" s="27" t="s">
        <v>4633</v>
      </c>
      <c r="L976" s="27" t="s">
        <v>3422</v>
      </c>
      <c r="M976" s="27" t="s">
        <v>4634</v>
      </c>
      <c r="N976" s="27"/>
      <c r="O976" s="27" t="s">
        <v>4599</v>
      </c>
      <c r="P976" s="27" t="s">
        <v>4635</v>
      </c>
      <c r="Q976" s="27" t="s">
        <v>4636</v>
      </c>
      <c r="R976" s="27" t="s">
        <v>4637</v>
      </c>
      <c r="S976" s="27" t="s">
        <v>43</v>
      </c>
      <c r="T976" s="27" t="s">
        <v>42</v>
      </c>
    </row>
    <row r="977" spans="1:20" ht="43.5" customHeight="1" x14ac:dyDescent="0.3">
      <c r="A977" s="27">
        <v>976</v>
      </c>
      <c r="B977" s="27" t="s">
        <v>42</v>
      </c>
      <c r="C977" s="27" t="s">
        <v>4596</v>
      </c>
      <c r="D977" s="201" t="str">
        <f>IF(C977="","",IF(IFERROR(FIND(";",C977,1), 0) &gt; 0, HYPERLINK(CONCATENATE("
https://docs.wto.org/dol2fe/Pages/SS/DoSearch.aspx?DataSource=Cat&amp;query=@Symbol=
",SUBSTITUTE(MID(C977,1,FIND(";",C977,1) - 1),"/","%2F"),"&amp;"), MID(C977,1,FIND(";",C977,1) - 1)), HYPERLINK(CONCATENATE("
https://docs.wto.org/dol2fe/Pages/SS/DoSearch.aspx?DataSource=Cat&amp;query=@Symbol=
",C977),C977)))</f>
        <v>G/AG/N/CHE/68</v>
      </c>
      <c r="E977" s="201" t="str">
        <f>IF(IFERROR(FIND(";",C977,1), 0) &gt; 0, HYPERLINK(CONCATENATE("https://docs.wto.org/dol2fe/Pages/SS/DoSearch.aspx?DataSource=Cat&amp;query=@Symbol=",SUBSTITUTE(TRIM((MID(C977,FIND(";",C977,1)+1,100))),"/","%2F"),"&amp;"), TRIM((MID(C977,FIND(";",C977,1)+1,100)))), " ")</f>
        <v xml:space="preserve"> </v>
      </c>
      <c r="F977" s="27" t="s">
        <v>34</v>
      </c>
      <c r="G977" s="27" t="s">
        <v>793</v>
      </c>
      <c r="H977" s="27" t="s">
        <v>1</v>
      </c>
      <c r="I977" s="60">
        <v>2014</v>
      </c>
      <c r="J977" s="27" t="s">
        <v>4549</v>
      </c>
      <c r="K977" s="27" t="s">
        <v>4638</v>
      </c>
      <c r="L977" s="27" t="s">
        <v>3422</v>
      </c>
      <c r="M977" s="27" t="s">
        <v>4639</v>
      </c>
      <c r="N977" s="27"/>
      <c r="O977" s="27" t="s">
        <v>4599</v>
      </c>
      <c r="P977" s="27" t="s">
        <v>4595</v>
      </c>
      <c r="Q977" s="27" t="s">
        <v>22</v>
      </c>
      <c r="R977" s="27" t="s">
        <v>21</v>
      </c>
      <c r="S977" s="27" t="s">
        <v>43</v>
      </c>
      <c r="T977" s="27" t="s">
        <v>42</v>
      </c>
    </row>
    <row r="978" spans="1:20" ht="43.5" customHeight="1" x14ac:dyDescent="0.3">
      <c r="A978" s="27">
        <v>977</v>
      </c>
      <c r="B978" s="27" t="s">
        <v>42</v>
      </c>
      <c r="C978" s="27" t="s">
        <v>4596</v>
      </c>
      <c r="D978" s="201" t="str">
        <f t="shared" si="36"/>
        <v>G/AG/N/CHE/68</v>
      </c>
      <c r="E978" s="201" t="str">
        <f t="shared" si="37"/>
        <v xml:space="preserve"> </v>
      </c>
      <c r="F978" s="27" t="s">
        <v>34</v>
      </c>
      <c r="G978" s="27" t="s">
        <v>793</v>
      </c>
      <c r="H978" s="27" t="s">
        <v>1</v>
      </c>
      <c r="I978" s="60">
        <v>2014</v>
      </c>
      <c r="J978" s="27" t="s">
        <v>4549</v>
      </c>
      <c r="K978" s="27" t="s">
        <v>4640</v>
      </c>
      <c r="L978" s="27" t="s">
        <v>3422</v>
      </c>
      <c r="M978" s="27" t="s">
        <v>4641</v>
      </c>
      <c r="N978" s="27"/>
      <c r="O978" s="27" t="s">
        <v>4599</v>
      </c>
      <c r="P978" s="27" t="s">
        <v>4642</v>
      </c>
      <c r="Q978" s="27" t="s">
        <v>22</v>
      </c>
      <c r="R978" s="27" t="s">
        <v>21</v>
      </c>
      <c r="S978" s="27" t="s">
        <v>43</v>
      </c>
      <c r="T978" s="27" t="s">
        <v>42</v>
      </c>
    </row>
    <row r="979" spans="1:20" ht="43.5" customHeight="1" x14ac:dyDescent="0.3">
      <c r="A979" s="27">
        <v>978</v>
      </c>
      <c r="B979" s="27" t="s">
        <v>42</v>
      </c>
      <c r="C979" s="27" t="s">
        <v>4643</v>
      </c>
      <c r="D979" s="201" t="str">
        <f t="shared" si="36"/>
        <v>G/AG/N/CHL/43</v>
      </c>
      <c r="E979" s="201" t="str">
        <f t="shared" si="37"/>
        <v xml:space="preserve"> </v>
      </c>
      <c r="F979" s="27" t="s">
        <v>62</v>
      </c>
      <c r="G979" s="27" t="s">
        <v>1101</v>
      </c>
      <c r="H979" s="27" t="s">
        <v>5</v>
      </c>
      <c r="I979" s="60">
        <v>2014</v>
      </c>
      <c r="J979" s="27" t="s">
        <v>4527</v>
      </c>
      <c r="K979" s="27" t="s">
        <v>4644</v>
      </c>
      <c r="L979" s="27" t="s">
        <v>4520</v>
      </c>
      <c r="M979" s="27" t="s">
        <v>4645</v>
      </c>
      <c r="N979" s="27"/>
      <c r="O979" s="27">
        <v>2012</v>
      </c>
      <c r="P979" s="27" t="s">
        <v>4646</v>
      </c>
      <c r="Q979" s="27" t="s">
        <v>432</v>
      </c>
      <c r="R979" s="27" t="s">
        <v>44</v>
      </c>
      <c r="S979" s="27" t="s">
        <v>51</v>
      </c>
      <c r="T979" s="27" t="s">
        <v>4523</v>
      </c>
    </row>
    <row r="980" spans="1:20" ht="43.5" customHeight="1" x14ac:dyDescent="0.3">
      <c r="A980" s="27">
        <v>979</v>
      </c>
      <c r="B980" s="27" t="s">
        <v>42</v>
      </c>
      <c r="C980" s="27" t="s">
        <v>4643</v>
      </c>
      <c r="D980" s="201" t="str">
        <f>IF(C980="","",IF(IFERROR(FIND(";",C980,1), 0) &gt; 0, HYPERLINK(CONCATENATE("
https://docs.wto.org/dol2fe/Pages/SS/DoSearch.aspx?DataSource=Cat&amp;query=@Symbol=
",SUBSTITUTE(MID(C980,1,FIND(";",C980,1) - 1),"/","%2F"),"&amp;"), MID(C980,1,FIND(";",C980,1) - 1)), HYPERLINK(CONCATENATE("
https://docs.wto.org/dol2fe/Pages/SS/DoSearch.aspx?DataSource=Cat&amp;query=@Symbol=
",C980),C980)))</f>
        <v>G/AG/N/CHL/43</v>
      </c>
      <c r="E980" s="201" t="str">
        <f>IF(IFERROR(FIND(";",C980,1), 0) &gt; 0, HYPERLINK(CONCATENATE("https://docs.wto.org/dol2fe/Pages/SS/DoSearch.aspx?DataSource=Cat&amp;query=@Symbol=",SUBSTITUTE(TRIM((MID(C980,FIND(";",C980,1)+1,100))),"/","%2F"),"&amp;"), TRIM((MID(C980,FIND(";",C980,1)+1,100)))), " ")</f>
        <v xml:space="preserve"> </v>
      </c>
      <c r="F980" s="27" t="s">
        <v>62</v>
      </c>
      <c r="G980" s="27" t="s">
        <v>1101</v>
      </c>
      <c r="H980" s="27" t="s">
        <v>5</v>
      </c>
      <c r="I980" s="60">
        <v>2014</v>
      </c>
      <c r="J980" s="27" t="s">
        <v>4527</v>
      </c>
      <c r="K980" s="27" t="s">
        <v>4647</v>
      </c>
      <c r="L980" s="27" t="s">
        <v>4648</v>
      </c>
      <c r="M980" s="27" t="s">
        <v>5448</v>
      </c>
      <c r="N980" s="27"/>
      <c r="O980" s="27">
        <v>2012</v>
      </c>
      <c r="P980" s="27" t="s">
        <v>4649</v>
      </c>
      <c r="Q980" s="27" t="s">
        <v>22</v>
      </c>
      <c r="R980" s="27" t="s">
        <v>21</v>
      </c>
      <c r="S980" s="27" t="s">
        <v>51</v>
      </c>
      <c r="T980" s="27" t="s">
        <v>4523</v>
      </c>
    </row>
    <row r="981" spans="1:20" ht="43.5" customHeight="1" x14ac:dyDescent="0.3">
      <c r="A981" s="27">
        <v>980</v>
      </c>
      <c r="B981" s="27" t="s">
        <v>42</v>
      </c>
      <c r="C981" s="27" t="s">
        <v>4643</v>
      </c>
      <c r="D981" s="201" t="str">
        <f t="shared" si="36"/>
        <v>G/AG/N/CHL/43</v>
      </c>
      <c r="E981" s="201" t="str">
        <f t="shared" si="37"/>
        <v xml:space="preserve"> </v>
      </c>
      <c r="F981" s="27" t="s">
        <v>62</v>
      </c>
      <c r="G981" s="27" t="s">
        <v>1101</v>
      </c>
      <c r="H981" s="27" t="s">
        <v>5</v>
      </c>
      <c r="I981" s="60">
        <v>2014</v>
      </c>
      <c r="J981" s="27" t="s">
        <v>4527</v>
      </c>
      <c r="K981" s="27" t="s">
        <v>4650</v>
      </c>
      <c r="L981" s="27" t="s">
        <v>4651</v>
      </c>
      <c r="M981" s="27" t="s">
        <v>4652</v>
      </c>
      <c r="N981" s="27"/>
      <c r="O981" s="27">
        <v>2012</v>
      </c>
      <c r="P981" s="27" t="s">
        <v>4653</v>
      </c>
      <c r="Q981" s="27" t="s">
        <v>19</v>
      </c>
      <c r="R981" s="27" t="s">
        <v>75</v>
      </c>
      <c r="S981" s="27" t="s">
        <v>51</v>
      </c>
      <c r="T981" s="27" t="s">
        <v>4654</v>
      </c>
    </row>
    <row r="982" spans="1:20" ht="43.5" customHeight="1" x14ac:dyDescent="0.3">
      <c r="A982" s="27">
        <v>981</v>
      </c>
      <c r="B982" s="27" t="s">
        <v>42</v>
      </c>
      <c r="C982" s="27" t="s">
        <v>4643</v>
      </c>
      <c r="D982" s="201" t="str">
        <f t="shared" si="36"/>
        <v>G/AG/N/CHL/43</v>
      </c>
      <c r="E982" s="201" t="str">
        <f t="shared" si="37"/>
        <v xml:space="preserve"> </v>
      </c>
      <c r="F982" s="27" t="s">
        <v>62</v>
      </c>
      <c r="G982" s="27" t="s">
        <v>1101</v>
      </c>
      <c r="H982" s="27" t="s">
        <v>5</v>
      </c>
      <c r="I982" s="60">
        <v>2014</v>
      </c>
      <c r="J982" s="27" t="s">
        <v>4527</v>
      </c>
      <c r="K982" s="27" t="s">
        <v>4644</v>
      </c>
      <c r="L982" s="27" t="s">
        <v>4520</v>
      </c>
      <c r="M982" s="27" t="s">
        <v>4645</v>
      </c>
      <c r="N982" s="27"/>
      <c r="O982" s="27">
        <v>2013</v>
      </c>
      <c r="P982" s="27" t="s">
        <v>4646</v>
      </c>
      <c r="Q982" s="27" t="s">
        <v>432</v>
      </c>
      <c r="R982" s="27" t="s">
        <v>44</v>
      </c>
      <c r="S982" s="27" t="s">
        <v>51</v>
      </c>
      <c r="T982" s="27" t="s">
        <v>4523</v>
      </c>
    </row>
    <row r="983" spans="1:20" ht="43.5" customHeight="1" x14ac:dyDescent="0.3">
      <c r="A983" s="27">
        <v>982</v>
      </c>
      <c r="B983" s="27" t="s">
        <v>42</v>
      </c>
      <c r="C983" s="27" t="s">
        <v>4643</v>
      </c>
      <c r="D983" s="201" t="str">
        <f>IF(C983="","",IF(IFERROR(FIND(";",C983,1), 0) &gt; 0, HYPERLINK(CONCATENATE("
https://docs.wto.org/dol2fe/Pages/SS/DoSearch.aspx?DataSource=Cat&amp;query=@Symbol=
",SUBSTITUTE(MID(C983,1,FIND(";",C983,1) - 1),"/","%2F"),"&amp;"), MID(C983,1,FIND(";",C983,1) - 1)), HYPERLINK(CONCATENATE("
https://docs.wto.org/dol2fe/Pages/SS/DoSearch.aspx?DataSource=Cat&amp;query=@Symbol=
",C983),C983)))</f>
        <v>G/AG/N/CHL/43</v>
      </c>
      <c r="E983" s="201" t="str">
        <f>IF(IFERROR(FIND(";",C983,1), 0) &gt; 0, HYPERLINK(CONCATENATE("https://docs.wto.org/dol2fe/Pages/SS/DoSearch.aspx?DataSource=Cat&amp;query=@Symbol=",SUBSTITUTE(TRIM((MID(C983,FIND(";",C983,1)+1,100))),"/","%2F"),"&amp;"), TRIM((MID(C983,FIND(";",C983,1)+1,100)))), " ")</f>
        <v xml:space="preserve"> </v>
      </c>
      <c r="F983" s="27" t="s">
        <v>62</v>
      </c>
      <c r="G983" s="27" t="s">
        <v>1101</v>
      </c>
      <c r="H983" s="27" t="s">
        <v>5</v>
      </c>
      <c r="I983" s="60">
        <v>2014</v>
      </c>
      <c r="J983" s="27" t="s">
        <v>4527</v>
      </c>
      <c r="K983" s="27" t="s">
        <v>4650</v>
      </c>
      <c r="L983" s="27" t="s">
        <v>4651</v>
      </c>
      <c r="M983" s="27" t="s">
        <v>4652</v>
      </c>
      <c r="N983" s="27"/>
      <c r="O983" s="27">
        <v>2013</v>
      </c>
      <c r="P983" s="27" t="s">
        <v>4653</v>
      </c>
      <c r="Q983" s="27" t="s">
        <v>19</v>
      </c>
      <c r="R983" s="27" t="s">
        <v>75</v>
      </c>
      <c r="S983" s="27" t="s">
        <v>51</v>
      </c>
      <c r="T983" s="27" t="s">
        <v>4654</v>
      </c>
    </row>
    <row r="984" spans="1:20" ht="43.5" customHeight="1" x14ac:dyDescent="0.3">
      <c r="A984" s="27">
        <v>983</v>
      </c>
      <c r="B984" s="27" t="s">
        <v>42</v>
      </c>
      <c r="C984" s="27" t="s">
        <v>4643</v>
      </c>
      <c r="D984" s="201" t="str">
        <f>IF(C984="","",IF(IFERROR(FIND(";",C984,1), 0) &gt; 0, HYPERLINK(CONCATENATE("
https://docs.wto.org/dol2fe/Pages/SS/DoSearch.aspx?DataSource=Cat&amp;query=@Symbol=
",SUBSTITUTE(MID(C984,1,FIND(";",C984,1) - 1),"/","%2F"),"&amp;"), MID(C984,1,FIND(";",C984,1) - 1)), HYPERLINK(CONCATENATE("
https://docs.wto.org/dol2fe/Pages/SS/DoSearch.aspx?DataSource=Cat&amp;query=@Symbol=
",C984),C984)))</f>
        <v>G/AG/N/CHL/43</v>
      </c>
      <c r="E984" s="201" t="str">
        <f>IF(IFERROR(FIND(";",C984,1), 0) &gt; 0, HYPERLINK(CONCATENATE("https://docs.wto.org/dol2fe/Pages/SS/DoSearch.aspx?DataSource=Cat&amp;query=@Symbol=",SUBSTITUTE(TRIM((MID(C984,FIND(";",C984,1)+1,100))),"/","%2F"),"&amp;"), TRIM((MID(C984,FIND(";",C984,1)+1,100)))), " ")</f>
        <v xml:space="preserve"> </v>
      </c>
      <c r="F984" s="27" t="s">
        <v>62</v>
      </c>
      <c r="G984" s="27" t="s">
        <v>1101</v>
      </c>
      <c r="H984" s="27" t="s">
        <v>5</v>
      </c>
      <c r="I984" s="60">
        <v>2014</v>
      </c>
      <c r="J984" s="27" t="s">
        <v>4527</v>
      </c>
      <c r="K984" s="27" t="s">
        <v>4647</v>
      </c>
      <c r="L984" s="27" t="s">
        <v>4648</v>
      </c>
      <c r="M984" s="27" t="s">
        <v>5448</v>
      </c>
      <c r="N984" s="27"/>
      <c r="O984" s="27">
        <v>2013</v>
      </c>
      <c r="P984" s="27" t="s">
        <v>4649</v>
      </c>
      <c r="Q984" s="27" t="s">
        <v>22</v>
      </c>
      <c r="R984" s="27" t="s">
        <v>21</v>
      </c>
      <c r="S984" s="27" t="s">
        <v>51</v>
      </c>
      <c r="T984" s="27" t="s">
        <v>4523</v>
      </c>
    </row>
    <row r="985" spans="1:20" ht="43.5" customHeight="1" x14ac:dyDescent="0.3">
      <c r="A985" s="27">
        <v>984</v>
      </c>
      <c r="B985" s="27" t="s">
        <v>42</v>
      </c>
      <c r="C985" s="27" t="s">
        <v>4655</v>
      </c>
      <c r="D985" s="201" t="str">
        <f t="shared" si="36"/>
        <v>G/AG/N/CRI/44/Rev.1</v>
      </c>
      <c r="E985" s="201" t="str">
        <f t="shared" si="37"/>
        <v xml:space="preserve"> </v>
      </c>
      <c r="F985" s="27" t="s">
        <v>292</v>
      </c>
      <c r="G985" s="27" t="s">
        <v>1101</v>
      </c>
      <c r="H985" s="27" t="s">
        <v>5</v>
      </c>
      <c r="I985" s="60">
        <v>2014</v>
      </c>
      <c r="J985" s="27" t="s">
        <v>4527</v>
      </c>
      <c r="K985" s="27" t="s">
        <v>4656</v>
      </c>
      <c r="L985" s="27" t="s">
        <v>4520</v>
      </c>
      <c r="M985" s="27" t="s">
        <v>4657</v>
      </c>
      <c r="N985" s="27"/>
      <c r="O985" s="27">
        <v>2012</v>
      </c>
      <c r="P985" s="27" t="s">
        <v>4658</v>
      </c>
      <c r="Q985" s="27" t="s">
        <v>22</v>
      </c>
      <c r="R985" s="27" t="s">
        <v>44</v>
      </c>
      <c r="S985" s="27" t="s">
        <v>51</v>
      </c>
      <c r="T985" s="27" t="s">
        <v>4523</v>
      </c>
    </row>
    <row r="986" spans="1:20" ht="43.5" customHeight="1" x14ac:dyDescent="0.3">
      <c r="A986" s="27">
        <v>985</v>
      </c>
      <c r="B986" s="27" t="s">
        <v>42</v>
      </c>
      <c r="C986" s="27" t="s">
        <v>4655</v>
      </c>
      <c r="D986" s="201" t="str">
        <f t="shared" si="36"/>
        <v>G/AG/N/CRI/44/Rev.1</v>
      </c>
      <c r="E986" s="201" t="str">
        <f t="shared" si="37"/>
        <v xml:space="preserve"> </v>
      </c>
      <c r="F986" s="27" t="s">
        <v>292</v>
      </c>
      <c r="G986" s="27" t="s">
        <v>1101</v>
      </c>
      <c r="H986" s="27" t="s">
        <v>5</v>
      </c>
      <c r="I986" s="60">
        <v>2014</v>
      </c>
      <c r="J986" s="27" t="s">
        <v>4527</v>
      </c>
      <c r="K986" s="27" t="s">
        <v>4659</v>
      </c>
      <c r="L986" s="27" t="s">
        <v>4520</v>
      </c>
      <c r="M986" s="27" t="s">
        <v>4660</v>
      </c>
      <c r="N986" s="27"/>
      <c r="O986" s="27">
        <v>2012</v>
      </c>
      <c r="P986" s="27" t="s">
        <v>4661</v>
      </c>
      <c r="Q986" s="27" t="s">
        <v>4662</v>
      </c>
      <c r="R986" s="27" t="s">
        <v>1674</v>
      </c>
      <c r="S986" s="27" t="s">
        <v>51</v>
      </c>
      <c r="T986" s="27" t="s">
        <v>4523</v>
      </c>
    </row>
    <row r="987" spans="1:20" ht="43.5" customHeight="1" x14ac:dyDescent="0.3">
      <c r="A987" s="27">
        <v>986</v>
      </c>
      <c r="B987" s="27" t="s">
        <v>42</v>
      </c>
      <c r="C987" s="27" t="s">
        <v>4655</v>
      </c>
      <c r="D987" s="201" t="str">
        <f t="shared" si="36"/>
        <v>G/AG/N/CRI/44/Rev.1</v>
      </c>
      <c r="E987" s="201" t="str">
        <f t="shared" si="37"/>
        <v xml:space="preserve"> </v>
      </c>
      <c r="F987" s="27" t="s">
        <v>292</v>
      </c>
      <c r="G987" s="27" t="s">
        <v>1101</v>
      </c>
      <c r="H987" s="27" t="s">
        <v>5</v>
      </c>
      <c r="I987" s="60">
        <v>2014</v>
      </c>
      <c r="J987" s="27" t="s">
        <v>4527</v>
      </c>
      <c r="K987" s="27" t="s">
        <v>4663</v>
      </c>
      <c r="L987" s="27" t="s">
        <v>4664</v>
      </c>
      <c r="M987" s="27" t="s">
        <v>4665</v>
      </c>
      <c r="N987" s="27"/>
      <c r="O987" s="27">
        <v>2012</v>
      </c>
      <c r="P987" s="27" t="s">
        <v>4666</v>
      </c>
      <c r="Q987" s="27" t="s">
        <v>799</v>
      </c>
      <c r="R987" s="27" t="s">
        <v>4667</v>
      </c>
      <c r="S987" s="27" t="s">
        <v>421</v>
      </c>
      <c r="T987" s="27" t="s">
        <v>4523</v>
      </c>
    </row>
    <row r="988" spans="1:20" ht="43.5" customHeight="1" x14ac:dyDescent="0.3">
      <c r="A988" s="27">
        <v>987</v>
      </c>
      <c r="B988" s="27" t="s">
        <v>42</v>
      </c>
      <c r="C988" s="27" t="s">
        <v>4655</v>
      </c>
      <c r="D988" s="201" t="str">
        <f t="shared" si="36"/>
        <v>G/AG/N/CRI/44/Rev.1</v>
      </c>
      <c r="E988" s="201" t="str">
        <f t="shared" si="37"/>
        <v xml:space="preserve"> </v>
      </c>
      <c r="F988" s="27" t="s">
        <v>292</v>
      </c>
      <c r="G988" s="27" t="s">
        <v>1101</v>
      </c>
      <c r="H988" s="27" t="s">
        <v>5</v>
      </c>
      <c r="I988" s="60">
        <v>2014</v>
      </c>
      <c r="J988" s="27" t="s">
        <v>4527</v>
      </c>
      <c r="K988" s="27" t="s">
        <v>4668</v>
      </c>
      <c r="L988" s="27" t="s">
        <v>4664</v>
      </c>
      <c r="M988" s="27" t="s">
        <v>4669</v>
      </c>
      <c r="N988" s="27"/>
      <c r="O988" s="27">
        <v>2012</v>
      </c>
      <c r="P988" s="27" t="s">
        <v>4670</v>
      </c>
      <c r="Q988" s="27" t="s">
        <v>4671</v>
      </c>
      <c r="R988" s="27" t="s">
        <v>4672</v>
      </c>
      <c r="S988" s="27" t="s">
        <v>421</v>
      </c>
      <c r="T988" s="27" t="s">
        <v>4523</v>
      </c>
    </row>
    <row r="989" spans="1:20" ht="43.5" customHeight="1" x14ac:dyDescent="0.3">
      <c r="A989" s="27">
        <v>988</v>
      </c>
      <c r="B989" s="27" t="s">
        <v>42</v>
      </c>
      <c r="C989" s="27" t="s">
        <v>4655</v>
      </c>
      <c r="D989" s="201" t="str">
        <f t="shared" si="36"/>
        <v>G/AG/N/CRI/44/Rev.1</v>
      </c>
      <c r="E989" s="201" t="str">
        <f t="shared" si="37"/>
        <v xml:space="preserve"> </v>
      </c>
      <c r="F989" s="27" t="s">
        <v>292</v>
      </c>
      <c r="G989" s="27" t="s">
        <v>1101</v>
      </c>
      <c r="H989" s="27" t="s">
        <v>5</v>
      </c>
      <c r="I989" s="60">
        <v>2014</v>
      </c>
      <c r="J989" s="27" t="s">
        <v>4527</v>
      </c>
      <c r="K989" s="27" t="s">
        <v>4673</v>
      </c>
      <c r="L989" s="27" t="s">
        <v>4648</v>
      </c>
      <c r="M989" s="27" t="s">
        <v>4674</v>
      </c>
      <c r="N989" s="27"/>
      <c r="O989" s="27">
        <v>2012</v>
      </c>
      <c r="P989" s="27" t="s">
        <v>4675</v>
      </c>
      <c r="Q989" s="27" t="s">
        <v>425</v>
      </c>
      <c r="R989" s="27" t="s">
        <v>21</v>
      </c>
      <c r="S989" s="27" t="s">
        <v>51</v>
      </c>
      <c r="T989" s="27" t="s">
        <v>4523</v>
      </c>
    </row>
    <row r="990" spans="1:20" ht="43.5" customHeight="1" x14ac:dyDescent="0.3">
      <c r="A990" s="27">
        <v>989</v>
      </c>
      <c r="B990" s="27" t="s">
        <v>42</v>
      </c>
      <c r="C990" s="27" t="s">
        <v>4655</v>
      </c>
      <c r="D990" s="201" t="str">
        <f t="shared" si="36"/>
        <v>G/AG/N/CRI/44/Rev.1</v>
      </c>
      <c r="E990" s="201" t="str">
        <f t="shared" si="37"/>
        <v xml:space="preserve"> </v>
      </c>
      <c r="F990" s="27" t="s">
        <v>292</v>
      </c>
      <c r="G990" s="27" t="s">
        <v>1101</v>
      </c>
      <c r="H990" s="27" t="s">
        <v>5</v>
      </c>
      <c r="I990" s="60">
        <v>2014</v>
      </c>
      <c r="J990" s="27" t="s">
        <v>4527</v>
      </c>
      <c r="K990" s="27" t="s">
        <v>4676</v>
      </c>
      <c r="L990" s="27" t="s">
        <v>4677</v>
      </c>
      <c r="M990" s="27" t="s">
        <v>4678</v>
      </c>
      <c r="N990" s="27"/>
      <c r="O990" s="27">
        <v>2012</v>
      </c>
      <c r="P990" s="27" t="s">
        <v>4679</v>
      </c>
      <c r="Q990" s="27" t="s">
        <v>4680</v>
      </c>
      <c r="R990" s="27" t="s">
        <v>4681</v>
      </c>
      <c r="S990" s="27" t="s">
        <v>51</v>
      </c>
      <c r="T990" s="27" t="s">
        <v>4523</v>
      </c>
    </row>
    <row r="991" spans="1:20" ht="43.5" customHeight="1" x14ac:dyDescent="0.3">
      <c r="A991" s="27">
        <v>990</v>
      </c>
      <c r="B991" s="27" t="s">
        <v>42</v>
      </c>
      <c r="C991" s="27" t="s">
        <v>4655</v>
      </c>
      <c r="D991" s="201" t="str">
        <f t="shared" si="36"/>
        <v>G/AG/N/CRI/44/Rev.1</v>
      </c>
      <c r="E991" s="201" t="str">
        <f t="shared" si="37"/>
        <v xml:space="preserve"> </v>
      </c>
      <c r="F991" s="27" t="s">
        <v>292</v>
      </c>
      <c r="G991" s="27" t="s">
        <v>1101</v>
      </c>
      <c r="H991" s="27" t="s">
        <v>5</v>
      </c>
      <c r="I991" s="60">
        <v>2014</v>
      </c>
      <c r="J991" s="27" t="s">
        <v>4527</v>
      </c>
      <c r="K991" s="27" t="s">
        <v>4682</v>
      </c>
      <c r="L991" s="27" t="s">
        <v>4683</v>
      </c>
      <c r="M991" s="27" t="s">
        <v>4684</v>
      </c>
      <c r="N991" s="27"/>
      <c r="O991" s="27">
        <v>2012</v>
      </c>
      <c r="P991" s="27" t="s">
        <v>4685</v>
      </c>
      <c r="Q991" s="27" t="s">
        <v>4686</v>
      </c>
      <c r="R991" s="27" t="s">
        <v>4687</v>
      </c>
      <c r="S991" s="27" t="s">
        <v>43</v>
      </c>
      <c r="T991" s="27" t="s">
        <v>297</v>
      </c>
    </row>
    <row r="992" spans="1:20" ht="43.5" customHeight="1" x14ac:dyDescent="0.3">
      <c r="A992" s="27">
        <v>991</v>
      </c>
      <c r="B992" s="27" t="s">
        <v>42</v>
      </c>
      <c r="C992" s="27" t="s">
        <v>4655</v>
      </c>
      <c r="D992" s="201" t="str">
        <f t="shared" si="36"/>
        <v>G/AG/N/CRI/44/Rev.1</v>
      </c>
      <c r="E992" s="201" t="str">
        <f t="shared" si="37"/>
        <v xml:space="preserve"> </v>
      </c>
      <c r="F992" s="27" t="s">
        <v>292</v>
      </c>
      <c r="G992" s="27" t="s">
        <v>1101</v>
      </c>
      <c r="H992" s="27" t="s">
        <v>5</v>
      </c>
      <c r="I992" s="60">
        <v>2014</v>
      </c>
      <c r="J992" s="27" t="s">
        <v>4527</v>
      </c>
      <c r="K992" s="27" t="s">
        <v>4688</v>
      </c>
      <c r="L992" s="27" t="s">
        <v>4689</v>
      </c>
      <c r="M992" s="27" t="s">
        <v>4690</v>
      </c>
      <c r="N992" s="27"/>
      <c r="O992" s="27">
        <v>2012</v>
      </c>
      <c r="P992" s="27" t="s">
        <v>4691</v>
      </c>
      <c r="Q992" s="27" t="s">
        <v>54</v>
      </c>
      <c r="R992" s="27" t="s">
        <v>44</v>
      </c>
      <c r="S992" s="27" t="s">
        <v>3362</v>
      </c>
      <c r="T992" s="27" t="s">
        <v>42</v>
      </c>
    </row>
    <row r="993" spans="1:20" ht="43.5" customHeight="1" x14ac:dyDescent="0.3">
      <c r="A993" s="27">
        <v>992</v>
      </c>
      <c r="B993" s="27" t="s">
        <v>42</v>
      </c>
      <c r="C993" s="27" t="s">
        <v>4655</v>
      </c>
      <c r="D993" s="201" t="str">
        <f t="shared" si="36"/>
        <v>G/AG/N/CRI/44/Rev.1</v>
      </c>
      <c r="E993" s="201" t="str">
        <f t="shared" si="37"/>
        <v xml:space="preserve"> </v>
      </c>
      <c r="F993" s="27" t="s">
        <v>292</v>
      </c>
      <c r="G993" s="27" t="s">
        <v>1101</v>
      </c>
      <c r="H993" s="27" t="s">
        <v>5</v>
      </c>
      <c r="I993" s="60">
        <v>2014</v>
      </c>
      <c r="J993" s="27" t="s">
        <v>4527</v>
      </c>
      <c r="K993" s="27" t="s">
        <v>4692</v>
      </c>
      <c r="L993" s="27" t="s">
        <v>4693</v>
      </c>
      <c r="M993" s="27" t="s">
        <v>4694</v>
      </c>
      <c r="N993" s="27"/>
      <c r="O993" s="27">
        <v>2012</v>
      </c>
      <c r="P993" s="27" t="s">
        <v>4695</v>
      </c>
      <c r="Q993" s="27" t="s">
        <v>1001</v>
      </c>
      <c r="R993" s="27" t="s">
        <v>3526</v>
      </c>
      <c r="S993" s="27" t="s">
        <v>3362</v>
      </c>
      <c r="T993" s="27" t="s">
        <v>42</v>
      </c>
    </row>
    <row r="994" spans="1:20" ht="43.5" customHeight="1" x14ac:dyDescent="0.3">
      <c r="A994" s="27">
        <v>993</v>
      </c>
      <c r="B994" s="27" t="s">
        <v>42</v>
      </c>
      <c r="C994" s="27" t="s">
        <v>4696</v>
      </c>
      <c r="D994" s="201" t="str">
        <f t="shared" si="36"/>
        <v>G/AG/N/CRI/48</v>
      </c>
      <c r="E994" s="201" t="str">
        <f t="shared" si="37"/>
        <v xml:space="preserve"> </v>
      </c>
      <c r="F994" s="27" t="s">
        <v>292</v>
      </c>
      <c r="G994" s="27" t="s">
        <v>1101</v>
      </c>
      <c r="H994" s="27" t="s">
        <v>5</v>
      </c>
      <c r="I994" s="60">
        <v>2014</v>
      </c>
      <c r="J994" s="27" t="s">
        <v>4527</v>
      </c>
      <c r="K994" s="27" t="s">
        <v>4656</v>
      </c>
      <c r="L994" s="27" t="s">
        <v>4520</v>
      </c>
      <c r="M994" s="27" t="s">
        <v>4657</v>
      </c>
      <c r="N994" s="27"/>
      <c r="O994" s="27">
        <v>2013</v>
      </c>
      <c r="P994" s="27" t="s">
        <v>4658</v>
      </c>
      <c r="Q994" s="27" t="s">
        <v>22</v>
      </c>
      <c r="R994" s="27" t="s">
        <v>44</v>
      </c>
      <c r="S994" s="27" t="s">
        <v>51</v>
      </c>
      <c r="T994" s="27" t="s">
        <v>4523</v>
      </c>
    </row>
    <row r="995" spans="1:20" ht="43.5" customHeight="1" x14ac:dyDescent="0.3">
      <c r="A995" s="27">
        <v>994</v>
      </c>
      <c r="B995" s="27" t="s">
        <v>42</v>
      </c>
      <c r="C995" s="27" t="s">
        <v>4696</v>
      </c>
      <c r="D995" s="201" t="str">
        <f t="shared" si="36"/>
        <v>G/AG/N/CRI/48</v>
      </c>
      <c r="E995" s="201" t="str">
        <f t="shared" si="37"/>
        <v xml:space="preserve"> </v>
      </c>
      <c r="F995" s="27" t="s">
        <v>292</v>
      </c>
      <c r="G995" s="27" t="s">
        <v>1101</v>
      </c>
      <c r="H995" s="27" t="s">
        <v>5</v>
      </c>
      <c r="I995" s="60">
        <v>2014</v>
      </c>
      <c r="J995" s="27" t="s">
        <v>4527</v>
      </c>
      <c r="K995" s="27" t="s">
        <v>4659</v>
      </c>
      <c r="L995" s="27" t="s">
        <v>4520</v>
      </c>
      <c r="M995" s="27" t="s">
        <v>4660</v>
      </c>
      <c r="N995" s="27"/>
      <c r="O995" s="27">
        <v>2013</v>
      </c>
      <c r="P995" s="27" t="s">
        <v>4661</v>
      </c>
      <c r="Q995" s="27" t="s">
        <v>4662</v>
      </c>
      <c r="R995" s="27" t="s">
        <v>1674</v>
      </c>
      <c r="S995" s="27" t="s">
        <v>51</v>
      </c>
      <c r="T995" s="27" t="s">
        <v>4523</v>
      </c>
    </row>
    <row r="996" spans="1:20" ht="43.5" customHeight="1" x14ac:dyDescent="0.3">
      <c r="A996" s="27">
        <v>995</v>
      </c>
      <c r="B996" s="27" t="s">
        <v>42</v>
      </c>
      <c r="C996" s="27" t="s">
        <v>4696</v>
      </c>
      <c r="D996" s="201" t="str">
        <f t="shared" si="36"/>
        <v>G/AG/N/CRI/48</v>
      </c>
      <c r="E996" s="201" t="str">
        <f t="shared" si="37"/>
        <v xml:space="preserve"> </v>
      </c>
      <c r="F996" s="27" t="s">
        <v>292</v>
      </c>
      <c r="G996" s="27" t="s">
        <v>1101</v>
      </c>
      <c r="H996" s="27" t="s">
        <v>5</v>
      </c>
      <c r="I996" s="60">
        <v>2014</v>
      </c>
      <c r="J996" s="27" t="s">
        <v>4527</v>
      </c>
      <c r="K996" s="27" t="s">
        <v>4663</v>
      </c>
      <c r="L996" s="27" t="s">
        <v>4664</v>
      </c>
      <c r="M996" s="27" t="s">
        <v>4665</v>
      </c>
      <c r="N996" s="27"/>
      <c r="O996" s="27">
        <v>2013</v>
      </c>
      <c r="P996" s="27" t="s">
        <v>4666</v>
      </c>
      <c r="Q996" s="27" t="s">
        <v>799</v>
      </c>
      <c r="R996" s="27" t="s">
        <v>4667</v>
      </c>
      <c r="S996" s="27" t="s">
        <v>421</v>
      </c>
      <c r="T996" s="27" t="s">
        <v>4523</v>
      </c>
    </row>
    <row r="997" spans="1:20" ht="43.5" customHeight="1" x14ac:dyDescent="0.3">
      <c r="A997" s="27">
        <v>996</v>
      </c>
      <c r="B997" s="27" t="s">
        <v>42</v>
      </c>
      <c r="C997" s="27" t="s">
        <v>4696</v>
      </c>
      <c r="D997" s="201" t="str">
        <f t="shared" si="36"/>
        <v>G/AG/N/CRI/48</v>
      </c>
      <c r="E997" s="201" t="str">
        <f t="shared" si="37"/>
        <v xml:space="preserve"> </v>
      </c>
      <c r="F997" s="27" t="s">
        <v>292</v>
      </c>
      <c r="G997" s="27" t="s">
        <v>1101</v>
      </c>
      <c r="H997" s="27" t="s">
        <v>5</v>
      </c>
      <c r="I997" s="60">
        <v>2014</v>
      </c>
      <c r="J997" s="27" t="s">
        <v>4527</v>
      </c>
      <c r="K997" s="27" t="s">
        <v>4668</v>
      </c>
      <c r="L997" s="27" t="s">
        <v>4664</v>
      </c>
      <c r="M997" s="27" t="s">
        <v>4669</v>
      </c>
      <c r="N997" s="27"/>
      <c r="O997" s="27">
        <v>2013</v>
      </c>
      <c r="P997" s="27" t="s">
        <v>4670</v>
      </c>
      <c r="Q997" s="27" t="s">
        <v>4671</v>
      </c>
      <c r="R997" s="27" t="s">
        <v>4672</v>
      </c>
      <c r="S997" s="27" t="s">
        <v>421</v>
      </c>
      <c r="T997" s="27" t="s">
        <v>4523</v>
      </c>
    </row>
    <row r="998" spans="1:20" ht="43.5" customHeight="1" x14ac:dyDescent="0.3">
      <c r="A998" s="27">
        <v>997</v>
      </c>
      <c r="B998" s="27" t="s">
        <v>42</v>
      </c>
      <c r="C998" s="27" t="s">
        <v>4696</v>
      </c>
      <c r="D998" s="201" t="str">
        <f t="shared" si="36"/>
        <v>G/AG/N/CRI/48</v>
      </c>
      <c r="E998" s="201" t="str">
        <f t="shared" si="37"/>
        <v xml:space="preserve"> </v>
      </c>
      <c r="F998" s="27" t="s">
        <v>292</v>
      </c>
      <c r="G998" s="27" t="s">
        <v>1101</v>
      </c>
      <c r="H998" s="27" t="s">
        <v>5</v>
      </c>
      <c r="I998" s="60">
        <v>2014</v>
      </c>
      <c r="J998" s="27" t="s">
        <v>4527</v>
      </c>
      <c r="K998" s="27" t="s">
        <v>4673</v>
      </c>
      <c r="L998" s="27" t="s">
        <v>4648</v>
      </c>
      <c r="M998" s="27" t="s">
        <v>4674</v>
      </c>
      <c r="N998" s="27"/>
      <c r="O998" s="27">
        <v>2013</v>
      </c>
      <c r="P998" s="27" t="s">
        <v>4675</v>
      </c>
      <c r="Q998" s="27" t="s">
        <v>425</v>
      </c>
      <c r="R998" s="27" t="s">
        <v>21</v>
      </c>
      <c r="S998" s="27" t="s">
        <v>51</v>
      </c>
      <c r="T998" s="27" t="s">
        <v>4523</v>
      </c>
    </row>
    <row r="999" spans="1:20" ht="43.5" customHeight="1" x14ac:dyDescent="0.3">
      <c r="A999" s="27">
        <v>998</v>
      </c>
      <c r="B999" s="27" t="s">
        <v>42</v>
      </c>
      <c r="C999" s="27" t="s">
        <v>4696</v>
      </c>
      <c r="D999" s="201" t="str">
        <f t="shared" si="36"/>
        <v>G/AG/N/CRI/48</v>
      </c>
      <c r="E999" s="201" t="str">
        <f t="shared" si="37"/>
        <v xml:space="preserve"> </v>
      </c>
      <c r="F999" s="27" t="s">
        <v>292</v>
      </c>
      <c r="G999" s="27" t="s">
        <v>1101</v>
      </c>
      <c r="H999" s="27" t="s">
        <v>5</v>
      </c>
      <c r="I999" s="60">
        <v>2014</v>
      </c>
      <c r="J999" s="27" t="s">
        <v>4527</v>
      </c>
      <c r="K999" s="27" t="s">
        <v>4676</v>
      </c>
      <c r="L999" s="27" t="s">
        <v>4677</v>
      </c>
      <c r="M999" s="27" t="s">
        <v>4678</v>
      </c>
      <c r="N999" s="27"/>
      <c r="O999" s="27">
        <v>2013</v>
      </c>
      <c r="P999" s="27" t="s">
        <v>4679</v>
      </c>
      <c r="Q999" s="27" t="s">
        <v>4680</v>
      </c>
      <c r="R999" s="27" t="s">
        <v>4681</v>
      </c>
      <c r="S999" s="27" t="s">
        <v>51</v>
      </c>
      <c r="T999" s="27" t="s">
        <v>4523</v>
      </c>
    </row>
    <row r="1000" spans="1:20" ht="43.5" customHeight="1" x14ac:dyDescent="0.3">
      <c r="A1000" s="27">
        <v>999</v>
      </c>
      <c r="B1000" s="27" t="s">
        <v>42</v>
      </c>
      <c r="C1000" s="27" t="s">
        <v>4696</v>
      </c>
      <c r="D1000" s="201" t="str">
        <f t="shared" si="36"/>
        <v>G/AG/N/CRI/48</v>
      </c>
      <c r="E1000" s="201" t="str">
        <f t="shared" si="37"/>
        <v xml:space="preserve"> </v>
      </c>
      <c r="F1000" s="27" t="s">
        <v>292</v>
      </c>
      <c r="G1000" s="27" t="s">
        <v>1101</v>
      </c>
      <c r="H1000" s="27" t="s">
        <v>5</v>
      </c>
      <c r="I1000" s="60">
        <v>2014</v>
      </c>
      <c r="J1000" s="27" t="s">
        <v>4527</v>
      </c>
      <c r="K1000" s="27" t="s">
        <v>4682</v>
      </c>
      <c r="L1000" s="27" t="s">
        <v>4683</v>
      </c>
      <c r="M1000" s="27" t="s">
        <v>4684</v>
      </c>
      <c r="N1000" s="27"/>
      <c r="O1000" s="27">
        <v>2013</v>
      </c>
      <c r="P1000" s="27" t="s">
        <v>4685</v>
      </c>
      <c r="Q1000" s="27" t="s">
        <v>4686</v>
      </c>
      <c r="R1000" s="27" t="s">
        <v>4687</v>
      </c>
      <c r="S1000" s="27" t="s">
        <v>43</v>
      </c>
      <c r="T1000" s="27" t="s">
        <v>297</v>
      </c>
    </row>
    <row r="1001" spans="1:20" ht="43.5" customHeight="1" x14ac:dyDescent="0.3">
      <c r="A1001" s="27">
        <v>1000</v>
      </c>
      <c r="B1001" s="27" t="s">
        <v>42</v>
      </c>
      <c r="C1001" s="27" t="s">
        <v>4696</v>
      </c>
      <c r="D1001" s="201" t="str">
        <f t="shared" si="36"/>
        <v>G/AG/N/CRI/48</v>
      </c>
      <c r="E1001" s="201" t="str">
        <f t="shared" si="37"/>
        <v xml:space="preserve"> </v>
      </c>
      <c r="F1001" s="27" t="s">
        <v>292</v>
      </c>
      <c r="G1001" s="27" t="s">
        <v>1101</v>
      </c>
      <c r="H1001" s="27" t="s">
        <v>5</v>
      </c>
      <c r="I1001" s="60">
        <v>2014</v>
      </c>
      <c r="J1001" s="27" t="s">
        <v>4527</v>
      </c>
      <c r="K1001" s="27" t="s">
        <v>4688</v>
      </c>
      <c r="L1001" s="27" t="s">
        <v>4689</v>
      </c>
      <c r="M1001" s="27" t="s">
        <v>4690</v>
      </c>
      <c r="N1001" s="27"/>
      <c r="O1001" s="27">
        <v>2013</v>
      </c>
      <c r="P1001" s="27" t="s">
        <v>4691</v>
      </c>
      <c r="Q1001" s="27" t="s">
        <v>54</v>
      </c>
      <c r="R1001" s="27" t="s">
        <v>44</v>
      </c>
      <c r="S1001" s="27" t="s">
        <v>3362</v>
      </c>
      <c r="T1001" s="27" t="s">
        <v>42</v>
      </c>
    </row>
    <row r="1002" spans="1:20" ht="43.5" customHeight="1" x14ac:dyDescent="0.3">
      <c r="A1002" s="27">
        <v>1001</v>
      </c>
      <c r="B1002" s="27" t="s">
        <v>42</v>
      </c>
      <c r="C1002" s="27" t="s">
        <v>4696</v>
      </c>
      <c r="D1002" s="201" t="str">
        <f t="shared" si="36"/>
        <v>G/AG/N/CRI/48</v>
      </c>
      <c r="E1002" s="201" t="str">
        <f t="shared" si="37"/>
        <v xml:space="preserve"> </v>
      </c>
      <c r="F1002" s="27" t="s">
        <v>292</v>
      </c>
      <c r="G1002" s="27" t="s">
        <v>1101</v>
      </c>
      <c r="H1002" s="27" t="s">
        <v>5</v>
      </c>
      <c r="I1002" s="60">
        <v>2014</v>
      </c>
      <c r="J1002" s="27" t="s">
        <v>4527</v>
      </c>
      <c r="K1002" s="27" t="s">
        <v>4692</v>
      </c>
      <c r="L1002" s="27" t="s">
        <v>4693</v>
      </c>
      <c r="M1002" s="27" t="s">
        <v>4694</v>
      </c>
      <c r="N1002" s="27"/>
      <c r="O1002" s="27">
        <v>2013</v>
      </c>
      <c r="P1002" s="27" t="s">
        <v>4695</v>
      </c>
      <c r="Q1002" s="27" t="s">
        <v>1001</v>
      </c>
      <c r="R1002" s="27" t="s">
        <v>3526</v>
      </c>
      <c r="S1002" s="27" t="s">
        <v>3362</v>
      </c>
      <c r="T1002" s="27" t="s">
        <v>42</v>
      </c>
    </row>
    <row r="1003" spans="1:20" ht="43.5" customHeight="1" x14ac:dyDescent="0.3">
      <c r="A1003" s="27">
        <v>1002</v>
      </c>
      <c r="B1003" s="27" t="s">
        <v>42</v>
      </c>
      <c r="C1003" s="27" t="s">
        <v>4697</v>
      </c>
      <c r="D1003" s="201" t="str">
        <f t="shared" si="36"/>
        <v>G/AG/N/DOM/23</v>
      </c>
      <c r="E1003" s="201" t="str">
        <f t="shared" si="37"/>
        <v xml:space="preserve"> </v>
      </c>
      <c r="F1003" s="27" t="s">
        <v>271</v>
      </c>
      <c r="G1003" s="27" t="s">
        <v>1101</v>
      </c>
      <c r="H1003" s="27" t="s">
        <v>5</v>
      </c>
      <c r="I1003" s="60">
        <v>2014</v>
      </c>
      <c r="J1003" s="27" t="s">
        <v>4527</v>
      </c>
      <c r="K1003" s="27" t="s">
        <v>4698</v>
      </c>
      <c r="L1003" s="27" t="s">
        <v>4520</v>
      </c>
      <c r="M1003" s="27" t="s">
        <v>4699</v>
      </c>
      <c r="N1003" s="27"/>
      <c r="O1003" s="27">
        <v>2012</v>
      </c>
      <c r="P1003" s="27" t="s">
        <v>4700</v>
      </c>
      <c r="Q1003" s="27" t="s">
        <v>4701</v>
      </c>
      <c r="R1003" s="27" t="s">
        <v>4702</v>
      </c>
      <c r="S1003" s="27" t="s">
        <v>51</v>
      </c>
      <c r="T1003" s="27" t="s">
        <v>4523</v>
      </c>
    </row>
    <row r="1004" spans="1:20" ht="43.5" customHeight="1" x14ac:dyDescent="0.3">
      <c r="A1004" s="27">
        <v>1003</v>
      </c>
      <c r="B1004" s="27" t="s">
        <v>42</v>
      </c>
      <c r="C1004" s="27" t="s">
        <v>4697</v>
      </c>
      <c r="D1004" s="201" t="str">
        <f t="shared" si="36"/>
        <v>G/AG/N/DOM/23</v>
      </c>
      <c r="E1004" s="201" t="str">
        <f t="shared" si="37"/>
        <v xml:space="preserve"> </v>
      </c>
      <c r="F1004" s="27" t="s">
        <v>271</v>
      </c>
      <c r="G1004" s="27" t="s">
        <v>1101</v>
      </c>
      <c r="H1004" s="27" t="s">
        <v>5</v>
      </c>
      <c r="I1004" s="60">
        <v>2014</v>
      </c>
      <c r="J1004" s="27" t="s">
        <v>4527</v>
      </c>
      <c r="K1004" s="27" t="s">
        <v>4703</v>
      </c>
      <c r="L1004" s="27" t="s">
        <v>4520</v>
      </c>
      <c r="M1004" s="27" t="s">
        <v>4704</v>
      </c>
      <c r="N1004" s="27"/>
      <c r="O1004" s="27">
        <v>2012</v>
      </c>
      <c r="P1004" s="27" t="s">
        <v>4705</v>
      </c>
      <c r="Q1004" s="27" t="s">
        <v>66</v>
      </c>
      <c r="R1004" s="27" t="s">
        <v>4706</v>
      </c>
      <c r="S1004" s="27" t="s">
        <v>51</v>
      </c>
      <c r="T1004" s="27" t="s">
        <v>4523</v>
      </c>
    </row>
    <row r="1005" spans="1:20" ht="43.5" customHeight="1" x14ac:dyDescent="0.3">
      <c r="A1005" s="27">
        <v>1004</v>
      </c>
      <c r="B1005" s="27" t="s">
        <v>42</v>
      </c>
      <c r="C1005" s="27" t="s">
        <v>4697</v>
      </c>
      <c r="D1005" s="201" t="str">
        <f t="shared" si="36"/>
        <v>G/AG/N/DOM/23</v>
      </c>
      <c r="E1005" s="201" t="str">
        <f t="shared" si="37"/>
        <v xml:space="preserve"> </v>
      </c>
      <c r="F1005" s="27" t="s">
        <v>271</v>
      </c>
      <c r="G1005" s="27" t="s">
        <v>1101</v>
      </c>
      <c r="H1005" s="27" t="s">
        <v>5</v>
      </c>
      <c r="I1005" s="60">
        <v>2014</v>
      </c>
      <c r="J1005" s="27" t="s">
        <v>4527</v>
      </c>
      <c r="K1005" s="27" t="s">
        <v>4707</v>
      </c>
      <c r="L1005" s="27" t="s">
        <v>4651</v>
      </c>
      <c r="M1005" s="27" t="s">
        <v>4708</v>
      </c>
      <c r="N1005" s="27"/>
      <c r="O1005" s="27">
        <v>2012</v>
      </c>
      <c r="P1005" s="27" t="s">
        <v>4709</v>
      </c>
      <c r="Q1005" s="27" t="s">
        <v>46</v>
      </c>
      <c r="R1005" s="27" t="s">
        <v>4710</v>
      </c>
      <c r="S1005" s="27" t="s">
        <v>51</v>
      </c>
      <c r="T1005" s="27" t="s">
        <v>4523</v>
      </c>
    </row>
    <row r="1006" spans="1:20" ht="43.5" customHeight="1" x14ac:dyDescent="0.3">
      <c r="A1006" s="27">
        <v>1005</v>
      </c>
      <c r="B1006" s="27" t="s">
        <v>42</v>
      </c>
      <c r="C1006" s="27" t="s">
        <v>4697</v>
      </c>
      <c r="D1006" s="201" t="str">
        <f t="shared" si="36"/>
        <v>G/AG/N/DOM/23</v>
      </c>
      <c r="E1006" s="201" t="str">
        <f t="shared" si="37"/>
        <v xml:space="preserve"> </v>
      </c>
      <c r="F1006" s="27" t="s">
        <v>271</v>
      </c>
      <c r="G1006" s="27" t="s">
        <v>1101</v>
      </c>
      <c r="H1006" s="27" t="s">
        <v>5</v>
      </c>
      <c r="I1006" s="60">
        <v>2014</v>
      </c>
      <c r="J1006" s="27" t="s">
        <v>4527</v>
      </c>
      <c r="K1006" s="27" t="s">
        <v>4711</v>
      </c>
      <c r="L1006" s="27" t="s">
        <v>4712</v>
      </c>
      <c r="M1006" s="27" t="s">
        <v>4713</v>
      </c>
      <c r="N1006" s="27"/>
      <c r="O1006" s="27">
        <v>2012</v>
      </c>
      <c r="P1006" s="27" t="s">
        <v>4714</v>
      </c>
      <c r="Q1006" s="27" t="s">
        <v>14</v>
      </c>
      <c r="R1006" s="27" t="s">
        <v>3526</v>
      </c>
      <c r="S1006" s="27" t="s">
        <v>51</v>
      </c>
      <c r="T1006" s="27" t="s">
        <v>4523</v>
      </c>
    </row>
    <row r="1007" spans="1:20" ht="43.5" customHeight="1" x14ac:dyDescent="0.3">
      <c r="A1007" s="27">
        <v>1006</v>
      </c>
      <c r="B1007" s="27" t="s">
        <v>42</v>
      </c>
      <c r="C1007" s="27" t="s">
        <v>4697</v>
      </c>
      <c r="D1007" s="201" t="str">
        <f t="shared" si="36"/>
        <v>G/AG/N/DOM/23</v>
      </c>
      <c r="E1007" s="201" t="str">
        <f t="shared" si="37"/>
        <v xml:space="preserve"> </v>
      </c>
      <c r="F1007" s="27" t="s">
        <v>271</v>
      </c>
      <c r="G1007" s="27" t="s">
        <v>1101</v>
      </c>
      <c r="H1007" s="27" t="s">
        <v>5</v>
      </c>
      <c r="I1007" s="60">
        <v>2014</v>
      </c>
      <c r="J1007" s="27" t="s">
        <v>4527</v>
      </c>
      <c r="K1007" s="27" t="s">
        <v>4715</v>
      </c>
      <c r="L1007" s="27" t="s">
        <v>4712</v>
      </c>
      <c r="M1007" s="27" t="s">
        <v>4716</v>
      </c>
      <c r="N1007" s="27"/>
      <c r="O1007" s="27">
        <v>2012</v>
      </c>
      <c r="P1007" s="27" t="s">
        <v>4717</v>
      </c>
      <c r="Q1007" s="27" t="s">
        <v>4718</v>
      </c>
      <c r="R1007" s="27" t="s">
        <v>4710</v>
      </c>
      <c r="S1007" s="27" t="s">
        <v>51</v>
      </c>
      <c r="T1007" s="27" t="s">
        <v>4523</v>
      </c>
    </row>
    <row r="1008" spans="1:20" ht="43.5" customHeight="1" x14ac:dyDescent="0.3">
      <c r="A1008" s="27">
        <v>1007</v>
      </c>
      <c r="B1008" s="27" t="s">
        <v>42</v>
      </c>
      <c r="C1008" s="27" t="s">
        <v>4697</v>
      </c>
      <c r="D1008" s="201" t="str">
        <f t="shared" si="36"/>
        <v>G/AG/N/DOM/23</v>
      </c>
      <c r="E1008" s="201" t="str">
        <f>IF(IFERROR(FIND(";",C1008,1), 0) &gt; 0, HYPERLINK(CONCATENATE("https://docs.wto.org/dol2fe/Pages/SS/DoSearch.aspx?DataSource=Cat&amp;query=@Symbol=",SUBSTITUTE(TRIM((MID(C1008,FIND(";",C1008,1)+1,100))),"/","%2F"),"&amp;"), TRIM((MID(C1008,FIND(";",C1008,1)+1,100)))), " ")</f>
        <v xml:space="preserve"> </v>
      </c>
      <c r="F1008" s="27" t="s">
        <v>271</v>
      </c>
      <c r="G1008" s="27" t="s">
        <v>1101</v>
      </c>
      <c r="H1008" s="27" t="s">
        <v>5</v>
      </c>
      <c r="I1008" s="60">
        <v>2014</v>
      </c>
      <c r="J1008" s="27" t="s">
        <v>4527</v>
      </c>
      <c r="K1008" s="27" t="s">
        <v>4719</v>
      </c>
      <c r="L1008" s="27" t="s">
        <v>4712</v>
      </c>
      <c r="M1008" s="27" t="s">
        <v>4720</v>
      </c>
      <c r="N1008" s="27"/>
      <c r="O1008" s="27">
        <v>2012</v>
      </c>
      <c r="P1008" s="27" t="s">
        <v>4721</v>
      </c>
      <c r="Q1008" s="27" t="s">
        <v>49</v>
      </c>
      <c r="R1008" s="27" t="s">
        <v>4702</v>
      </c>
      <c r="S1008" s="27" t="s">
        <v>51</v>
      </c>
      <c r="T1008" s="27" t="s">
        <v>4523</v>
      </c>
    </row>
    <row r="1009" spans="1:20" ht="43.5" customHeight="1" x14ac:dyDescent="0.3">
      <c r="A1009" s="27">
        <v>1008</v>
      </c>
      <c r="B1009" s="27" t="s">
        <v>42</v>
      </c>
      <c r="C1009" s="27" t="s">
        <v>4722</v>
      </c>
      <c r="D1009" s="201" t="str">
        <f t="shared" ref="D1009:D1072" si="38">IF(C1009="","",IF(IFERROR(FIND(";",C1009,1), 0) &gt; 0, HYPERLINK(CONCATENATE("
https://docs.wto.org/dol2fe/Pages/SS/DoSearch.aspx?DataSource=Cat&amp;query=@Symbol=
",SUBSTITUTE(MID(C1009,1,FIND(";",C1009,1) - 1),"/","%2F"),"&amp;"), MID(C1009,1,FIND(";",C1009,1) - 1)), HYPERLINK(CONCATENATE("
https://docs.wto.org/dol2fe/Pages/SS/DoSearch.aspx?DataSource=Cat&amp;query=@Symbol=
",C1009),C1009)))</f>
        <v>G/AG/N/EU/10/Rev.1</v>
      </c>
      <c r="E1009" s="201" t="str">
        <f t="shared" ref="E1009:E1072" si="39">IF(IFERROR(FIND(";",C1009,1), 0) &gt; 0, HYPERLINK(CONCATENATE("https://docs.wto.org/dol2fe/Pages/SS/DoSearch.aspx?DataSource=Cat&amp;query=@Symbol=",SUBSTITUTE(TRIM((MID(C1009,FIND(";",C1009,1)+1,100))),"/","%2F"),"&amp;"), TRIM((MID(C1009,FIND(";",C1009,1)+1,100)))), " ")</f>
        <v xml:space="preserve"> </v>
      </c>
      <c r="F1009" s="27" t="s">
        <v>26</v>
      </c>
      <c r="G1009" s="27" t="s">
        <v>793</v>
      </c>
      <c r="H1009" s="27" t="s">
        <v>1</v>
      </c>
      <c r="I1009" s="60">
        <v>2014</v>
      </c>
      <c r="J1009" s="27" t="s">
        <v>4527</v>
      </c>
      <c r="K1009" s="27" t="s">
        <v>4723</v>
      </c>
      <c r="L1009" s="27" t="s">
        <v>4520</v>
      </c>
      <c r="M1009" s="27" t="s">
        <v>4724</v>
      </c>
      <c r="N1009" s="27"/>
      <c r="O1009" s="27" t="s">
        <v>4725</v>
      </c>
      <c r="P1009" s="27" t="s">
        <v>4726</v>
      </c>
      <c r="Q1009" s="27" t="s">
        <v>88</v>
      </c>
      <c r="R1009" s="27" t="s">
        <v>3520</v>
      </c>
      <c r="S1009" s="27" t="s">
        <v>51</v>
      </c>
      <c r="T1009" s="27" t="s">
        <v>4523</v>
      </c>
    </row>
    <row r="1010" spans="1:20" ht="43.5" customHeight="1" x14ac:dyDescent="0.3">
      <c r="A1010" s="27">
        <v>1009</v>
      </c>
      <c r="B1010" s="27" t="s">
        <v>42</v>
      </c>
      <c r="C1010" s="27" t="s">
        <v>4722</v>
      </c>
      <c r="D1010" s="201" t="str">
        <f t="shared" si="38"/>
        <v>G/AG/N/EU/10/Rev.1</v>
      </c>
      <c r="E1010" s="201" t="str">
        <f t="shared" si="39"/>
        <v xml:space="preserve"> </v>
      </c>
      <c r="F1010" s="27" t="s">
        <v>26</v>
      </c>
      <c r="G1010" s="27" t="s">
        <v>793</v>
      </c>
      <c r="H1010" s="27" t="s">
        <v>1</v>
      </c>
      <c r="I1010" s="60">
        <v>2014</v>
      </c>
      <c r="J1010" s="27" t="s">
        <v>4527</v>
      </c>
      <c r="K1010" s="27" t="s">
        <v>4727</v>
      </c>
      <c r="L1010" s="27" t="s">
        <v>4728</v>
      </c>
      <c r="M1010" s="27" t="s">
        <v>4729</v>
      </c>
      <c r="N1010" s="27"/>
      <c r="O1010" s="27" t="s">
        <v>4725</v>
      </c>
      <c r="P1010" s="27" t="s">
        <v>4730</v>
      </c>
      <c r="Q1010" s="27" t="s">
        <v>14</v>
      </c>
      <c r="R1010" s="27" t="s">
        <v>3526</v>
      </c>
      <c r="S1010" s="27" t="s">
        <v>51</v>
      </c>
      <c r="T1010" s="27" t="s">
        <v>4523</v>
      </c>
    </row>
    <row r="1011" spans="1:20" ht="43.5" customHeight="1" x14ac:dyDescent="0.3">
      <c r="A1011" s="27">
        <v>1010</v>
      </c>
      <c r="B1011" s="27" t="s">
        <v>42</v>
      </c>
      <c r="C1011" s="27" t="s">
        <v>4722</v>
      </c>
      <c r="D1011" s="201" t="str">
        <f t="shared" si="38"/>
        <v>G/AG/N/EU/10/Rev.1</v>
      </c>
      <c r="E1011" s="201" t="str">
        <f t="shared" si="39"/>
        <v xml:space="preserve"> </v>
      </c>
      <c r="F1011" s="27" t="s">
        <v>26</v>
      </c>
      <c r="G1011" s="27" t="s">
        <v>793</v>
      </c>
      <c r="H1011" s="27" t="s">
        <v>1</v>
      </c>
      <c r="I1011" s="60">
        <v>2014</v>
      </c>
      <c r="J1011" s="27" t="s">
        <v>4527</v>
      </c>
      <c r="K1011" s="27" t="s">
        <v>4731</v>
      </c>
      <c r="L1011" s="27" t="s">
        <v>4732</v>
      </c>
      <c r="M1011" s="27" t="s">
        <v>4733</v>
      </c>
      <c r="N1011" s="27"/>
      <c r="O1011" s="27" t="s">
        <v>4725</v>
      </c>
      <c r="P1011" s="27" t="s">
        <v>4734</v>
      </c>
      <c r="Q1011" s="27" t="s">
        <v>8</v>
      </c>
      <c r="R1011" s="27" t="s">
        <v>4735</v>
      </c>
      <c r="S1011" s="27" t="s">
        <v>43</v>
      </c>
      <c r="T1011" s="27" t="s">
        <v>297</v>
      </c>
    </row>
    <row r="1012" spans="1:20" ht="43.5" customHeight="1" x14ac:dyDescent="0.3">
      <c r="A1012" s="27">
        <v>1011</v>
      </c>
      <c r="B1012" s="27" t="s">
        <v>42</v>
      </c>
      <c r="C1012" s="27" t="s">
        <v>4722</v>
      </c>
      <c r="D1012" s="201" t="str">
        <f t="shared" si="38"/>
        <v>G/AG/N/EU/10/Rev.1</v>
      </c>
      <c r="E1012" s="201" t="str">
        <f t="shared" si="39"/>
        <v xml:space="preserve"> </v>
      </c>
      <c r="F1012" s="27" t="s">
        <v>26</v>
      </c>
      <c r="G1012" s="27" t="s">
        <v>793</v>
      </c>
      <c r="H1012" s="27" t="s">
        <v>1</v>
      </c>
      <c r="I1012" s="60">
        <v>2014</v>
      </c>
      <c r="J1012" s="27" t="s">
        <v>4527</v>
      </c>
      <c r="K1012" s="27" t="s">
        <v>4736</v>
      </c>
      <c r="L1012" s="27" t="s">
        <v>4737</v>
      </c>
      <c r="M1012" s="27" t="s">
        <v>4738</v>
      </c>
      <c r="N1012" s="27"/>
      <c r="O1012" s="27" t="s">
        <v>4725</v>
      </c>
      <c r="P1012" s="27" t="s">
        <v>4739</v>
      </c>
      <c r="Q1012" s="27" t="s">
        <v>4740</v>
      </c>
      <c r="R1012" s="27" t="s">
        <v>4741</v>
      </c>
      <c r="S1012" s="27" t="s">
        <v>4742</v>
      </c>
      <c r="T1012" s="27" t="s">
        <v>297</v>
      </c>
    </row>
    <row r="1013" spans="1:20" ht="43.5" customHeight="1" x14ac:dyDescent="0.3">
      <c r="A1013" s="27">
        <v>1012</v>
      </c>
      <c r="B1013" s="27" t="s">
        <v>42</v>
      </c>
      <c r="C1013" s="27" t="s">
        <v>4722</v>
      </c>
      <c r="D1013" s="201" t="str">
        <f t="shared" si="38"/>
        <v>G/AG/N/EU/10/Rev.1</v>
      </c>
      <c r="E1013" s="201" t="str">
        <f t="shared" si="39"/>
        <v xml:space="preserve"> </v>
      </c>
      <c r="F1013" s="27" t="s">
        <v>26</v>
      </c>
      <c r="G1013" s="27" t="s">
        <v>793</v>
      </c>
      <c r="H1013" s="27" t="s">
        <v>1</v>
      </c>
      <c r="I1013" s="60">
        <v>2014</v>
      </c>
      <c r="J1013" s="27" t="s">
        <v>4743</v>
      </c>
      <c r="K1013" s="27" t="s">
        <v>4744</v>
      </c>
      <c r="L1013" s="27" t="s">
        <v>4745</v>
      </c>
      <c r="M1013" s="27" t="s">
        <v>4746</v>
      </c>
      <c r="N1013" s="27"/>
      <c r="O1013" s="27" t="s">
        <v>4725</v>
      </c>
      <c r="P1013" s="27" t="s">
        <v>4747</v>
      </c>
      <c r="Q1013" s="27" t="s">
        <v>19</v>
      </c>
      <c r="R1013" s="27" t="s">
        <v>69</v>
      </c>
      <c r="S1013" s="27" t="s">
        <v>43</v>
      </c>
      <c r="T1013" s="27" t="s">
        <v>4557</v>
      </c>
    </row>
    <row r="1014" spans="1:20" ht="43.5" customHeight="1" x14ac:dyDescent="0.3">
      <c r="A1014" s="27">
        <v>1013</v>
      </c>
      <c r="B1014" s="27" t="s">
        <v>42</v>
      </c>
      <c r="C1014" s="27" t="s">
        <v>4748</v>
      </c>
      <c r="D1014" s="201" t="str">
        <f t="shared" si="38"/>
        <v>G/AG/N/EU/17</v>
      </c>
      <c r="E1014" s="201" t="str">
        <f t="shared" si="39"/>
        <v xml:space="preserve"> </v>
      </c>
      <c r="F1014" s="27" t="s">
        <v>26</v>
      </c>
      <c r="G1014" s="27" t="s">
        <v>793</v>
      </c>
      <c r="H1014" s="27" t="s">
        <v>1</v>
      </c>
      <c r="I1014" s="60">
        <v>2014</v>
      </c>
      <c r="J1014" s="27" t="s">
        <v>4527</v>
      </c>
      <c r="K1014" s="27" t="s">
        <v>4723</v>
      </c>
      <c r="L1014" s="27" t="s">
        <v>4520</v>
      </c>
      <c r="M1014" s="27" t="s">
        <v>4724</v>
      </c>
      <c r="N1014" s="27"/>
      <c r="O1014" s="27" t="s">
        <v>4749</v>
      </c>
      <c r="P1014" s="27" t="s">
        <v>4726</v>
      </c>
      <c r="Q1014" s="27" t="s">
        <v>88</v>
      </c>
      <c r="R1014" s="27" t="s">
        <v>3520</v>
      </c>
      <c r="S1014" s="27" t="s">
        <v>51</v>
      </c>
      <c r="T1014" s="27" t="s">
        <v>4523</v>
      </c>
    </row>
    <row r="1015" spans="1:20" ht="43.5" customHeight="1" x14ac:dyDescent="0.3">
      <c r="A1015" s="27">
        <v>1014</v>
      </c>
      <c r="B1015" s="27" t="s">
        <v>42</v>
      </c>
      <c r="C1015" s="27" t="s">
        <v>4748</v>
      </c>
      <c r="D1015" s="201" t="str">
        <f t="shared" si="38"/>
        <v>G/AG/N/EU/17</v>
      </c>
      <c r="E1015" s="201" t="str">
        <f t="shared" si="39"/>
        <v xml:space="preserve"> </v>
      </c>
      <c r="F1015" s="27" t="s">
        <v>26</v>
      </c>
      <c r="G1015" s="27" t="s">
        <v>793</v>
      </c>
      <c r="H1015" s="27" t="s">
        <v>1</v>
      </c>
      <c r="I1015" s="60">
        <v>2014</v>
      </c>
      <c r="J1015" s="27" t="s">
        <v>4527</v>
      </c>
      <c r="K1015" s="27" t="s">
        <v>4727</v>
      </c>
      <c r="L1015" s="27" t="s">
        <v>4728</v>
      </c>
      <c r="M1015" s="27" t="s">
        <v>4729</v>
      </c>
      <c r="N1015" s="27"/>
      <c r="O1015" s="27" t="s">
        <v>4749</v>
      </c>
      <c r="P1015" s="27" t="s">
        <v>4730</v>
      </c>
      <c r="Q1015" s="27" t="s">
        <v>14</v>
      </c>
      <c r="R1015" s="27" t="s">
        <v>3526</v>
      </c>
      <c r="S1015" s="27" t="s">
        <v>51</v>
      </c>
      <c r="T1015" s="27" t="s">
        <v>4523</v>
      </c>
    </row>
    <row r="1016" spans="1:20" ht="43.5" customHeight="1" x14ac:dyDescent="0.3">
      <c r="A1016" s="27">
        <v>1015</v>
      </c>
      <c r="B1016" s="27" t="s">
        <v>42</v>
      </c>
      <c r="C1016" s="27" t="s">
        <v>4748</v>
      </c>
      <c r="D1016" s="201" t="str">
        <f t="shared" si="38"/>
        <v>G/AG/N/EU/17</v>
      </c>
      <c r="E1016" s="201" t="str">
        <f t="shared" si="39"/>
        <v xml:space="preserve"> </v>
      </c>
      <c r="F1016" s="27" t="s">
        <v>26</v>
      </c>
      <c r="G1016" s="27" t="s">
        <v>793</v>
      </c>
      <c r="H1016" s="27" t="s">
        <v>1</v>
      </c>
      <c r="I1016" s="60">
        <v>2014</v>
      </c>
      <c r="J1016" s="27" t="s">
        <v>4527</v>
      </c>
      <c r="K1016" s="27" t="s">
        <v>4731</v>
      </c>
      <c r="L1016" s="27" t="s">
        <v>4732</v>
      </c>
      <c r="M1016" s="27" t="s">
        <v>4733</v>
      </c>
      <c r="N1016" s="27"/>
      <c r="O1016" s="27" t="s">
        <v>4749</v>
      </c>
      <c r="P1016" s="27" t="s">
        <v>4734</v>
      </c>
      <c r="Q1016" s="27" t="s">
        <v>8</v>
      </c>
      <c r="R1016" s="27" t="s">
        <v>4735</v>
      </c>
      <c r="S1016" s="27" t="s">
        <v>43</v>
      </c>
      <c r="T1016" s="27" t="s">
        <v>297</v>
      </c>
    </row>
    <row r="1017" spans="1:20" ht="43.5" customHeight="1" x14ac:dyDescent="0.3">
      <c r="A1017" s="27">
        <v>1016</v>
      </c>
      <c r="B1017" s="27" t="s">
        <v>42</v>
      </c>
      <c r="C1017" s="27" t="s">
        <v>4748</v>
      </c>
      <c r="D1017" s="201" t="str">
        <f t="shared" si="38"/>
        <v>G/AG/N/EU/17</v>
      </c>
      <c r="E1017" s="201" t="str">
        <f t="shared" si="39"/>
        <v xml:space="preserve"> </v>
      </c>
      <c r="F1017" s="27" t="s">
        <v>26</v>
      </c>
      <c r="G1017" s="27" t="s">
        <v>793</v>
      </c>
      <c r="H1017" s="27" t="s">
        <v>1</v>
      </c>
      <c r="I1017" s="60">
        <v>2014</v>
      </c>
      <c r="J1017" s="27" t="s">
        <v>4527</v>
      </c>
      <c r="K1017" s="27" t="s">
        <v>4736</v>
      </c>
      <c r="L1017" s="27" t="s">
        <v>4737</v>
      </c>
      <c r="M1017" s="27" t="s">
        <v>4738</v>
      </c>
      <c r="N1017" s="27"/>
      <c r="O1017" s="27" t="s">
        <v>4749</v>
      </c>
      <c r="P1017" s="27" t="s">
        <v>4739</v>
      </c>
      <c r="Q1017" s="27" t="s">
        <v>4740</v>
      </c>
      <c r="R1017" s="27" t="s">
        <v>4741</v>
      </c>
      <c r="S1017" s="27" t="s">
        <v>4742</v>
      </c>
      <c r="T1017" s="27" t="s">
        <v>297</v>
      </c>
    </row>
    <row r="1018" spans="1:20" ht="43.5" customHeight="1" x14ac:dyDescent="0.3">
      <c r="A1018" s="27">
        <v>1017</v>
      </c>
      <c r="B1018" s="27" t="s">
        <v>42</v>
      </c>
      <c r="C1018" s="27" t="s">
        <v>4748</v>
      </c>
      <c r="D1018" s="201" t="str">
        <f t="shared" si="38"/>
        <v>G/AG/N/EU/17</v>
      </c>
      <c r="E1018" s="201" t="str">
        <f t="shared" si="39"/>
        <v xml:space="preserve"> </v>
      </c>
      <c r="F1018" s="27" t="s">
        <v>26</v>
      </c>
      <c r="G1018" s="27" t="s">
        <v>793</v>
      </c>
      <c r="H1018" s="27" t="s">
        <v>1</v>
      </c>
      <c r="I1018" s="60">
        <v>2014</v>
      </c>
      <c r="J1018" s="27" t="s">
        <v>4743</v>
      </c>
      <c r="K1018" s="27" t="s">
        <v>4744</v>
      </c>
      <c r="L1018" s="27" t="s">
        <v>4745</v>
      </c>
      <c r="M1018" s="27" t="s">
        <v>4746</v>
      </c>
      <c r="N1018" s="27"/>
      <c r="O1018" s="27" t="s">
        <v>4749</v>
      </c>
      <c r="P1018" s="27" t="s">
        <v>4747</v>
      </c>
      <c r="Q1018" s="27" t="s">
        <v>19</v>
      </c>
      <c r="R1018" s="27" t="s">
        <v>69</v>
      </c>
      <c r="S1018" s="27" t="s">
        <v>43</v>
      </c>
      <c r="T1018" s="27" t="s">
        <v>4557</v>
      </c>
    </row>
    <row r="1019" spans="1:20" ht="43.5" customHeight="1" x14ac:dyDescent="0.3">
      <c r="A1019" s="27">
        <v>1018</v>
      </c>
      <c r="B1019" s="27" t="s">
        <v>42</v>
      </c>
      <c r="C1019" s="27" t="s">
        <v>4750</v>
      </c>
      <c r="D1019" s="201" t="str">
        <f t="shared" si="38"/>
        <v>G/AG/N/EU/20</v>
      </c>
      <c r="E1019" s="201" t="str">
        <f t="shared" si="39"/>
        <v xml:space="preserve"> </v>
      </c>
      <c r="F1019" s="27" t="s">
        <v>26</v>
      </c>
      <c r="G1019" s="27" t="s">
        <v>793</v>
      </c>
      <c r="H1019" s="27" t="s">
        <v>1</v>
      </c>
      <c r="I1019" s="60">
        <v>2014</v>
      </c>
      <c r="J1019" s="27" t="s">
        <v>4527</v>
      </c>
      <c r="K1019" s="27" t="s">
        <v>4723</v>
      </c>
      <c r="L1019" s="27" t="s">
        <v>4520</v>
      </c>
      <c r="M1019" s="27" t="s">
        <v>4724</v>
      </c>
      <c r="N1019" s="27"/>
      <c r="O1019" s="27" t="s">
        <v>4751</v>
      </c>
      <c r="P1019" s="27" t="s">
        <v>4726</v>
      </c>
      <c r="Q1019" s="27" t="s">
        <v>88</v>
      </c>
      <c r="R1019" s="27" t="s">
        <v>3520</v>
      </c>
      <c r="S1019" s="27" t="s">
        <v>51</v>
      </c>
      <c r="T1019" s="27" t="s">
        <v>4523</v>
      </c>
    </row>
    <row r="1020" spans="1:20" ht="43.5" customHeight="1" x14ac:dyDescent="0.3">
      <c r="A1020" s="27">
        <v>1019</v>
      </c>
      <c r="B1020" s="27" t="s">
        <v>42</v>
      </c>
      <c r="C1020" s="27" t="s">
        <v>4750</v>
      </c>
      <c r="D1020" s="201" t="str">
        <f t="shared" si="38"/>
        <v>G/AG/N/EU/20</v>
      </c>
      <c r="E1020" s="201" t="str">
        <f t="shared" si="39"/>
        <v xml:space="preserve"> </v>
      </c>
      <c r="F1020" s="27" t="s">
        <v>26</v>
      </c>
      <c r="G1020" s="27" t="s">
        <v>793</v>
      </c>
      <c r="H1020" s="27" t="s">
        <v>1</v>
      </c>
      <c r="I1020" s="60">
        <v>2014</v>
      </c>
      <c r="J1020" s="27" t="s">
        <v>4527</v>
      </c>
      <c r="K1020" s="27" t="s">
        <v>4727</v>
      </c>
      <c r="L1020" s="27" t="s">
        <v>4728</v>
      </c>
      <c r="M1020" s="27" t="s">
        <v>4729</v>
      </c>
      <c r="N1020" s="27"/>
      <c r="O1020" s="27" t="s">
        <v>4751</v>
      </c>
      <c r="P1020" s="27" t="s">
        <v>4730</v>
      </c>
      <c r="Q1020" s="27" t="s">
        <v>14</v>
      </c>
      <c r="R1020" s="27" t="s">
        <v>3526</v>
      </c>
      <c r="S1020" s="27" t="s">
        <v>51</v>
      </c>
      <c r="T1020" s="27" t="s">
        <v>4523</v>
      </c>
    </row>
    <row r="1021" spans="1:20" ht="43.5" customHeight="1" x14ac:dyDescent="0.3">
      <c r="A1021" s="27">
        <v>1020</v>
      </c>
      <c r="B1021" s="27" t="s">
        <v>42</v>
      </c>
      <c r="C1021" s="27" t="s">
        <v>4750</v>
      </c>
      <c r="D1021" s="201" t="str">
        <f t="shared" si="38"/>
        <v>G/AG/N/EU/20</v>
      </c>
      <c r="E1021" s="201" t="str">
        <f t="shared" si="39"/>
        <v xml:space="preserve"> </v>
      </c>
      <c r="F1021" s="27" t="s">
        <v>26</v>
      </c>
      <c r="G1021" s="27" t="s">
        <v>793</v>
      </c>
      <c r="H1021" s="27" t="s">
        <v>1</v>
      </c>
      <c r="I1021" s="60">
        <v>2014</v>
      </c>
      <c r="J1021" s="27" t="s">
        <v>4527</v>
      </c>
      <c r="K1021" s="27" t="s">
        <v>4731</v>
      </c>
      <c r="L1021" s="27" t="s">
        <v>4732</v>
      </c>
      <c r="M1021" s="27" t="s">
        <v>4733</v>
      </c>
      <c r="N1021" s="27"/>
      <c r="O1021" s="27" t="s">
        <v>4751</v>
      </c>
      <c r="P1021" s="27" t="s">
        <v>4734</v>
      </c>
      <c r="Q1021" s="27" t="s">
        <v>8</v>
      </c>
      <c r="R1021" s="27" t="s">
        <v>4735</v>
      </c>
      <c r="S1021" s="27" t="s">
        <v>43</v>
      </c>
      <c r="T1021" s="27" t="s">
        <v>297</v>
      </c>
    </row>
    <row r="1022" spans="1:20" ht="43.5" customHeight="1" x14ac:dyDescent="0.3">
      <c r="A1022" s="27">
        <v>1021</v>
      </c>
      <c r="B1022" s="27" t="s">
        <v>42</v>
      </c>
      <c r="C1022" s="27" t="s">
        <v>4750</v>
      </c>
      <c r="D1022" s="201" t="str">
        <f t="shared" si="38"/>
        <v>G/AG/N/EU/20</v>
      </c>
      <c r="E1022" s="201" t="str">
        <f t="shared" si="39"/>
        <v xml:space="preserve"> </v>
      </c>
      <c r="F1022" s="27" t="s">
        <v>26</v>
      </c>
      <c r="G1022" s="27" t="s">
        <v>793</v>
      </c>
      <c r="H1022" s="27" t="s">
        <v>1</v>
      </c>
      <c r="I1022" s="60">
        <v>2014</v>
      </c>
      <c r="J1022" s="27" t="s">
        <v>4527</v>
      </c>
      <c r="K1022" s="27" t="s">
        <v>4736</v>
      </c>
      <c r="L1022" s="27" t="s">
        <v>4737</v>
      </c>
      <c r="M1022" s="27" t="s">
        <v>4738</v>
      </c>
      <c r="N1022" s="27"/>
      <c r="O1022" s="27" t="s">
        <v>4751</v>
      </c>
      <c r="P1022" s="27" t="s">
        <v>4739</v>
      </c>
      <c r="Q1022" s="27" t="s">
        <v>4740</v>
      </c>
      <c r="R1022" s="27" t="s">
        <v>4741</v>
      </c>
      <c r="S1022" s="27" t="s">
        <v>4742</v>
      </c>
      <c r="T1022" s="27" t="s">
        <v>297</v>
      </c>
    </row>
    <row r="1023" spans="1:20" ht="43.5" customHeight="1" x14ac:dyDescent="0.3">
      <c r="A1023" s="27">
        <v>1022</v>
      </c>
      <c r="B1023" s="27" t="s">
        <v>42</v>
      </c>
      <c r="C1023" s="27" t="s">
        <v>4750</v>
      </c>
      <c r="D1023" s="201" t="str">
        <f t="shared" si="38"/>
        <v>G/AG/N/EU/20</v>
      </c>
      <c r="E1023" s="201" t="str">
        <f t="shared" si="39"/>
        <v xml:space="preserve"> </v>
      </c>
      <c r="F1023" s="27" t="s">
        <v>26</v>
      </c>
      <c r="G1023" s="27" t="s">
        <v>793</v>
      </c>
      <c r="H1023" s="27" t="s">
        <v>1</v>
      </c>
      <c r="I1023" s="60">
        <v>2014</v>
      </c>
      <c r="J1023" s="27" t="s">
        <v>4743</v>
      </c>
      <c r="K1023" s="27" t="s">
        <v>4744</v>
      </c>
      <c r="L1023" s="27" t="s">
        <v>4745</v>
      </c>
      <c r="M1023" s="27" t="s">
        <v>4746</v>
      </c>
      <c r="N1023" s="27"/>
      <c r="O1023" s="27" t="s">
        <v>4751</v>
      </c>
      <c r="P1023" s="27" t="s">
        <v>4747</v>
      </c>
      <c r="Q1023" s="27" t="s">
        <v>19</v>
      </c>
      <c r="R1023" s="27" t="s">
        <v>69</v>
      </c>
      <c r="S1023" s="27" t="s">
        <v>43</v>
      </c>
      <c r="T1023" s="27" t="s">
        <v>4557</v>
      </c>
    </row>
    <row r="1024" spans="1:20" ht="43.5" customHeight="1" x14ac:dyDescent="0.3">
      <c r="A1024" s="27">
        <v>1023</v>
      </c>
      <c r="B1024" s="27" t="s">
        <v>42</v>
      </c>
      <c r="C1024" s="27" t="s">
        <v>4750</v>
      </c>
      <c r="D1024" s="201" t="str">
        <f t="shared" si="38"/>
        <v>G/AG/N/EU/20</v>
      </c>
      <c r="E1024" s="201" t="str">
        <f t="shared" si="39"/>
        <v xml:space="preserve"> </v>
      </c>
      <c r="F1024" s="27" t="s">
        <v>26</v>
      </c>
      <c r="G1024" s="27" t="s">
        <v>793</v>
      </c>
      <c r="H1024" s="27" t="s">
        <v>1</v>
      </c>
      <c r="I1024" s="60">
        <v>2014</v>
      </c>
      <c r="J1024" s="27" t="s">
        <v>4549</v>
      </c>
      <c r="K1024" s="27" t="s">
        <v>4752</v>
      </c>
      <c r="L1024" s="27" t="s">
        <v>4753</v>
      </c>
      <c r="M1024" s="27" t="s">
        <v>4754</v>
      </c>
      <c r="N1024" s="27"/>
      <c r="O1024" s="27" t="s">
        <v>4751</v>
      </c>
      <c r="P1024" s="27" t="s">
        <v>4755</v>
      </c>
      <c r="Q1024" s="27" t="s">
        <v>22</v>
      </c>
      <c r="R1024" s="27" t="s">
        <v>457</v>
      </c>
      <c r="S1024" s="27" t="s">
        <v>43</v>
      </c>
      <c r="T1024" s="27" t="s">
        <v>42</v>
      </c>
    </row>
    <row r="1025" spans="1:20" ht="43.5" customHeight="1" x14ac:dyDescent="0.3">
      <c r="A1025" s="27">
        <v>1024</v>
      </c>
      <c r="B1025" s="27" t="s">
        <v>42</v>
      </c>
      <c r="C1025" s="27" t="s">
        <v>4756</v>
      </c>
      <c r="D1025" s="201" t="str">
        <f t="shared" si="38"/>
        <v>G/AG/N/GTM/45</v>
      </c>
      <c r="E1025" s="201" t="str">
        <f t="shared" si="39"/>
        <v xml:space="preserve"> </v>
      </c>
      <c r="F1025" s="27" t="s">
        <v>283</v>
      </c>
      <c r="G1025" s="27" t="s">
        <v>1101</v>
      </c>
      <c r="H1025" s="27" t="s">
        <v>5</v>
      </c>
      <c r="I1025" s="60">
        <v>2014</v>
      </c>
      <c r="J1025" s="27" t="s">
        <v>4527</v>
      </c>
      <c r="K1025" s="27" t="s">
        <v>4757</v>
      </c>
      <c r="L1025" s="27" t="s">
        <v>4546</v>
      </c>
      <c r="M1025" s="27" t="s">
        <v>4758</v>
      </c>
      <c r="N1025" s="27"/>
      <c r="O1025" s="27">
        <v>2010</v>
      </c>
      <c r="P1025" s="27" t="s">
        <v>4759</v>
      </c>
      <c r="Q1025" s="27" t="s">
        <v>8</v>
      </c>
      <c r="R1025" s="27" t="s">
        <v>4760</v>
      </c>
      <c r="S1025" s="27" t="s">
        <v>51</v>
      </c>
      <c r="T1025" s="27" t="s">
        <v>138</v>
      </c>
    </row>
    <row r="1026" spans="1:20" ht="43.5" customHeight="1" x14ac:dyDescent="0.3">
      <c r="A1026" s="27">
        <v>1025</v>
      </c>
      <c r="B1026" s="27" t="s">
        <v>42</v>
      </c>
      <c r="C1026" s="27" t="s">
        <v>4756</v>
      </c>
      <c r="D1026" s="201" t="str">
        <f t="shared" si="38"/>
        <v>G/AG/N/GTM/45</v>
      </c>
      <c r="E1026" s="201" t="str">
        <f t="shared" si="39"/>
        <v xml:space="preserve"> </v>
      </c>
      <c r="F1026" s="27" t="s">
        <v>283</v>
      </c>
      <c r="G1026" s="27" t="s">
        <v>1101</v>
      </c>
      <c r="H1026" s="27" t="s">
        <v>5</v>
      </c>
      <c r="I1026" s="60">
        <v>2014</v>
      </c>
      <c r="J1026" s="27" t="s">
        <v>4527</v>
      </c>
      <c r="K1026" s="27" t="s">
        <v>4761</v>
      </c>
      <c r="L1026" s="27" t="s">
        <v>3422</v>
      </c>
      <c r="M1026" s="27" t="s">
        <v>4762</v>
      </c>
      <c r="N1026" s="27"/>
      <c r="O1026" s="27">
        <v>2010</v>
      </c>
      <c r="P1026" s="27" t="s">
        <v>4763</v>
      </c>
      <c r="Q1026" s="27" t="s">
        <v>8</v>
      </c>
      <c r="R1026" s="27" t="s">
        <v>53</v>
      </c>
      <c r="S1026" s="27" t="s">
        <v>3362</v>
      </c>
      <c r="T1026" s="27" t="s">
        <v>138</v>
      </c>
    </row>
    <row r="1027" spans="1:20" ht="43.5" customHeight="1" x14ac:dyDescent="0.3">
      <c r="A1027" s="27">
        <v>1026</v>
      </c>
      <c r="B1027" s="27" t="s">
        <v>42</v>
      </c>
      <c r="C1027" s="27" t="s">
        <v>4756</v>
      </c>
      <c r="D1027" s="201" t="str">
        <f t="shared" si="38"/>
        <v>G/AG/N/GTM/45</v>
      </c>
      <c r="E1027" s="201" t="str">
        <f t="shared" si="39"/>
        <v xml:space="preserve"> </v>
      </c>
      <c r="F1027" s="27" t="s">
        <v>283</v>
      </c>
      <c r="G1027" s="27" t="s">
        <v>1101</v>
      </c>
      <c r="H1027" s="27" t="s">
        <v>5</v>
      </c>
      <c r="I1027" s="60">
        <v>2014</v>
      </c>
      <c r="J1027" s="27" t="s">
        <v>4527</v>
      </c>
      <c r="K1027" s="27" t="s">
        <v>4761</v>
      </c>
      <c r="L1027" s="27" t="s">
        <v>3422</v>
      </c>
      <c r="M1027" s="27" t="s">
        <v>4762</v>
      </c>
      <c r="N1027" s="27"/>
      <c r="O1027" s="27">
        <v>2011</v>
      </c>
      <c r="P1027" s="27" t="s">
        <v>4763</v>
      </c>
      <c r="Q1027" s="27" t="s">
        <v>8</v>
      </c>
      <c r="R1027" s="27" t="s">
        <v>53</v>
      </c>
      <c r="S1027" s="27" t="s">
        <v>3362</v>
      </c>
      <c r="T1027" s="27" t="s">
        <v>138</v>
      </c>
    </row>
    <row r="1028" spans="1:20" ht="43.5" customHeight="1" x14ac:dyDescent="0.3">
      <c r="A1028" s="27">
        <v>1027</v>
      </c>
      <c r="B1028" s="27" t="s">
        <v>42</v>
      </c>
      <c r="C1028" s="27" t="s">
        <v>4756</v>
      </c>
      <c r="D1028" s="201" t="str">
        <f t="shared" si="38"/>
        <v>G/AG/N/GTM/45</v>
      </c>
      <c r="E1028" s="201" t="str">
        <f t="shared" si="39"/>
        <v xml:space="preserve"> </v>
      </c>
      <c r="F1028" s="27" t="s">
        <v>283</v>
      </c>
      <c r="G1028" s="27" t="s">
        <v>1101</v>
      </c>
      <c r="H1028" s="27" t="s">
        <v>5</v>
      </c>
      <c r="I1028" s="60">
        <v>2014</v>
      </c>
      <c r="J1028" s="27" t="s">
        <v>4527</v>
      </c>
      <c r="K1028" s="27" t="s">
        <v>4761</v>
      </c>
      <c r="L1028" s="27" t="s">
        <v>3422</v>
      </c>
      <c r="M1028" s="27" t="s">
        <v>4762</v>
      </c>
      <c r="N1028" s="27"/>
      <c r="O1028" s="27">
        <v>2012</v>
      </c>
      <c r="P1028" s="27" t="s">
        <v>4763</v>
      </c>
      <c r="Q1028" s="27" t="s">
        <v>8</v>
      </c>
      <c r="R1028" s="27" t="s">
        <v>53</v>
      </c>
      <c r="S1028" s="27" t="s">
        <v>3362</v>
      </c>
      <c r="T1028" s="27" t="s">
        <v>138</v>
      </c>
    </row>
    <row r="1029" spans="1:20" ht="43.5" customHeight="1" x14ac:dyDescent="0.3">
      <c r="A1029" s="27">
        <v>1028</v>
      </c>
      <c r="B1029" s="27" t="s">
        <v>42</v>
      </c>
      <c r="C1029" s="27" t="s">
        <v>4756</v>
      </c>
      <c r="D1029" s="201" t="str">
        <f t="shared" si="38"/>
        <v>G/AG/N/GTM/45</v>
      </c>
      <c r="E1029" s="201" t="str">
        <f t="shared" si="39"/>
        <v xml:space="preserve"> </v>
      </c>
      <c r="F1029" s="27" t="s">
        <v>283</v>
      </c>
      <c r="G1029" s="27" t="s">
        <v>1101</v>
      </c>
      <c r="H1029" s="27" t="s">
        <v>5</v>
      </c>
      <c r="I1029" s="60">
        <v>2014</v>
      </c>
      <c r="J1029" s="27" t="s">
        <v>4527</v>
      </c>
      <c r="K1029" s="27" t="s">
        <v>4764</v>
      </c>
      <c r="L1029" s="27" t="s">
        <v>4765</v>
      </c>
      <c r="M1029" s="27"/>
      <c r="N1029" s="27"/>
      <c r="O1029" s="27">
        <v>2007</v>
      </c>
      <c r="P1029" s="27" t="s">
        <v>4766</v>
      </c>
      <c r="Q1029" s="27" t="s">
        <v>56</v>
      </c>
      <c r="R1029" s="27" t="s">
        <v>1674</v>
      </c>
      <c r="S1029" s="27" t="s">
        <v>51</v>
      </c>
      <c r="T1029" s="27" t="s">
        <v>4523</v>
      </c>
    </row>
    <row r="1030" spans="1:20" ht="43.5" customHeight="1" x14ac:dyDescent="0.3">
      <c r="A1030" s="27">
        <v>1029</v>
      </c>
      <c r="B1030" s="27" t="s">
        <v>42</v>
      </c>
      <c r="C1030" s="27" t="s">
        <v>4756</v>
      </c>
      <c r="D1030" s="201" t="str">
        <f t="shared" si="38"/>
        <v>G/AG/N/GTM/45</v>
      </c>
      <c r="E1030" s="201" t="str">
        <f t="shared" si="39"/>
        <v xml:space="preserve"> </v>
      </c>
      <c r="F1030" s="27" t="s">
        <v>283</v>
      </c>
      <c r="G1030" s="27" t="s">
        <v>1101</v>
      </c>
      <c r="H1030" s="27" t="s">
        <v>5</v>
      </c>
      <c r="I1030" s="60">
        <v>2014</v>
      </c>
      <c r="J1030" s="27" t="s">
        <v>4527</v>
      </c>
      <c r="K1030" s="27" t="s">
        <v>4767</v>
      </c>
      <c r="L1030" s="27" t="s">
        <v>4765</v>
      </c>
      <c r="M1030" s="27"/>
      <c r="N1030" s="27"/>
      <c r="O1030" s="27">
        <v>2008</v>
      </c>
      <c r="P1030" s="27" t="s">
        <v>4768</v>
      </c>
      <c r="Q1030" s="27" t="s">
        <v>56</v>
      </c>
      <c r="R1030" s="27" t="s">
        <v>1674</v>
      </c>
      <c r="S1030" s="27" t="s">
        <v>51</v>
      </c>
      <c r="T1030" s="27" t="s">
        <v>4523</v>
      </c>
    </row>
    <row r="1031" spans="1:20" ht="43.5" customHeight="1" x14ac:dyDescent="0.3">
      <c r="A1031" s="27">
        <v>1030</v>
      </c>
      <c r="B1031" s="27" t="s">
        <v>42</v>
      </c>
      <c r="C1031" s="27" t="s">
        <v>4756</v>
      </c>
      <c r="D1031" s="201" t="str">
        <f t="shared" si="38"/>
        <v>G/AG/N/GTM/45</v>
      </c>
      <c r="E1031" s="201" t="str">
        <f t="shared" si="39"/>
        <v xml:space="preserve"> </v>
      </c>
      <c r="F1031" s="27" t="s">
        <v>283</v>
      </c>
      <c r="G1031" s="27" t="s">
        <v>1101</v>
      </c>
      <c r="H1031" s="27" t="s">
        <v>5</v>
      </c>
      <c r="I1031" s="60">
        <v>2014</v>
      </c>
      <c r="J1031" s="27" t="s">
        <v>4527</v>
      </c>
      <c r="K1031" s="27" t="s">
        <v>4767</v>
      </c>
      <c r="L1031" s="27" t="s">
        <v>4765</v>
      </c>
      <c r="M1031" s="27"/>
      <c r="N1031" s="27"/>
      <c r="O1031" s="27">
        <v>2009</v>
      </c>
      <c r="P1031" s="27" t="s">
        <v>4768</v>
      </c>
      <c r="Q1031" s="27" t="s">
        <v>56</v>
      </c>
      <c r="R1031" s="27" t="s">
        <v>1674</v>
      </c>
      <c r="S1031" s="27" t="s">
        <v>51</v>
      </c>
      <c r="T1031" s="27" t="s">
        <v>4523</v>
      </c>
    </row>
    <row r="1032" spans="1:20" ht="43.5" customHeight="1" x14ac:dyDescent="0.3">
      <c r="A1032" s="27">
        <v>1031</v>
      </c>
      <c r="B1032" s="27" t="s">
        <v>42</v>
      </c>
      <c r="C1032" s="27" t="s">
        <v>4756</v>
      </c>
      <c r="D1032" s="201" t="str">
        <f t="shared" si="38"/>
        <v>G/AG/N/GTM/45</v>
      </c>
      <c r="E1032" s="201" t="str">
        <f t="shared" si="39"/>
        <v xml:space="preserve"> </v>
      </c>
      <c r="F1032" s="27" t="s">
        <v>283</v>
      </c>
      <c r="G1032" s="27" t="s">
        <v>1101</v>
      </c>
      <c r="H1032" s="27" t="s">
        <v>5</v>
      </c>
      <c r="I1032" s="60">
        <v>2014</v>
      </c>
      <c r="J1032" s="27" t="s">
        <v>4527</v>
      </c>
      <c r="K1032" s="27" t="s">
        <v>4764</v>
      </c>
      <c r="L1032" s="27" t="s">
        <v>4765</v>
      </c>
      <c r="M1032" s="27"/>
      <c r="N1032" s="27"/>
      <c r="O1032" s="27">
        <v>2010</v>
      </c>
      <c r="P1032" s="27" t="s">
        <v>4766</v>
      </c>
      <c r="Q1032" s="27" t="s">
        <v>56</v>
      </c>
      <c r="R1032" s="27" t="s">
        <v>1674</v>
      </c>
      <c r="S1032" s="27" t="s">
        <v>51</v>
      </c>
      <c r="T1032" s="27" t="s">
        <v>4523</v>
      </c>
    </row>
    <row r="1033" spans="1:20" ht="43.5" customHeight="1" x14ac:dyDescent="0.3">
      <c r="A1033" s="27">
        <v>1032</v>
      </c>
      <c r="B1033" s="27" t="s">
        <v>42</v>
      </c>
      <c r="C1033" s="27" t="s">
        <v>4756</v>
      </c>
      <c r="D1033" s="201" t="str">
        <f t="shared" si="38"/>
        <v>G/AG/N/GTM/45</v>
      </c>
      <c r="E1033" s="201" t="str">
        <f t="shared" si="39"/>
        <v xml:space="preserve"> </v>
      </c>
      <c r="F1033" s="27" t="s">
        <v>283</v>
      </c>
      <c r="G1033" s="27" t="s">
        <v>1101</v>
      </c>
      <c r="H1033" s="27" t="s">
        <v>5</v>
      </c>
      <c r="I1033" s="60">
        <v>2014</v>
      </c>
      <c r="J1033" s="27" t="s">
        <v>4527</v>
      </c>
      <c r="K1033" s="27" t="s">
        <v>4764</v>
      </c>
      <c r="L1033" s="27" t="s">
        <v>4765</v>
      </c>
      <c r="M1033" s="27"/>
      <c r="N1033" s="27"/>
      <c r="O1033" s="27">
        <v>2011</v>
      </c>
      <c r="P1033" s="27" t="s">
        <v>4766</v>
      </c>
      <c r="Q1033" s="27" t="s">
        <v>56</v>
      </c>
      <c r="R1033" s="27" t="s">
        <v>1674</v>
      </c>
      <c r="S1033" s="27" t="s">
        <v>51</v>
      </c>
      <c r="T1033" s="27" t="s">
        <v>4523</v>
      </c>
    </row>
    <row r="1034" spans="1:20" ht="43.5" customHeight="1" x14ac:dyDescent="0.3">
      <c r="A1034" s="27">
        <v>1033</v>
      </c>
      <c r="B1034" s="27" t="s">
        <v>42</v>
      </c>
      <c r="C1034" s="27" t="s">
        <v>4769</v>
      </c>
      <c r="D1034" s="201" t="str">
        <f t="shared" si="38"/>
        <v>G/AG/N/GTM/47</v>
      </c>
      <c r="E1034" s="201" t="str">
        <f t="shared" si="39"/>
        <v xml:space="preserve"> </v>
      </c>
      <c r="F1034" s="27" t="s">
        <v>283</v>
      </c>
      <c r="G1034" s="27" t="s">
        <v>1101</v>
      </c>
      <c r="H1034" s="27" t="s">
        <v>5</v>
      </c>
      <c r="I1034" s="60">
        <v>2014</v>
      </c>
      <c r="J1034" s="27" t="s">
        <v>4527</v>
      </c>
      <c r="K1034" s="27" t="s">
        <v>4761</v>
      </c>
      <c r="L1034" s="27" t="s">
        <v>3422</v>
      </c>
      <c r="M1034" s="27" t="s">
        <v>4762</v>
      </c>
      <c r="N1034" s="27"/>
      <c r="O1034" s="27">
        <v>2013</v>
      </c>
      <c r="P1034" s="27" t="s">
        <v>4763</v>
      </c>
      <c r="Q1034" s="27" t="s">
        <v>8</v>
      </c>
      <c r="R1034" s="27" t="s">
        <v>53</v>
      </c>
      <c r="S1034" s="27" t="s">
        <v>3362</v>
      </c>
      <c r="T1034" s="27" t="s">
        <v>138</v>
      </c>
    </row>
    <row r="1035" spans="1:20" ht="43.5" customHeight="1" x14ac:dyDescent="0.3">
      <c r="A1035" s="27">
        <v>1034</v>
      </c>
      <c r="B1035" s="27" t="s">
        <v>42</v>
      </c>
      <c r="C1035" s="27" t="s">
        <v>4770</v>
      </c>
      <c r="D1035" s="201" t="str">
        <f t="shared" si="38"/>
        <v>G/AG/N/HKG/36</v>
      </c>
      <c r="E1035" s="201" t="str">
        <f t="shared" si="39"/>
        <v xml:space="preserve"> </v>
      </c>
      <c r="F1035" s="27" t="s">
        <v>12</v>
      </c>
      <c r="G1035" s="27" t="s">
        <v>792</v>
      </c>
      <c r="H1035" s="27" t="s">
        <v>5</v>
      </c>
      <c r="I1035" s="60">
        <v>2014</v>
      </c>
      <c r="J1035" s="27" t="s">
        <v>4527</v>
      </c>
      <c r="K1035" s="27" t="s">
        <v>4771</v>
      </c>
      <c r="L1035" s="27" t="s">
        <v>4651</v>
      </c>
      <c r="M1035" s="27" t="s">
        <v>4772</v>
      </c>
      <c r="N1035" s="27"/>
      <c r="O1035" s="27" t="s">
        <v>4773</v>
      </c>
      <c r="P1035" s="27" t="s">
        <v>4774</v>
      </c>
      <c r="Q1035" s="27" t="s">
        <v>14</v>
      </c>
      <c r="R1035" s="27" t="s">
        <v>3526</v>
      </c>
      <c r="S1035" s="27" t="s">
        <v>51</v>
      </c>
      <c r="T1035" s="27" t="s">
        <v>4523</v>
      </c>
    </row>
    <row r="1036" spans="1:20" ht="43.5" customHeight="1" x14ac:dyDescent="0.3">
      <c r="A1036" s="27">
        <v>1035</v>
      </c>
      <c r="B1036" s="27" t="s">
        <v>42</v>
      </c>
      <c r="C1036" s="27" t="s">
        <v>4775</v>
      </c>
      <c r="D1036" s="201" t="str">
        <f t="shared" si="38"/>
        <v>G/AG/N/HND/37</v>
      </c>
      <c r="E1036" s="201" t="str">
        <f t="shared" si="39"/>
        <v xml:space="preserve"> </v>
      </c>
      <c r="F1036" s="27" t="s">
        <v>284</v>
      </c>
      <c r="G1036" s="27" t="s">
        <v>1101</v>
      </c>
      <c r="H1036" s="27" t="s">
        <v>5</v>
      </c>
      <c r="I1036" s="60">
        <v>2014</v>
      </c>
      <c r="J1036" s="27" t="s">
        <v>4527</v>
      </c>
      <c r="K1036" s="27" t="s">
        <v>4776</v>
      </c>
      <c r="L1036" s="27" t="s">
        <v>4520</v>
      </c>
      <c r="M1036" s="27" t="s">
        <v>4777</v>
      </c>
      <c r="N1036" s="27"/>
      <c r="O1036" s="27" t="s">
        <v>4778</v>
      </c>
      <c r="P1036" s="27" t="s">
        <v>4779</v>
      </c>
      <c r="Q1036" s="27" t="s">
        <v>4780</v>
      </c>
      <c r="R1036" s="27" t="s">
        <v>4781</v>
      </c>
      <c r="S1036" s="27" t="s">
        <v>51</v>
      </c>
      <c r="T1036" s="27" t="s">
        <v>4523</v>
      </c>
    </row>
    <row r="1037" spans="1:20" ht="43.5" customHeight="1" x14ac:dyDescent="0.3">
      <c r="A1037" s="27">
        <v>1036</v>
      </c>
      <c r="B1037" s="27" t="s">
        <v>42</v>
      </c>
      <c r="C1037" s="27" t="s">
        <v>4775</v>
      </c>
      <c r="D1037" s="201" t="str">
        <f t="shared" si="38"/>
        <v>G/AG/N/HND/37</v>
      </c>
      <c r="E1037" s="201" t="str">
        <f t="shared" si="39"/>
        <v xml:space="preserve"> </v>
      </c>
      <c r="F1037" s="27" t="s">
        <v>284</v>
      </c>
      <c r="G1037" s="27" t="s">
        <v>1101</v>
      </c>
      <c r="H1037" s="27" t="s">
        <v>5</v>
      </c>
      <c r="I1037" s="60">
        <v>2014</v>
      </c>
      <c r="J1037" s="27" t="s">
        <v>4527</v>
      </c>
      <c r="K1037" s="27" t="s">
        <v>4782</v>
      </c>
      <c r="L1037" s="27" t="s">
        <v>4664</v>
      </c>
      <c r="M1037" s="27" t="s">
        <v>4783</v>
      </c>
      <c r="N1037" s="27"/>
      <c r="O1037" s="27" t="s">
        <v>4778</v>
      </c>
      <c r="P1037" s="27" t="s">
        <v>4784</v>
      </c>
      <c r="Q1037" s="27" t="s">
        <v>84</v>
      </c>
      <c r="R1037" s="27" t="s">
        <v>89</v>
      </c>
      <c r="S1037" s="27" t="s">
        <v>51</v>
      </c>
      <c r="T1037" s="27" t="s">
        <v>4523</v>
      </c>
    </row>
    <row r="1038" spans="1:20" ht="43.5" customHeight="1" x14ac:dyDescent="0.3">
      <c r="A1038" s="27">
        <v>1037</v>
      </c>
      <c r="B1038" s="27" t="s">
        <v>42</v>
      </c>
      <c r="C1038" s="27" t="s">
        <v>4775</v>
      </c>
      <c r="D1038" s="201" t="str">
        <f t="shared" si="38"/>
        <v>G/AG/N/HND/37</v>
      </c>
      <c r="E1038" s="201" t="str">
        <f t="shared" si="39"/>
        <v xml:space="preserve"> </v>
      </c>
      <c r="F1038" s="27" t="s">
        <v>284</v>
      </c>
      <c r="G1038" s="27" t="s">
        <v>1101</v>
      </c>
      <c r="H1038" s="27" t="s">
        <v>5</v>
      </c>
      <c r="I1038" s="60">
        <v>2014</v>
      </c>
      <c r="J1038" s="27" t="s">
        <v>4527</v>
      </c>
      <c r="K1038" s="27" t="s">
        <v>4785</v>
      </c>
      <c r="L1038" s="27" t="s">
        <v>4786</v>
      </c>
      <c r="M1038" s="27" t="s">
        <v>4787</v>
      </c>
      <c r="N1038" s="27"/>
      <c r="O1038" s="27" t="s">
        <v>4778</v>
      </c>
      <c r="P1038" s="27" t="s">
        <v>4788</v>
      </c>
      <c r="Q1038" s="27" t="s">
        <v>440</v>
      </c>
      <c r="R1038" s="27" t="s">
        <v>4681</v>
      </c>
      <c r="S1038" s="27" t="s">
        <v>51</v>
      </c>
      <c r="T1038" s="27" t="s">
        <v>42</v>
      </c>
    </row>
    <row r="1039" spans="1:20" ht="43.5" customHeight="1" x14ac:dyDescent="0.3">
      <c r="A1039" s="27">
        <v>1038</v>
      </c>
      <c r="B1039" s="27" t="s">
        <v>42</v>
      </c>
      <c r="C1039" s="27" t="s">
        <v>4775</v>
      </c>
      <c r="D1039" s="201" t="str">
        <f t="shared" si="38"/>
        <v>G/AG/N/HND/37</v>
      </c>
      <c r="E1039" s="201" t="str">
        <f t="shared" si="39"/>
        <v xml:space="preserve"> </v>
      </c>
      <c r="F1039" s="27" t="s">
        <v>284</v>
      </c>
      <c r="G1039" s="27" t="s">
        <v>1101</v>
      </c>
      <c r="H1039" s="27" t="s">
        <v>5</v>
      </c>
      <c r="I1039" s="60">
        <v>2014</v>
      </c>
      <c r="J1039" s="27" t="s">
        <v>4789</v>
      </c>
      <c r="K1039" s="27" t="s">
        <v>4790</v>
      </c>
      <c r="L1039" s="27" t="s">
        <v>4786</v>
      </c>
      <c r="M1039" s="27" t="s">
        <v>4791</v>
      </c>
      <c r="N1039" s="27"/>
      <c r="O1039" s="27" t="s">
        <v>4792</v>
      </c>
      <c r="P1039" s="27" t="s">
        <v>4793</v>
      </c>
      <c r="Q1039" s="27" t="s">
        <v>22</v>
      </c>
      <c r="R1039" s="27" t="s">
        <v>457</v>
      </c>
      <c r="S1039" s="27" t="s">
        <v>421</v>
      </c>
      <c r="T1039" s="27" t="s">
        <v>42</v>
      </c>
    </row>
    <row r="1040" spans="1:20" ht="43.5" customHeight="1" x14ac:dyDescent="0.3">
      <c r="A1040" s="27">
        <v>1039</v>
      </c>
      <c r="B1040" s="27" t="s">
        <v>42</v>
      </c>
      <c r="C1040" s="27" t="s">
        <v>4794</v>
      </c>
      <c r="D1040" s="201" t="str">
        <f t="shared" si="38"/>
        <v>G/AG/N/HND/40</v>
      </c>
      <c r="E1040" s="201" t="str">
        <f t="shared" si="39"/>
        <v xml:space="preserve"> </v>
      </c>
      <c r="F1040" s="27" t="s">
        <v>284</v>
      </c>
      <c r="G1040" s="27" t="s">
        <v>1101</v>
      </c>
      <c r="H1040" s="27" t="s">
        <v>5</v>
      </c>
      <c r="I1040" s="60">
        <v>2014</v>
      </c>
      <c r="J1040" s="27" t="s">
        <v>4789</v>
      </c>
      <c r="K1040" s="27" t="s">
        <v>4795</v>
      </c>
      <c r="L1040" s="27" t="s">
        <v>4786</v>
      </c>
      <c r="M1040" s="27" t="s">
        <v>4791</v>
      </c>
      <c r="N1040" s="27"/>
      <c r="O1040" s="27" t="s">
        <v>4796</v>
      </c>
      <c r="P1040" s="27" t="s">
        <v>4793</v>
      </c>
      <c r="Q1040" s="27" t="s">
        <v>22</v>
      </c>
      <c r="R1040" s="27" t="s">
        <v>457</v>
      </c>
      <c r="S1040" s="27" t="s">
        <v>421</v>
      </c>
      <c r="T1040" s="27" t="s">
        <v>42</v>
      </c>
    </row>
    <row r="1041" spans="1:20" ht="43.5" customHeight="1" x14ac:dyDescent="0.3">
      <c r="A1041" s="27">
        <v>1040</v>
      </c>
      <c r="B1041" s="27" t="s">
        <v>42</v>
      </c>
      <c r="C1041" s="27" t="s">
        <v>4797</v>
      </c>
      <c r="D1041" s="201" t="str">
        <f t="shared" si="38"/>
        <v>G/AG/N/IND/10</v>
      </c>
      <c r="E1041" s="201" t="str">
        <f t="shared" si="39"/>
        <v xml:space="preserve"> </v>
      </c>
      <c r="F1041" s="27" t="s">
        <v>6</v>
      </c>
      <c r="G1041" s="27" t="s">
        <v>792</v>
      </c>
      <c r="H1041" s="27" t="s">
        <v>5</v>
      </c>
      <c r="I1041" s="60">
        <v>2014</v>
      </c>
      <c r="J1041" s="27" t="s">
        <v>4527</v>
      </c>
      <c r="K1041" s="27" t="s">
        <v>5449</v>
      </c>
      <c r="L1041" s="27" t="s">
        <v>4798</v>
      </c>
      <c r="M1041" s="27"/>
      <c r="N1041" s="27"/>
      <c r="O1041" s="27" t="s">
        <v>4799</v>
      </c>
      <c r="P1041" s="27" t="s">
        <v>4800</v>
      </c>
      <c r="Q1041" s="27" t="s">
        <v>56</v>
      </c>
      <c r="R1041" s="27" t="s">
        <v>55</v>
      </c>
      <c r="S1041" s="27" t="s">
        <v>43</v>
      </c>
      <c r="T1041" s="27" t="s">
        <v>42</v>
      </c>
    </row>
    <row r="1042" spans="1:20" ht="43.5" customHeight="1" x14ac:dyDescent="0.3">
      <c r="A1042" s="27">
        <v>1041</v>
      </c>
      <c r="B1042" s="27" t="s">
        <v>42</v>
      </c>
      <c r="C1042" s="27" t="s">
        <v>4797</v>
      </c>
      <c r="D1042" s="201" t="str">
        <f t="shared" si="38"/>
        <v>G/AG/N/IND/10</v>
      </c>
      <c r="E1042" s="201" t="str">
        <f t="shared" si="39"/>
        <v xml:space="preserve"> </v>
      </c>
      <c r="F1042" s="27" t="s">
        <v>6</v>
      </c>
      <c r="G1042" s="27" t="s">
        <v>792</v>
      </c>
      <c r="H1042" s="27" t="s">
        <v>5</v>
      </c>
      <c r="I1042" s="60">
        <v>2014</v>
      </c>
      <c r="J1042" s="27" t="s">
        <v>4527</v>
      </c>
      <c r="K1042" s="27" t="s">
        <v>4801</v>
      </c>
      <c r="L1042" s="27" t="s">
        <v>4798</v>
      </c>
      <c r="M1042" s="27"/>
      <c r="N1042" s="27"/>
      <c r="O1042" s="27" t="s">
        <v>4799</v>
      </c>
      <c r="P1042" s="27" t="s">
        <v>4802</v>
      </c>
      <c r="Q1042" s="27" t="s">
        <v>4803</v>
      </c>
      <c r="R1042" s="27" t="s">
        <v>45</v>
      </c>
      <c r="S1042" s="27" t="s">
        <v>43</v>
      </c>
      <c r="T1042" s="27" t="s">
        <v>42</v>
      </c>
    </row>
    <row r="1043" spans="1:20" ht="43.5" customHeight="1" x14ac:dyDescent="0.3">
      <c r="A1043" s="27">
        <v>1042</v>
      </c>
      <c r="B1043" s="27" t="s">
        <v>42</v>
      </c>
      <c r="C1043" s="27" t="s">
        <v>4804</v>
      </c>
      <c r="D1043" s="201" t="str">
        <f t="shared" si="38"/>
        <v>G/AG/N/ISL/33</v>
      </c>
      <c r="E1043" s="201" t="str">
        <f t="shared" si="39"/>
        <v xml:space="preserve"> </v>
      </c>
      <c r="F1043" s="27" t="s">
        <v>4805</v>
      </c>
      <c r="G1043" s="27" t="s">
        <v>793</v>
      </c>
      <c r="H1043" s="27" t="s">
        <v>1</v>
      </c>
      <c r="I1043" s="60">
        <v>2014</v>
      </c>
      <c r="J1043" s="27" t="s">
        <v>4527</v>
      </c>
      <c r="K1043" s="27" t="s">
        <v>4806</v>
      </c>
      <c r="L1043" s="27" t="s">
        <v>4798</v>
      </c>
      <c r="M1043" s="27" t="s">
        <v>4807</v>
      </c>
      <c r="N1043" s="27"/>
      <c r="O1043" s="27">
        <v>2004</v>
      </c>
      <c r="P1043" s="27" t="s">
        <v>4808</v>
      </c>
      <c r="Q1043" s="27" t="s">
        <v>61</v>
      </c>
      <c r="R1043" s="27" t="s">
        <v>4809</v>
      </c>
      <c r="S1043" s="27" t="s">
        <v>43</v>
      </c>
      <c r="T1043" s="27" t="s">
        <v>297</v>
      </c>
    </row>
    <row r="1044" spans="1:20" ht="43.5" customHeight="1" x14ac:dyDescent="0.3">
      <c r="A1044" s="27">
        <v>1043</v>
      </c>
      <c r="B1044" s="27" t="s">
        <v>42</v>
      </c>
      <c r="C1044" s="27" t="s">
        <v>4804</v>
      </c>
      <c r="D1044" s="201" t="str">
        <f t="shared" si="38"/>
        <v>G/AG/N/ISL/33</v>
      </c>
      <c r="E1044" s="201" t="str">
        <f t="shared" si="39"/>
        <v xml:space="preserve"> </v>
      </c>
      <c r="F1044" s="27" t="s">
        <v>4805</v>
      </c>
      <c r="G1044" s="27" t="s">
        <v>793</v>
      </c>
      <c r="H1044" s="27" t="s">
        <v>1</v>
      </c>
      <c r="I1044" s="60">
        <v>2014</v>
      </c>
      <c r="J1044" s="27" t="s">
        <v>4527</v>
      </c>
      <c r="K1044" s="27" t="s">
        <v>4806</v>
      </c>
      <c r="L1044" s="27" t="s">
        <v>4798</v>
      </c>
      <c r="M1044" s="27" t="s">
        <v>4807</v>
      </c>
      <c r="N1044" s="27"/>
      <c r="O1044" s="27">
        <v>2005</v>
      </c>
      <c r="P1044" s="27" t="s">
        <v>4808</v>
      </c>
      <c r="Q1044" s="27" t="s">
        <v>61</v>
      </c>
      <c r="R1044" s="27" t="s">
        <v>4809</v>
      </c>
      <c r="S1044" s="27" t="s">
        <v>43</v>
      </c>
      <c r="T1044" s="27" t="s">
        <v>297</v>
      </c>
    </row>
    <row r="1045" spans="1:20" ht="43.5" customHeight="1" x14ac:dyDescent="0.3">
      <c r="A1045" s="27">
        <v>1044</v>
      </c>
      <c r="B1045" s="27" t="s">
        <v>42</v>
      </c>
      <c r="C1045" s="27" t="s">
        <v>4804</v>
      </c>
      <c r="D1045" s="201" t="str">
        <f t="shared" si="38"/>
        <v>G/AG/N/ISL/33</v>
      </c>
      <c r="E1045" s="201" t="str">
        <f t="shared" si="39"/>
        <v xml:space="preserve"> </v>
      </c>
      <c r="F1045" s="27" t="s">
        <v>4805</v>
      </c>
      <c r="G1045" s="27" t="s">
        <v>793</v>
      </c>
      <c r="H1045" s="27" t="s">
        <v>1</v>
      </c>
      <c r="I1045" s="60">
        <v>2014</v>
      </c>
      <c r="J1045" s="27" t="s">
        <v>4527</v>
      </c>
      <c r="K1045" s="27" t="s">
        <v>4806</v>
      </c>
      <c r="L1045" s="27" t="s">
        <v>4798</v>
      </c>
      <c r="M1045" s="27" t="s">
        <v>4807</v>
      </c>
      <c r="N1045" s="27"/>
      <c r="O1045" s="27">
        <v>2006</v>
      </c>
      <c r="P1045" s="27" t="s">
        <v>4808</v>
      </c>
      <c r="Q1045" s="27" t="s">
        <v>61</v>
      </c>
      <c r="R1045" s="27" t="s">
        <v>4809</v>
      </c>
      <c r="S1045" s="27" t="s">
        <v>43</v>
      </c>
      <c r="T1045" s="27" t="s">
        <v>297</v>
      </c>
    </row>
    <row r="1046" spans="1:20" ht="43.5" customHeight="1" x14ac:dyDescent="0.3">
      <c r="A1046" s="27">
        <v>1045</v>
      </c>
      <c r="B1046" s="27" t="s">
        <v>42</v>
      </c>
      <c r="C1046" s="27" t="s">
        <v>4804</v>
      </c>
      <c r="D1046" s="201" t="str">
        <f t="shared" si="38"/>
        <v>G/AG/N/ISL/33</v>
      </c>
      <c r="E1046" s="201" t="str">
        <f t="shared" si="39"/>
        <v xml:space="preserve"> </v>
      </c>
      <c r="F1046" s="27" t="s">
        <v>4805</v>
      </c>
      <c r="G1046" s="27" t="s">
        <v>793</v>
      </c>
      <c r="H1046" s="27" t="s">
        <v>1</v>
      </c>
      <c r="I1046" s="60">
        <v>2014</v>
      </c>
      <c r="J1046" s="27" t="s">
        <v>4527</v>
      </c>
      <c r="K1046" s="27" t="s">
        <v>4806</v>
      </c>
      <c r="L1046" s="27" t="s">
        <v>4798</v>
      </c>
      <c r="M1046" s="27" t="s">
        <v>4807</v>
      </c>
      <c r="N1046" s="27"/>
      <c r="O1046" s="27">
        <v>2007</v>
      </c>
      <c r="P1046" s="27" t="s">
        <v>4808</v>
      </c>
      <c r="Q1046" s="27" t="s">
        <v>61</v>
      </c>
      <c r="R1046" s="27" t="s">
        <v>4809</v>
      </c>
      <c r="S1046" s="27" t="s">
        <v>43</v>
      </c>
      <c r="T1046" s="27" t="s">
        <v>297</v>
      </c>
    </row>
    <row r="1047" spans="1:20" ht="43.5" customHeight="1" x14ac:dyDescent="0.3">
      <c r="A1047" s="27">
        <v>1046</v>
      </c>
      <c r="B1047" s="27" t="s">
        <v>42</v>
      </c>
      <c r="C1047" s="27" t="s">
        <v>4804</v>
      </c>
      <c r="D1047" s="201" t="str">
        <f t="shared" si="38"/>
        <v>G/AG/N/ISL/33</v>
      </c>
      <c r="E1047" s="201" t="str">
        <f t="shared" si="39"/>
        <v xml:space="preserve"> </v>
      </c>
      <c r="F1047" s="27" t="s">
        <v>4805</v>
      </c>
      <c r="G1047" s="27" t="s">
        <v>793</v>
      </c>
      <c r="H1047" s="27" t="s">
        <v>1</v>
      </c>
      <c r="I1047" s="60">
        <v>2014</v>
      </c>
      <c r="J1047" s="27" t="s">
        <v>4527</v>
      </c>
      <c r="K1047" s="27" t="s">
        <v>4806</v>
      </c>
      <c r="L1047" s="27" t="s">
        <v>4798</v>
      </c>
      <c r="M1047" s="27" t="s">
        <v>4807</v>
      </c>
      <c r="N1047" s="27"/>
      <c r="O1047" s="27">
        <v>2008</v>
      </c>
      <c r="P1047" s="27" t="s">
        <v>4808</v>
      </c>
      <c r="Q1047" s="27" t="s">
        <v>61</v>
      </c>
      <c r="R1047" s="27" t="s">
        <v>4809</v>
      </c>
      <c r="S1047" s="27" t="s">
        <v>43</v>
      </c>
      <c r="T1047" s="27" t="s">
        <v>297</v>
      </c>
    </row>
    <row r="1048" spans="1:20" ht="43.5" customHeight="1" x14ac:dyDescent="0.3">
      <c r="A1048" s="27">
        <v>1047</v>
      </c>
      <c r="B1048" s="27" t="s">
        <v>42</v>
      </c>
      <c r="C1048" s="27" t="s">
        <v>4804</v>
      </c>
      <c r="D1048" s="201" t="str">
        <f t="shared" si="38"/>
        <v>G/AG/N/ISL/33</v>
      </c>
      <c r="E1048" s="201" t="str">
        <f t="shared" si="39"/>
        <v xml:space="preserve"> </v>
      </c>
      <c r="F1048" s="27" t="s">
        <v>4805</v>
      </c>
      <c r="G1048" s="27" t="s">
        <v>793</v>
      </c>
      <c r="H1048" s="27" t="s">
        <v>1</v>
      </c>
      <c r="I1048" s="60">
        <v>2014</v>
      </c>
      <c r="J1048" s="27" t="s">
        <v>4527</v>
      </c>
      <c r="K1048" s="27" t="s">
        <v>4806</v>
      </c>
      <c r="L1048" s="27" t="s">
        <v>4798</v>
      </c>
      <c r="M1048" s="27" t="s">
        <v>4807</v>
      </c>
      <c r="N1048" s="27"/>
      <c r="O1048" s="27">
        <v>2009</v>
      </c>
      <c r="P1048" s="27" t="s">
        <v>4808</v>
      </c>
      <c r="Q1048" s="27" t="s">
        <v>61</v>
      </c>
      <c r="R1048" s="27" t="s">
        <v>4809</v>
      </c>
      <c r="S1048" s="27" t="s">
        <v>43</v>
      </c>
      <c r="T1048" s="27" t="s">
        <v>297</v>
      </c>
    </row>
    <row r="1049" spans="1:20" ht="43.5" customHeight="1" x14ac:dyDescent="0.3">
      <c r="A1049" s="27">
        <v>1048</v>
      </c>
      <c r="B1049" s="27" t="s">
        <v>42</v>
      </c>
      <c r="C1049" s="27" t="s">
        <v>4804</v>
      </c>
      <c r="D1049" s="201" t="str">
        <f t="shared" si="38"/>
        <v>G/AG/N/ISL/33</v>
      </c>
      <c r="E1049" s="201" t="str">
        <f t="shared" si="39"/>
        <v xml:space="preserve"> </v>
      </c>
      <c r="F1049" s="27" t="s">
        <v>4805</v>
      </c>
      <c r="G1049" s="27" t="s">
        <v>793</v>
      </c>
      <c r="H1049" s="27" t="s">
        <v>1</v>
      </c>
      <c r="I1049" s="60">
        <v>2014</v>
      </c>
      <c r="J1049" s="27" t="s">
        <v>4527</v>
      </c>
      <c r="K1049" s="27" t="s">
        <v>4806</v>
      </c>
      <c r="L1049" s="27" t="s">
        <v>4798</v>
      </c>
      <c r="M1049" s="27" t="s">
        <v>4807</v>
      </c>
      <c r="N1049" s="27"/>
      <c r="O1049" s="27">
        <v>2010</v>
      </c>
      <c r="P1049" s="27" t="s">
        <v>4808</v>
      </c>
      <c r="Q1049" s="27" t="s">
        <v>61</v>
      </c>
      <c r="R1049" s="27" t="s">
        <v>4809</v>
      </c>
      <c r="S1049" s="27" t="s">
        <v>43</v>
      </c>
      <c r="T1049" s="27" t="s">
        <v>297</v>
      </c>
    </row>
    <row r="1050" spans="1:20" ht="43.5" customHeight="1" x14ac:dyDescent="0.3">
      <c r="A1050" s="27">
        <v>1049</v>
      </c>
      <c r="B1050" s="27" t="s">
        <v>42</v>
      </c>
      <c r="C1050" s="27" t="s">
        <v>4804</v>
      </c>
      <c r="D1050" s="201" t="str">
        <f t="shared" si="38"/>
        <v>G/AG/N/ISL/33</v>
      </c>
      <c r="E1050" s="201" t="str">
        <f t="shared" si="39"/>
        <v xml:space="preserve"> </v>
      </c>
      <c r="F1050" s="27" t="s">
        <v>4805</v>
      </c>
      <c r="G1050" s="27" t="s">
        <v>793</v>
      </c>
      <c r="H1050" s="27" t="s">
        <v>1</v>
      </c>
      <c r="I1050" s="60">
        <v>2014</v>
      </c>
      <c r="J1050" s="27" t="s">
        <v>4527</v>
      </c>
      <c r="K1050" s="27" t="s">
        <v>4806</v>
      </c>
      <c r="L1050" s="27" t="s">
        <v>4798</v>
      </c>
      <c r="M1050" s="27" t="s">
        <v>4807</v>
      </c>
      <c r="N1050" s="27"/>
      <c r="O1050" s="27">
        <v>2011</v>
      </c>
      <c r="P1050" s="27" t="s">
        <v>4808</v>
      </c>
      <c r="Q1050" s="27" t="s">
        <v>61</v>
      </c>
      <c r="R1050" s="27" t="s">
        <v>4809</v>
      </c>
      <c r="S1050" s="27" t="s">
        <v>43</v>
      </c>
      <c r="T1050" s="27" t="s">
        <v>297</v>
      </c>
    </row>
    <row r="1051" spans="1:20" ht="43.5" customHeight="1" x14ac:dyDescent="0.3">
      <c r="A1051" s="27">
        <v>1050</v>
      </c>
      <c r="B1051" s="27" t="s">
        <v>42</v>
      </c>
      <c r="C1051" s="27" t="s">
        <v>4804</v>
      </c>
      <c r="D1051" s="201" t="str">
        <f t="shared" si="38"/>
        <v>G/AG/N/ISL/33</v>
      </c>
      <c r="E1051" s="201" t="str">
        <f t="shared" si="39"/>
        <v xml:space="preserve"> </v>
      </c>
      <c r="F1051" s="27" t="s">
        <v>4805</v>
      </c>
      <c r="G1051" s="27" t="s">
        <v>793</v>
      </c>
      <c r="H1051" s="27" t="s">
        <v>1</v>
      </c>
      <c r="I1051" s="60">
        <v>2014</v>
      </c>
      <c r="J1051" s="27" t="s">
        <v>4527</v>
      </c>
      <c r="K1051" s="27" t="s">
        <v>4806</v>
      </c>
      <c r="L1051" s="27" t="s">
        <v>4798</v>
      </c>
      <c r="M1051" s="27" t="s">
        <v>4807</v>
      </c>
      <c r="N1051" s="27"/>
      <c r="O1051" s="27">
        <v>2012</v>
      </c>
      <c r="P1051" s="27" t="s">
        <v>4808</v>
      </c>
      <c r="Q1051" s="27" t="s">
        <v>61</v>
      </c>
      <c r="R1051" s="27" t="s">
        <v>4809</v>
      </c>
      <c r="S1051" s="27" t="s">
        <v>43</v>
      </c>
      <c r="T1051" s="27" t="s">
        <v>297</v>
      </c>
    </row>
    <row r="1052" spans="1:20" ht="43.5" customHeight="1" x14ac:dyDescent="0.3">
      <c r="A1052" s="27">
        <v>1051</v>
      </c>
      <c r="B1052" s="27" t="s">
        <v>42</v>
      </c>
      <c r="C1052" s="27" t="s">
        <v>4810</v>
      </c>
      <c r="D1052" s="201" t="str">
        <f t="shared" si="38"/>
        <v>G/AG/N/JPN/191</v>
      </c>
      <c r="E1052" s="201" t="str">
        <f t="shared" si="39"/>
        <v xml:space="preserve"> </v>
      </c>
      <c r="F1052" s="27" t="s">
        <v>2</v>
      </c>
      <c r="G1052" s="27" t="s">
        <v>792</v>
      </c>
      <c r="H1052" s="27" t="s">
        <v>1</v>
      </c>
      <c r="I1052" s="60">
        <v>2014</v>
      </c>
      <c r="J1052" s="27" t="s">
        <v>4527</v>
      </c>
      <c r="K1052" s="27" t="s">
        <v>4811</v>
      </c>
      <c r="L1052" s="27" t="s">
        <v>3422</v>
      </c>
      <c r="M1052" s="27" t="s">
        <v>4812</v>
      </c>
      <c r="N1052" s="27"/>
      <c r="O1052" s="27" t="s">
        <v>4813</v>
      </c>
      <c r="P1052" s="27" t="s">
        <v>4814</v>
      </c>
      <c r="Q1052" s="27" t="s">
        <v>22</v>
      </c>
      <c r="R1052" s="27" t="s">
        <v>4815</v>
      </c>
      <c r="S1052" s="27" t="s">
        <v>43</v>
      </c>
      <c r="T1052" s="27" t="s">
        <v>42</v>
      </c>
    </row>
    <row r="1053" spans="1:20" ht="43.5" customHeight="1" x14ac:dyDescent="0.3">
      <c r="A1053" s="27">
        <v>1052</v>
      </c>
      <c r="B1053" s="27" t="s">
        <v>42</v>
      </c>
      <c r="C1053" s="27" t="s">
        <v>4810</v>
      </c>
      <c r="D1053" s="201" t="str">
        <f t="shared" si="38"/>
        <v>G/AG/N/JPN/191</v>
      </c>
      <c r="E1053" s="201" t="str">
        <f t="shared" si="39"/>
        <v xml:space="preserve"> </v>
      </c>
      <c r="F1053" s="27" t="s">
        <v>2</v>
      </c>
      <c r="G1053" s="27" t="s">
        <v>792</v>
      </c>
      <c r="H1053" s="27" t="s">
        <v>1</v>
      </c>
      <c r="I1053" s="60">
        <v>2014</v>
      </c>
      <c r="J1053" s="27" t="s">
        <v>4527</v>
      </c>
      <c r="K1053" s="27" t="s">
        <v>4816</v>
      </c>
      <c r="L1053" s="27" t="s">
        <v>3422</v>
      </c>
      <c r="M1053" s="27" t="s">
        <v>4817</v>
      </c>
      <c r="N1053" s="27"/>
      <c r="O1053" s="27" t="s">
        <v>4813</v>
      </c>
      <c r="P1053" s="27" t="s">
        <v>4818</v>
      </c>
      <c r="Q1053" s="27" t="s">
        <v>22</v>
      </c>
      <c r="R1053" s="27" t="s">
        <v>4815</v>
      </c>
      <c r="S1053" s="27" t="s">
        <v>43</v>
      </c>
      <c r="T1053" s="27" t="s">
        <v>42</v>
      </c>
    </row>
    <row r="1054" spans="1:20" ht="43.5" customHeight="1" x14ac:dyDescent="0.3">
      <c r="A1054" s="27">
        <v>1053</v>
      </c>
      <c r="B1054" s="27" t="s">
        <v>42</v>
      </c>
      <c r="C1054" s="27" t="s">
        <v>4810</v>
      </c>
      <c r="D1054" s="201" t="str">
        <f t="shared" si="38"/>
        <v>G/AG/N/JPN/191</v>
      </c>
      <c r="E1054" s="201" t="str">
        <f t="shared" si="39"/>
        <v xml:space="preserve"> </v>
      </c>
      <c r="F1054" s="27" t="s">
        <v>2</v>
      </c>
      <c r="G1054" s="27" t="s">
        <v>792</v>
      </c>
      <c r="H1054" s="27" t="s">
        <v>1</v>
      </c>
      <c r="I1054" s="60">
        <v>2014</v>
      </c>
      <c r="J1054" s="27" t="s">
        <v>4527</v>
      </c>
      <c r="K1054" s="27" t="s">
        <v>4819</v>
      </c>
      <c r="L1054" s="27" t="s">
        <v>3422</v>
      </c>
      <c r="M1054" s="27" t="s">
        <v>4820</v>
      </c>
      <c r="N1054" s="27"/>
      <c r="O1054" s="27" t="s">
        <v>4813</v>
      </c>
      <c r="P1054" s="27" t="s">
        <v>4821</v>
      </c>
      <c r="Q1054" s="27" t="s">
        <v>434</v>
      </c>
      <c r="R1054" s="27" t="s">
        <v>4822</v>
      </c>
      <c r="S1054" s="27" t="s">
        <v>421</v>
      </c>
      <c r="T1054" s="27" t="s">
        <v>42</v>
      </c>
    </row>
    <row r="1055" spans="1:20" ht="43.5" customHeight="1" x14ac:dyDescent="0.3">
      <c r="A1055" s="27">
        <v>1054</v>
      </c>
      <c r="B1055" s="27" t="s">
        <v>42</v>
      </c>
      <c r="C1055" s="27" t="s">
        <v>4810</v>
      </c>
      <c r="D1055" s="201" t="str">
        <f t="shared" si="38"/>
        <v>G/AG/N/JPN/191</v>
      </c>
      <c r="E1055" s="201" t="str">
        <f t="shared" si="39"/>
        <v xml:space="preserve"> </v>
      </c>
      <c r="F1055" s="27" t="s">
        <v>2</v>
      </c>
      <c r="G1055" s="27" t="s">
        <v>792</v>
      </c>
      <c r="H1055" s="27" t="s">
        <v>1</v>
      </c>
      <c r="I1055" s="60">
        <v>2014</v>
      </c>
      <c r="J1055" s="27" t="s">
        <v>4527</v>
      </c>
      <c r="K1055" s="27" t="s">
        <v>4811</v>
      </c>
      <c r="L1055" s="27" t="s">
        <v>3422</v>
      </c>
      <c r="M1055" s="27" t="s">
        <v>4812</v>
      </c>
      <c r="N1055" s="27"/>
      <c r="O1055" s="27" t="s">
        <v>4539</v>
      </c>
      <c r="P1055" s="27" t="s">
        <v>4814</v>
      </c>
      <c r="Q1055" s="27" t="s">
        <v>22</v>
      </c>
      <c r="R1055" s="27" t="s">
        <v>4815</v>
      </c>
      <c r="S1055" s="27" t="s">
        <v>43</v>
      </c>
      <c r="T1055" s="27" t="s">
        <v>42</v>
      </c>
    </row>
    <row r="1056" spans="1:20" ht="43.5" customHeight="1" x14ac:dyDescent="0.3">
      <c r="A1056" s="27">
        <v>1055</v>
      </c>
      <c r="B1056" s="27" t="s">
        <v>42</v>
      </c>
      <c r="C1056" s="27" t="s">
        <v>4810</v>
      </c>
      <c r="D1056" s="201" t="str">
        <f t="shared" si="38"/>
        <v>G/AG/N/JPN/191</v>
      </c>
      <c r="E1056" s="201" t="str">
        <f t="shared" si="39"/>
        <v xml:space="preserve"> </v>
      </c>
      <c r="F1056" s="27" t="s">
        <v>2</v>
      </c>
      <c r="G1056" s="27" t="s">
        <v>792</v>
      </c>
      <c r="H1056" s="27" t="s">
        <v>1</v>
      </c>
      <c r="I1056" s="60">
        <v>2014</v>
      </c>
      <c r="J1056" s="27" t="s">
        <v>4527</v>
      </c>
      <c r="K1056" s="27" t="s">
        <v>4816</v>
      </c>
      <c r="L1056" s="27" t="s">
        <v>3422</v>
      </c>
      <c r="M1056" s="27" t="s">
        <v>4817</v>
      </c>
      <c r="N1056" s="27"/>
      <c r="O1056" s="27" t="s">
        <v>4539</v>
      </c>
      <c r="P1056" s="27" t="s">
        <v>4818</v>
      </c>
      <c r="Q1056" s="27" t="s">
        <v>22</v>
      </c>
      <c r="R1056" s="27" t="s">
        <v>4815</v>
      </c>
      <c r="S1056" s="27" t="s">
        <v>43</v>
      </c>
      <c r="T1056" s="27" t="s">
        <v>42</v>
      </c>
    </row>
    <row r="1057" spans="1:20" ht="43.5" customHeight="1" x14ac:dyDescent="0.3">
      <c r="A1057" s="27">
        <v>1056</v>
      </c>
      <c r="B1057" s="27" t="s">
        <v>42</v>
      </c>
      <c r="C1057" s="27" t="s">
        <v>4810</v>
      </c>
      <c r="D1057" s="201" t="str">
        <f t="shared" si="38"/>
        <v>G/AG/N/JPN/191</v>
      </c>
      <c r="E1057" s="201" t="str">
        <f t="shared" si="39"/>
        <v xml:space="preserve"> </v>
      </c>
      <c r="F1057" s="27" t="s">
        <v>2</v>
      </c>
      <c r="G1057" s="27" t="s">
        <v>792</v>
      </c>
      <c r="H1057" s="27" t="s">
        <v>1</v>
      </c>
      <c r="I1057" s="60">
        <v>2014</v>
      </c>
      <c r="J1057" s="27" t="s">
        <v>4527</v>
      </c>
      <c r="K1057" s="27" t="s">
        <v>4819</v>
      </c>
      <c r="L1057" s="27" t="s">
        <v>3422</v>
      </c>
      <c r="M1057" s="27" t="s">
        <v>4820</v>
      </c>
      <c r="N1057" s="27"/>
      <c r="O1057" s="27" t="s">
        <v>4539</v>
      </c>
      <c r="P1057" s="27" t="s">
        <v>4821</v>
      </c>
      <c r="Q1057" s="27" t="s">
        <v>434</v>
      </c>
      <c r="R1057" s="27" t="s">
        <v>4822</v>
      </c>
      <c r="S1057" s="27" t="s">
        <v>421</v>
      </c>
      <c r="T1057" s="27" t="s">
        <v>42</v>
      </c>
    </row>
    <row r="1058" spans="1:20" ht="43.5" customHeight="1" x14ac:dyDescent="0.3">
      <c r="A1058" s="27">
        <v>1057</v>
      </c>
      <c r="B1058" s="27" t="s">
        <v>42</v>
      </c>
      <c r="C1058" s="27" t="s">
        <v>4810</v>
      </c>
      <c r="D1058" s="201" t="str">
        <f t="shared" si="38"/>
        <v>G/AG/N/JPN/191</v>
      </c>
      <c r="E1058" s="201" t="str">
        <f t="shared" si="39"/>
        <v xml:space="preserve"> </v>
      </c>
      <c r="F1058" s="27" t="s">
        <v>2</v>
      </c>
      <c r="G1058" s="27" t="s">
        <v>792</v>
      </c>
      <c r="H1058" s="27" t="s">
        <v>1</v>
      </c>
      <c r="I1058" s="60">
        <v>2014</v>
      </c>
      <c r="J1058" s="27" t="s">
        <v>4527</v>
      </c>
      <c r="K1058" s="27" t="s">
        <v>4811</v>
      </c>
      <c r="L1058" s="27" t="s">
        <v>3422</v>
      </c>
      <c r="M1058" s="27" t="s">
        <v>4812</v>
      </c>
      <c r="N1058" s="27"/>
      <c r="O1058" s="27" t="s">
        <v>4823</v>
      </c>
      <c r="P1058" s="27" t="s">
        <v>4814</v>
      </c>
      <c r="Q1058" s="27" t="s">
        <v>22</v>
      </c>
      <c r="R1058" s="27" t="s">
        <v>4815</v>
      </c>
      <c r="S1058" s="27" t="s">
        <v>43</v>
      </c>
      <c r="T1058" s="27" t="s">
        <v>42</v>
      </c>
    </row>
    <row r="1059" spans="1:20" ht="43.5" customHeight="1" x14ac:dyDescent="0.3">
      <c r="A1059" s="27">
        <v>1058</v>
      </c>
      <c r="B1059" s="27" t="s">
        <v>42</v>
      </c>
      <c r="C1059" s="27" t="s">
        <v>4810</v>
      </c>
      <c r="D1059" s="201" t="str">
        <f t="shared" si="38"/>
        <v>G/AG/N/JPN/191</v>
      </c>
      <c r="E1059" s="201" t="str">
        <f t="shared" si="39"/>
        <v xml:space="preserve"> </v>
      </c>
      <c r="F1059" s="27" t="s">
        <v>2</v>
      </c>
      <c r="G1059" s="27" t="s">
        <v>792</v>
      </c>
      <c r="H1059" s="27" t="s">
        <v>1</v>
      </c>
      <c r="I1059" s="60">
        <v>2014</v>
      </c>
      <c r="J1059" s="27" t="s">
        <v>4527</v>
      </c>
      <c r="K1059" s="27" t="s">
        <v>4816</v>
      </c>
      <c r="L1059" s="27" t="s">
        <v>3422</v>
      </c>
      <c r="M1059" s="27" t="s">
        <v>4817</v>
      </c>
      <c r="N1059" s="27"/>
      <c r="O1059" s="27" t="s">
        <v>4823</v>
      </c>
      <c r="P1059" s="27" t="s">
        <v>4818</v>
      </c>
      <c r="Q1059" s="27" t="s">
        <v>22</v>
      </c>
      <c r="R1059" s="27" t="s">
        <v>4815</v>
      </c>
      <c r="S1059" s="27" t="s">
        <v>43</v>
      </c>
      <c r="T1059" s="27" t="s">
        <v>42</v>
      </c>
    </row>
    <row r="1060" spans="1:20" ht="43.5" customHeight="1" x14ac:dyDescent="0.3">
      <c r="A1060" s="27">
        <v>1059</v>
      </c>
      <c r="B1060" s="27" t="s">
        <v>42</v>
      </c>
      <c r="C1060" s="27" t="s">
        <v>4810</v>
      </c>
      <c r="D1060" s="201" t="str">
        <f t="shared" si="38"/>
        <v>G/AG/N/JPN/191</v>
      </c>
      <c r="E1060" s="201" t="str">
        <f t="shared" si="39"/>
        <v xml:space="preserve"> </v>
      </c>
      <c r="F1060" s="27" t="s">
        <v>2</v>
      </c>
      <c r="G1060" s="27" t="s">
        <v>792</v>
      </c>
      <c r="H1060" s="27" t="s">
        <v>1</v>
      </c>
      <c r="I1060" s="60">
        <v>2014</v>
      </c>
      <c r="J1060" s="27" t="s">
        <v>4527</v>
      </c>
      <c r="K1060" s="27" t="s">
        <v>4819</v>
      </c>
      <c r="L1060" s="27" t="s">
        <v>3422</v>
      </c>
      <c r="M1060" s="27" t="s">
        <v>4820</v>
      </c>
      <c r="N1060" s="27"/>
      <c r="O1060" s="27" t="s">
        <v>4823</v>
      </c>
      <c r="P1060" s="27" t="s">
        <v>4821</v>
      </c>
      <c r="Q1060" s="27" t="s">
        <v>434</v>
      </c>
      <c r="R1060" s="27" t="s">
        <v>4822</v>
      </c>
      <c r="S1060" s="27" t="s">
        <v>421</v>
      </c>
      <c r="T1060" s="27" t="s">
        <v>42</v>
      </c>
    </row>
    <row r="1061" spans="1:20" ht="43.5" customHeight="1" x14ac:dyDescent="0.3">
      <c r="A1061" s="27">
        <v>1060</v>
      </c>
      <c r="B1061" s="27" t="s">
        <v>42</v>
      </c>
      <c r="C1061" s="27" t="s">
        <v>4824</v>
      </c>
      <c r="D1061" s="201" t="str">
        <f t="shared" si="38"/>
        <v>G/AG/N/MDG/4</v>
      </c>
      <c r="E1061" s="201" t="str">
        <f t="shared" si="39"/>
        <v xml:space="preserve"> </v>
      </c>
      <c r="F1061" s="27" t="s">
        <v>4825</v>
      </c>
      <c r="G1061" s="27" t="s">
        <v>791</v>
      </c>
      <c r="H1061" s="27" t="s">
        <v>4826</v>
      </c>
      <c r="I1061" s="60">
        <v>2014</v>
      </c>
      <c r="J1061" s="27" t="s">
        <v>4527</v>
      </c>
      <c r="K1061" s="27" t="s">
        <v>4827</v>
      </c>
      <c r="L1061" s="27" t="s">
        <v>4828</v>
      </c>
      <c r="M1061" s="27" t="s">
        <v>4829</v>
      </c>
      <c r="N1061" s="27"/>
      <c r="O1061" s="27" t="s">
        <v>4830</v>
      </c>
      <c r="P1061" s="27" t="s">
        <v>4831</v>
      </c>
      <c r="Q1061" s="27" t="s">
        <v>4832</v>
      </c>
      <c r="R1061" s="27" t="s">
        <v>4618</v>
      </c>
      <c r="S1061" s="27" t="s">
        <v>421</v>
      </c>
      <c r="T1061" s="27" t="s">
        <v>42</v>
      </c>
    </row>
    <row r="1062" spans="1:20" ht="43.5" customHeight="1" x14ac:dyDescent="0.3">
      <c r="A1062" s="27">
        <v>1061</v>
      </c>
      <c r="B1062" s="27" t="s">
        <v>42</v>
      </c>
      <c r="C1062" s="27" t="s">
        <v>4824</v>
      </c>
      <c r="D1062" s="201" t="str">
        <f t="shared" si="38"/>
        <v>G/AG/N/MDG/4</v>
      </c>
      <c r="E1062" s="201" t="str">
        <f t="shared" si="39"/>
        <v xml:space="preserve"> </v>
      </c>
      <c r="F1062" s="27" t="s">
        <v>4825</v>
      </c>
      <c r="G1062" s="27" t="s">
        <v>791</v>
      </c>
      <c r="H1062" s="27" t="s">
        <v>4826</v>
      </c>
      <c r="I1062" s="60">
        <v>2014</v>
      </c>
      <c r="J1062" s="27" t="s">
        <v>4527</v>
      </c>
      <c r="K1062" s="27" t="s">
        <v>4833</v>
      </c>
      <c r="L1062" s="27" t="s">
        <v>4834</v>
      </c>
      <c r="M1062" s="27"/>
      <c r="N1062" s="27"/>
      <c r="O1062" s="27" t="s">
        <v>4830</v>
      </c>
      <c r="P1062" s="27" t="s">
        <v>4835</v>
      </c>
      <c r="Q1062" s="27" t="s">
        <v>22</v>
      </c>
      <c r="R1062" s="27" t="s">
        <v>457</v>
      </c>
      <c r="S1062" s="27" t="s">
        <v>43</v>
      </c>
      <c r="T1062" s="27" t="s">
        <v>4523</v>
      </c>
    </row>
    <row r="1063" spans="1:20" ht="43.5" customHeight="1" x14ac:dyDescent="0.3">
      <c r="A1063" s="27">
        <v>1062</v>
      </c>
      <c r="B1063" s="27" t="s">
        <v>42</v>
      </c>
      <c r="C1063" s="27" t="s">
        <v>4824</v>
      </c>
      <c r="D1063" s="201" t="str">
        <f t="shared" si="38"/>
        <v>G/AG/N/MDG/4</v>
      </c>
      <c r="E1063" s="201" t="str">
        <f t="shared" si="39"/>
        <v xml:space="preserve"> </v>
      </c>
      <c r="F1063" s="27" t="s">
        <v>4825</v>
      </c>
      <c r="G1063" s="27" t="s">
        <v>791</v>
      </c>
      <c r="H1063" s="27" t="s">
        <v>4826</v>
      </c>
      <c r="I1063" s="60">
        <v>2014</v>
      </c>
      <c r="J1063" s="27" t="s">
        <v>4527</v>
      </c>
      <c r="K1063" s="27" t="s">
        <v>4827</v>
      </c>
      <c r="L1063" s="27" t="s">
        <v>4828</v>
      </c>
      <c r="M1063" s="27" t="s">
        <v>4829</v>
      </c>
      <c r="N1063" s="27"/>
      <c r="O1063" s="27" t="s">
        <v>4836</v>
      </c>
      <c r="P1063" s="27" t="s">
        <v>4831</v>
      </c>
      <c r="Q1063" s="27" t="s">
        <v>4832</v>
      </c>
      <c r="R1063" s="27" t="s">
        <v>4618</v>
      </c>
      <c r="S1063" s="27" t="s">
        <v>421</v>
      </c>
      <c r="T1063" s="27" t="s">
        <v>42</v>
      </c>
    </row>
    <row r="1064" spans="1:20" ht="43.5" customHeight="1" x14ac:dyDescent="0.3">
      <c r="A1064" s="27">
        <v>1063</v>
      </c>
      <c r="B1064" s="27" t="s">
        <v>42</v>
      </c>
      <c r="C1064" s="27" t="s">
        <v>4824</v>
      </c>
      <c r="D1064" s="201" t="str">
        <f t="shared" si="38"/>
        <v>G/AG/N/MDG/4</v>
      </c>
      <c r="E1064" s="201" t="str">
        <f t="shared" si="39"/>
        <v xml:space="preserve"> </v>
      </c>
      <c r="F1064" s="27" t="s">
        <v>4825</v>
      </c>
      <c r="G1064" s="27" t="s">
        <v>791</v>
      </c>
      <c r="H1064" s="27" t="s">
        <v>4826</v>
      </c>
      <c r="I1064" s="60">
        <v>2014</v>
      </c>
      <c r="J1064" s="27" t="s">
        <v>4527</v>
      </c>
      <c r="K1064" s="27" t="s">
        <v>4837</v>
      </c>
      <c r="L1064" s="27" t="s">
        <v>4834</v>
      </c>
      <c r="M1064" s="27"/>
      <c r="N1064" s="27"/>
      <c r="O1064" s="27" t="s">
        <v>4836</v>
      </c>
      <c r="P1064" s="27" t="s">
        <v>4835</v>
      </c>
      <c r="Q1064" s="27" t="s">
        <v>22</v>
      </c>
      <c r="R1064" s="27" t="s">
        <v>457</v>
      </c>
      <c r="S1064" s="27" t="s">
        <v>43</v>
      </c>
      <c r="T1064" s="27" t="s">
        <v>4523</v>
      </c>
    </row>
    <row r="1065" spans="1:20" ht="43.5" customHeight="1" x14ac:dyDescent="0.3">
      <c r="A1065" s="27">
        <v>1064</v>
      </c>
      <c r="B1065" s="27" t="s">
        <v>42</v>
      </c>
      <c r="C1065" s="27" t="s">
        <v>4824</v>
      </c>
      <c r="D1065" s="201" t="str">
        <f t="shared" si="38"/>
        <v>G/AG/N/MDG/4</v>
      </c>
      <c r="E1065" s="201" t="str">
        <f t="shared" si="39"/>
        <v xml:space="preserve"> </v>
      </c>
      <c r="F1065" s="27" t="s">
        <v>4825</v>
      </c>
      <c r="G1065" s="27" t="s">
        <v>791</v>
      </c>
      <c r="H1065" s="27" t="s">
        <v>4826</v>
      </c>
      <c r="I1065" s="60">
        <v>2014</v>
      </c>
      <c r="J1065" s="27" t="s">
        <v>4527</v>
      </c>
      <c r="K1065" s="27" t="s">
        <v>4827</v>
      </c>
      <c r="L1065" s="27" t="s">
        <v>4828</v>
      </c>
      <c r="M1065" s="27" t="s">
        <v>4829</v>
      </c>
      <c r="N1065" s="27"/>
      <c r="O1065" s="27" t="s">
        <v>4838</v>
      </c>
      <c r="P1065" s="27" t="s">
        <v>4831</v>
      </c>
      <c r="Q1065" s="27" t="s">
        <v>4832</v>
      </c>
      <c r="R1065" s="27" t="s">
        <v>4618</v>
      </c>
      <c r="S1065" s="27" t="s">
        <v>421</v>
      </c>
      <c r="T1065" s="27" t="s">
        <v>42</v>
      </c>
    </row>
    <row r="1066" spans="1:20" ht="43.5" customHeight="1" x14ac:dyDescent="0.3">
      <c r="A1066" s="27">
        <v>1065</v>
      </c>
      <c r="B1066" s="27" t="s">
        <v>42</v>
      </c>
      <c r="C1066" s="27" t="s">
        <v>4824</v>
      </c>
      <c r="D1066" s="201" t="str">
        <f t="shared" si="38"/>
        <v>G/AG/N/MDG/4</v>
      </c>
      <c r="E1066" s="201" t="str">
        <f t="shared" si="39"/>
        <v xml:space="preserve"> </v>
      </c>
      <c r="F1066" s="27" t="s">
        <v>4825</v>
      </c>
      <c r="G1066" s="27" t="s">
        <v>791</v>
      </c>
      <c r="H1066" s="27" t="s">
        <v>4826</v>
      </c>
      <c r="I1066" s="60">
        <v>2014</v>
      </c>
      <c r="J1066" s="27" t="s">
        <v>4527</v>
      </c>
      <c r="K1066" s="27" t="s">
        <v>4837</v>
      </c>
      <c r="L1066" s="27" t="s">
        <v>4834</v>
      </c>
      <c r="M1066" s="27"/>
      <c r="N1066" s="27"/>
      <c r="O1066" s="27" t="s">
        <v>4838</v>
      </c>
      <c r="P1066" s="27" t="s">
        <v>4835</v>
      </c>
      <c r="Q1066" s="27" t="s">
        <v>22</v>
      </c>
      <c r="R1066" s="27" t="s">
        <v>457</v>
      </c>
      <c r="S1066" s="27" t="s">
        <v>43</v>
      </c>
      <c r="T1066" s="27" t="s">
        <v>4523</v>
      </c>
    </row>
    <row r="1067" spans="1:20" ht="43.5" customHeight="1" x14ac:dyDescent="0.3">
      <c r="A1067" s="27">
        <v>1066</v>
      </c>
      <c r="B1067" s="27" t="s">
        <v>42</v>
      </c>
      <c r="C1067" s="27" t="s">
        <v>4824</v>
      </c>
      <c r="D1067" s="201" t="str">
        <f t="shared" si="38"/>
        <v>G/AG/N/MDG/4</v>
      </c>
      <c r="E1067" s="201" t="str">
        <f t="shared" si="39"/>
        <v xml:space="preserve"> </v>
      </c>
      <c r="F1067" s="27" t="s">
        <v>4825</v>
      </c>
      <c r="G1067" s="27" t="s">
        <v>791</v>
      </c>
      <c r="H1067" s="27" t="s">
        <v>4826</v>
      </c>
      <c r="I1067" s="60">
        <v>2014</v>
      </c>
      <c r="J1067" s="27" t="s">
        <v>4527</v>
      </c>
      <c r="K1067" s="27" t="s">
        <v>4827</v>
      </c>
      <c r="L1067" s="27" t="s">
        <v>4828</v>
      </c>
      <c r="M1067" s="27" t="s">
        <v>4829</v>
      </c>
      <c r="N1067" s="27"/>
      <c r="O1067" s="27" t="s">
        <v>4839</v>
      </c>
      <c r="P1067" s="27" t="s">
        <v>4831</v>
      </c>
      <c r="Q1067" s="27" t="s">
        <v>4832</v>
      </c>
      <c r="R1067" s="27" t="s">
        <v>4618</v>
      </c>
      <c r="S1067" s="27" t="s">
        <v>421</v>
      </c>
      <c r="T1067" s="27" t="s">
        <v>42</v>
      </c>
    </row>
    <row r="1068" spans="1:20" ht="43.5" customHeight="1" x14ac:dyDescent="0.3">
      <c r="A1068" s="27">
        <v>1067</v>
      </c>
      <c r="B1068" s="27" t="s">
        <v>42</v>
      </c>
      <c r="C1068" s="27" t="s">
        <v>4824</v>
      </c>
      <c r="D1068" s="201" t="str">
        <f t="shared" si="38"/>
        <v>G/AG/N/MDG/4</v>
      </c>
      <c r="E1068" s="201" t="str">
        <f t="shared" si="39"/>
        <v xml:space="preserve"> </v>
      </c>
      <c r="F1068" s="27" t="s">
        <v>4825</v>
      </c>
      <c r="G1068" s="27" t="s">
        <v>791</v>
      </c>
      <c r="H1068" s="27" t="s">
        <v>4826</v>
      </c>
      <c r="I1068" s="60">
        <v>2014</v>
      </c>
      <c r="J1068" s="27" t="s">
        <v>4527</v>
      </c>
      <c r="K1068" s="27" t="s">
        <v>4837</v>
      </c>
      <c r="L1068" s="27" t="s">
        <v>4834</v>
      </c>
      <c r="M1068" s="27"/>
      <c r="N1068" s="27"/>
      <c r="O1068" s="27" t="s">
        <v>4839</v>
      </c>
      <c r="P1068" s="27" t="s">
        <v>4835</v>
      </c>
      <c r="Q1068" s="27" t="s">
        <v>22</v>
      </c>
      <c r="R1068" s="27" t="s">
        <v>457</v>
      </c>
      <c r="S1068" s="27" t="s">
        <v>43</v>
      </c>
      <c r="T1068" s="27" t="s">
        <v>4523</v>
      </c>
    </row>
    <row r="1069" spans="1:20" ht="43.5" customHeight="1" x14ac:dyDescent="0.3">
      <c r="A1069" s="27">
        <v>1068</v>
      </c>
      <c r="B1069" s="27" t="s">
        <v>42</v>
      </c>
      <c r="C1069" s="27" t="s">
        <v>4824</v>
      </c>
      <c r="D1069" s="201" t="str">
        <f t="shared" si="38"/>
        <v>G/AG/N/MDG/4</v>
      </c>
      <c r="E1069" s="201" t="str">
        <f t="shared" si="39"/>
        <v xml:space="preserve"> </v>
      </c>
      <c r="F1069" s="27" t="s">
        <v>4825</v>
      </c>
      <c r="G1069" s="27" t="s">
        <v>791</v>
      </c>
      <c r="H1069" s="27" t="s">
        <v>4826</v>
      </c>
      <c r="I1069" s="60">
        <v>2014</v>
      </c>
      <c r="J1069" s="27" t="s">
        <v>4527</v>
      </c>
      <c r="K1069" s="27" t="s">
        <v>4827</v>
      </c>
      <c r="L1069" s="27" t="s">
        <v>4828</v>
      </c>
      <c r="M1069" s="27" t="s">
        <v>4829</v>
      </c>
      <c r="N1069" s="27"/>
      <c r="O1069" s="27" t="s">
        <v>4840</v>
      </c>
      <c r="P1069" s="27" t="s">
        <v>4831</v>
      </c>
      <c r="Q1069" s="27" t="s">
        <v>4832</v>
      </c>
      <c r="R1069" s="27" t="s">
        <v>4618</v>
      </c>
      <c r="S1069" s="27" t="s">
        <v>421</v>
      </c>
      <c r="T1069" s="27" t="s">
        <v>42</v>
      </c>
    </row>
    <row r="1070" spans="1:20" ht="43.5" customHeight="1" x14ac:dyDescent="0.3">
      <c r="A1070" s="27">
        <v>1069</v>
      </c>
      <c r="B1070" s="27" t="s">
        <v>42</v>
      </c>
      <c r="C1070" s="27" t="s">
        <v>4824</v>
      </c>
      <c r="D1070" s="201" t="str">
        <f t="shared" si="38"/>
        <v>G/AG/N/MDG/4</v>
      </c>
      <c r="E1070" s="201" t="str">
        <f t="shared" si="39"/>
        <v xml:space="preserve"> </v>
      </c>
      <c r="F1070" s="27" t="s">
        <v>4825</v>
      </c>
      <c r="G1070" s="27" t="s">
        <v>791</v>
      </c>
      <c r="H1070" s="27" t="s">
        <v>4826</v>
      </c>
      <c r="I1070" s="60">
        <v>2014</v>
      </c>
      <c r="J1070" s="27" t="s">
        <v>4527</v>
      </c>
      <c r="K1070" s="27" t="s">
        <v>4837</v>
      </c>
      <c r="L1070" s="27" t="s">
        <v>4834</v>
      </c>
      <c r="M1070" s="27"/>
      <c r="N1070" s="27"/>
      <c r="O1070" s="27" t="s">
        <v>4840</v>
      </c>
      <c r="P1070" s="27" t="s">
        <v>4835</v>
      </c>
      <c r="Q1070" s="27" t="s">
        <v>22</v>
      </c>
      <c r="R1070" s="27" t="s">
        <v>457</v>
      </c>
      <c r="S1070" s="27" t="s">
        <v>43</v>
      </c>
      <c r="T1070" s="27" t="s">
        <v>4523</v>
      </c>
    </row>
    <row r="1071" spans="1:20" ht="43.5" customHeight="1" x14ac:dyDescent="0.3">
      <c r="A1071" s="27">
        <v>1070</v>
      </c>
      <c r="B1071" s="27" t="s">
        <v>42</v>
      </c>
      <c r="C1071" s="27" t="s">
        <v>4824</v>
      </c>
      <c r="D1071" s="201" t="str">
        <f t="shared" si="38"/>
        <v>G/AG/N/MDG/4</v>
      </c>
      <c r="E1071" s="201" t="str">
        <f t="shared" si="39"/>
        <v xml:space="preserve"> </v>
      </c>
      <c r="F1071" s="27" t="s">
        <v>4825</v>
      </c>
      <c r="G1071" s="27" t="s">
        <v>791</v>
      </c>
      <c r="H1071" s="27" t="s">
        <v>4826</v>
      </c>
      <c r="I1071" s="60">
        <v>2014</v>
      </c>
      <c r="J1071" s="27" t="s">
        <v>4527</v>
      </c>
      <c r="K1071" s="27" t="s">
        <v>4827</v>
      </c>
      <c r="L1071" s="27" t="s">
        <v>4828</v>
      </c>
      <c r="M1071" s="27" t="s">
        <v>4829</v>
      </c>
      <c r="N1071" s="27"/>
      <c r="O1071" s="27" t="s">
        <v>4841</v>
      </c>
      <c r="P1071" s="27" t="s">
        <v>4831</v>
      </c>
      <c r="Q1071" s="27" t="s">
        <v>4832</v>
      </c>
      <c r="R1071" s="27" t="s">
        <v>4618</v>
      </c>
      <c r="S1071" s="27" t="s">
        <v>421</v>
      </c>
      <c r="T1071" s="27" t="s">
        <v>42</v>
      </c>
    </row>
    <row r="1072" spans="1:20" ht="43.5" customHeight="1" x14ac:dyDescent="0.3">
      <c r="A1072" s="27">
        <v>1071</v>
      </c>
      <c r="B1072" s="27" t="s">
        <v>42</v>
      </c>
      <c r="C1072" s="27" t="s">
        <v>4824</v>
      </c>
      <c r="D1072" s="201" t="str">
        <f t="shared" si="38"/>
        <v>G/AG/N/MDG/4</v>
      </c>
      <c r="E1072" s="201" t="str">
        <f t="shared" si="39"/>
        <v xml:space="preserve"> </v>
      </c>
      <c r="F1072" s="27" t="s">
        <v>4825</v>
      </c>
      <c r="G1072" s="27" t="s">
        <v>791</v>
      </c>
      <c r="H1072" s="27" t="s">
        <v>4826</v>
      </c>
      <c r="I1072" s="60">
        <v>2014</v>
      </c>
      <c r="J1072" s="27" t="s">
        <v>4527</v>
      </c>
      <c r="K1072" s="27" t="s">
        <v>4837</v>
      </c>
      <c r="L1072" s="27" t="s">
        <v>4834</v>
      </c>
      <c r="M1072" s="27"/>
      <c r="N1072" s="27"/>
      <c r="O1072" s="27" t="s">
        <v>4841</v>
      </c>
      <c r="P1072" s="27" t="s">
        <v>4835</v>
      </c>
      <c r="Q1072" s="27" t="s">
        <v>22</v>
      </c>
      <c r="R1072" s="27" t="s">
        <v>457</v>
      </c>
      <c r="S1072" s="27" t="s">
        <v>43</v>
      </c>
      <c r="T1072" s="27" t="s">
        <v>4523</v>
      </c>
    </row>
    <row r="1073" spans="1:20" ht="43.5" customHeight="1" x14ac:dyDescent="0.3">
      <c r="A1073" s="27">
        <v>1072</v>
      </c>
      <c r="B1073" s="27" t="s">
        <v>42</v>
      </c>
      <c r="C1073" s="27" t="s">
        <v>4824</v>
      </c>
      <c r="D1073" s="201" t="str">
        <f t="shared" ref="D1073:D1136" si="40">IF(C1073="","",IF(IFERROR(FIND(";",C1073,1), 0) &gt; 0, HYPERLINK(CONCATENATE("
https://docs.wto.org/dol2fe/Pages/SS/DoSearch.aspx?DataSource=Cat&amp;query=@Symbol=
",SUBSTITUTE(MID(C1073,1,FIND(";",C1073,1) - 1),"/","%2F"),"&amp;"), MID(C1073,1,FIND(";",C1073,1) - 1)), HYPERLINK(CONCATENATE("
https://docs.wto.org/dol2fe/Pages/SS/DoSearch.aspx?DataSource=Cat&amp;query=@Symbol=
",C1073),C1073)))</f>
        <v>G/AG/N/MDG/4</v>
      </c>
      <c r="E1073" s="201" t="str">
        <f t="shared" ref="E1073:E1093" si="41">IF(IFERROR(FIND(";",C1073,1), 0) &gt; 0, HYPERLINK(CONCATENATE("https://docs.wto.org/dol2fe/Pages/SS/DoSearch.aspx?DataSource=Cat&amp;query=@Symbol=",SUBSTITUTE(TRIM((MID(C1073,FIND(";",C1073,1)+1,100))),"/","%2F"),"&amp;"), TRIM((MID(C1073,FIND(";",C1073,1)+1,100)))), " ")</f>
        <v xml:space="preserve"> </v>
      </c>
      <c r="F1073" s="27" t="s">
        <v>4825</v>
      </c>
      <c r="G1073" s="27" t="s">
        <v>791</v>
      </c>
      <c r="H1073" s="27" t="s">
        <v>4826</v>
      </c>
      <c r="I1073" s="60">
        <v>2014</v>
      </c>
      <c r="J1073" s="27" t="s">
        <v>4527</v>
      </c>
      <c r="K1073" s="27" t="s">
        <v>4827</v>
      </c>
      <c r="L1073" s="27" t="s">
        <v>4828</v>
      </c>
      <c r="M1073" s="27" t="s">
        <v>4829</v>
      </c>
      <c r="N1073" s="27"/>
      <c r="O1073" s="27" t="s">
        <v>4842</v>
      </c>
      <c r="P1073" s="27" t="s">
        <v>4831</v>
      </c>
      <c r="Q1073" s="27" t="s">
        <v>4832</v>
      </c>
      <c r="R1073" s="27" t="s">
        <v>4618</v>
      </c>
      <c r="S1073" s="27" t="s">
        <v>421</v>
      </c>
      <c r="T1073" s="27" t="s">
        <v>42</v>
      </c>
    </row>
    <row r="1074" spans="1:20" ht="43.5" customHeight="1" x14ac:dyDescent="0.3">
      <c r="A1074" s="27">
        <v>1073</v>
      </c>
      <c r="B1074" s="27" t="s">
        <v>42</v>
      </c>
      <c r="C1074" s="27" t="s">
        <v>4824</v>
      </c>
      <c r="D1074" s="201" t="str">
        <f t="shared" si="40"/>
        <v>G/AG/N/MDG/4</v>
      </c>
      <c r="E1074" s="201" t="str">
        <f t="shared" si="41"/>
        <v xml:space="preserve"> </v>
      </c>
      <c r="F1074" s="27" t="s">
        <v>4825</v>
      </c>
      <c r="G1074" s="27" t="s">
        <v>791</v>
      </c>
      <c r="H1074" s="27" t="s">
        <v>4826</v>
      </c>
      <c r="I1074" s="60">
        <v>2014</v>
      </c>
      <c r="J1074" s="27" t="s">
        <v>4527</v>
      </c>
      <c r="K1074" s="27" t="s">
        <v>4837</v>
      </c>
      <c r="L1074" s="27" t="s">
        <v>4834</v>
      </c>
      <c r="M1074" s="27"/>
      <c r="N1074" s="27"/>
      <c r="O1074" s="27" t="s">
        <v>4842</v>
      </c>
      <c r="P1074" s="27" t="s">
        <v>4835</v>
      </c>
      <c r="Q1074" s="27" t="s">
        <v>22</v>
      </c>
      <c r="R1074" s="27" t="s">
        <v>457</v>
      </c>
      <c r="S1074" s="27" t="s">
        <v>43</v>
      </c>
      <c r="T1074" s="27" t="s">
        <v>4523</v>
      </c>
    </row>
    <row r="1075" spans="1:20" ht="43.5" customHeight="1" x14ac:dyDescent="0.3">
      <c r="A1075" s="27">
        <v>1074</v>
      </c>
      <c r="B1075" s="27" t="s">
        <v>42</v>
      </c>
      <c r="C1075" s="27" t="s">
        <v>4824</v>
      </c>
      <c r="D1075" s="201" t="str">
        <f t="shared" si="40"/>
        <v>G/AG/N/MDG/4</v>
      </c>
      <c r="E1075" s="201" t="str">
        <f t="shared" si="41"/>
        <v xml:space="preserve"> </v>
      </c>
      <c r="F1075" s="27" t="s">
        <v>4825</v>
      </c>
      <c r="G1075" s="27" t="s">
        <v>791</v>
      </c>
      <c r="H1075" s="27" t="s">
        <v>4826</v>
      </c>
      <c r="I1075" s="60">
        <v>2014</v>
      </c>
      <c r="J1075" s="27" t="s">
        <v>4527</v>
      </c>
      <c r="K1075" s="27" t="s">
        <v>4827</v>
      </c>
      <c r="L1075" s="27" t="s">
        <v>4828</v>
      </c>
      <c r="M1075" s="27" t="s">
        <v>4829</v>
      </c>
      <c r="N1075" s="27"/>
      <c r="O1075" s="27" t="s">
        <v>4843</v>
      </c>
      <c r="P1075" s="27" t="s">
        <v>4831</v>
      </c>
      <c r="Q1075" s="27" t="s">
        <v>4832</v>
      </c>
      <c r="R1075" s="27" t="s">
        <v>4618</v>
      </c>
      <c r="S1075" s="27" t="s">
        <v>421</v>
      </c>
      <c r="T1075" s="27" t="s">
        <v>42</v>
      </c>
    </row>
    <row r="1076" spans="1:20" ht="43.5" customHeight="1" x14ac:dyDescent="0.3">
      <c r="A1076" s="27">
        <v>1075</v>
      </c>
      <c r="B1076" s="27" t="s">
        <v>42</v>
      </c>
      <c r="C1076" s="27" t="s">
        <v>4824</v>
      </c>
      <c r="D1076" s="201" t="str">
        <f t="shared" si="40"/>
        <v>G/AG/N/MDG/4</v>
      </c>
      <c r="E1076" s="201" t="str">
        <f t="shared" si="41"/>
        <v xml:space="preserve"> </v>
      </c>
      <c r="F1076" s="27" t="s">
        <v>4825</v>
      </c>
      <c r="G1076" s="27" t="s">
        <v>791</v>
      </c>
      <c r="H1076" s="27" t="s">
        <v>4826</v>
      </c>
      <c r="I1076" s="60">
        <v>2014</v>
      </c>
      <c r="J1076" s="27" t="s">
        <v>4527</v>
      </c>
      <c r="K1076" s="27" t="s">
        <v>4837</v>
      </c>
      <c r="L1076" s="27" t="s">
        <v>4834</v>
      </c>
      <c r="M1076" s="27"/>
      <c r="N1076" s="27"/>
      <c r="O1076" s="27" t="s">
        <v>4843</v>
      </c>
      <c r="P1076" s="27" t="s">
        <v>4835</v>
      </c>
      <c r="Q1076" s="27" t="s">
        <v>22</v>
      </c>
      <c r="R1076" s="27" t="s">
        <v>457</v>
      </c>
      <c r="S1076" s="27" t="s">
        <v>43</v>
      </c>
      <c r="T1076" s="27" t="s">
        <v>4523</v>
      </c>
    </row>
    <row r="1077" spans="1:20" ht="43.5" customHeight="1" x14ac:dyDescent="0.3">
      <c r="A1077" s="27">
        <v>1076</v>
      </c>
      <c r="B1077" s="27" t="s">
        <v>42</v>
      </c>
      <c r="C1077" s="27" t="s">
        <v>4824</v>
      </c>
      <c r="D1077" s="201" t="str">
        <f t="shared" si="40"/>
        <v>G/AG/N/MDG/4</v>
      </c>
      <c r="E1077" s="201" t="str">
        <f t="shared" si="41"/>
        <v xml:space="preserve"> </v>
      </c>
      <c r="F1077" s="27" t="s">
        <v>4825</v>
      </c>
      <c r="G1077" s="27" t="s">
        <v>791</v>
      </c>
      <c r="H1077" s="27" t="s">
        <v>4826</v>
      </c>
      <c r="I1077" s="60">
        <v>2014</v>
      </c>
      <c r="J1077" s="27" t="s">
        <v>4527</v>
      </c>
      <c r="K1077" s="27" t="s">
        <v>4827</v>
      </c>
      <c r="L1077" s="27" t="s">
        <v>4828</v>
      </c>
      <c r="M1077" s="27" t="s">
        <v>4829</v>
      </c>
      <c r="N1077" s="27"/>
      <c r="O1077" s="27" t="s">
        <v>4844</v>
      </c>
      <c r="P1077" s="27" t="s">
        <v>4831</v>
      </c>
      <c r="Q1077" s="27" t="s">
        <v>4832</v>
      </c>
      <c r="R1077" s="27" t="s">
        <v>4618</v>
      </c>
      <c r="S1077" s="27" t="s">
        <v>421</v>
      </c>
      <c r="T1077" s="27" t="s">
        <v>42</v>
      </c>
    </row>
    <row r="1078" spans="1:20" ht="43.5" customHeight="1" x14ac:dyDescent="0.3">
      <c r="A1078" s="27">
        <v>1077</v>
      </c>
      <c r="B1078" s="27" t="s">
        <v>42</v>
      </c>
      <c r="C1078" s="27" t="s">
        <v>4824</v>
      </c>
      <c r="D1078" s="201" t="str">
        <f t="shared" si="40"/>
        <v>G/AG/N/MDG/4</v>
      </c>
      <c r="E1078" s="201" t="str">
        <f t="shared" si="41"/>
        <v xml:space="preserve"> </v>
      </c>
      <c r="F1078" s="27" t="s">
        <v>4825</v>
      </c>
      <c r="G1078" s="27" t="s">
        <v>791</v>
      </c>
      <c r="H1078" s="27" t="s">
        <v>4826</v>
      </c>
      <c r="I1078" s="60">
        <v>2014</v>
      </c>
      <c r="J1078" s="27" t="s">
        <v>4527</v>
      </c>
      <c r="K1078" s="27" t="s">
        <v>4837</v>
      </c>
      <c r="L1078" s="27" t="s">
        <v>4834</v>
      </c>
      <c r="M1078" s="27"/>
      <c r="N1078" s="27"/>
      <c r="O1078" s="27" t="s">
        <v>4844</v>
      </c>
      <c r="P1078" s="27" t="s">
        <v>4835</v>
      </c>
      <c r="Q1078" s="27" t="s">
        <v>22</v>
      </c>
      <c r="R1078" s="27" t="s">
        <v>457</v>
      </c>
      <c r="S1078" s="27" t="s">
        <v>43</v>
      </c>
      <c r="T1078" s="27" t="s">
        <v>4523</v>
      </c>
    </row>
    <row r="1079" spans="1:20" ht="43.5" customHeight="1" x14ac:dyDescent="0.3">
      <c r="A1079" s="27">
        <v>1078</v>
      </c>
      <c r="B1079" s="27" t="s">
        <v>42</v>
      </c>
      <c r="C1079" s="27" t="s">
        <v>4824</v>
      </c>
      <c r="D1079" s="201" t="str">
        <f t="shared" si="40"/>
        <v>G/AG/N/MDG/4</v>
      </c>
      <c r="E1079" s="201" t="str">
        <f t="shared" si="41"/>
        <v xml:space="preserve"> </v>
      </c>
      <c r="F1079" s="27" t="s">
        <v>4825</v>
      </c>
      <c r="G1079" s="27" t="s">
        <v>791</v>
      </c>
      <c r="H1079" s="27" t="s">
        <v>4826</v>
      </c>
      <c r="I1079" s="60">
        <v>2014</v>
      </c>
      <c r="J1079" s="27" t="s">
        <v>4527</v>
      </c>
      <c r="K1079" s="27" t="s">
        <v>4827</v>
      </c>
      <c r="L1079" s="27" t="s">
        <v>4828</v>
      </c>
      <c r="M1079" s="27" t="s">
        <v>4829</v>
      </c>
      <c r="N1079" s="27"/>
      <c r="O1079" s="27" t="s">
        <v>4845</v>
      </c>
      <c r="P1079" s="27" t="s">
        <v>4831</v>
      </c>
      <c r="Q1079" s="27" t="s">
        <v>4832</v>
      </c>
      <c r="R1079" s="27" t="s">
        <v>4618</v>
      </c>
      <c r="S1079" s="27" t="s">
        <v>421</v>
      </c>
      <c r="T1079" s="27" t="s">
        <v>42</v>
      </c>
    </row>
    <row r="1080" spans="1:20" ht="43.5" customHeight="1" x14ac:dyDescent="0.3">
      <c r="A1080" s="27">
        <v>1079</v>
      </c>
      <c r="B1080" s="27" t="s">
        <v>42</v>
      </c>
      <c r="C1080" s="27" t="s">
        <v>4824</v>
      </c>
      <c r="D1080" s="201" t="str">
        <f t="shared" si="40"/>
        <v>G/AG/N/MDG/4</v>
      </c>
      <c r="E1080" s="201" t="str">
        <f t="shared" si="41"/>
        <v xml:space="preserve"> </v>
      </c>
      <c r="F1080" s="27" t="s">
        <v>4825</v>
      </c>
      <c r="G1080" s="27" t="s">
        <v>791</v>
      </c>
      <c r="H1080" s="27" t="s">
        <v>4826</v>
      </c>
      <c r="I1080" s="60">
        <v>2014</v>
      </c>
      <c r="J1080" s="27" t="s">
        <v>4527</v>
      </c>
      <c r="K1080" s="27" t="s">
        <v>4837</v>
      </c>
      <c r="L1080" s="27" t="s">
        <v>4834</v>
      </c>
      <c r="M1080" s="27"/>
      <c r="N1080" s="27"/>
      <c r="O1080" s="27" t="s">
        <v>4845</v>
      </c>
      <c r="P1080" s="27" t="s">
        <v>4835</v>
      </c>
      <c r="Q1080" s="27" t="s">
        <v>22</v>
      </c>
      <c r="R1080" s="27" t="s">
        <v>457</v>
      </c>
      <c r="S1080" s="27" t="s">
        <v>43</v>
      </c>
      <c r="T1080" s="27" t="s">
        <v>4523</v>
      </c>
    </row>
    <row r="1081" spans="1:20" ht="43.5" customHeight="1" x14ac:dyDescent="0.3">
      <c r="A1081" s="27">
        <v>1080</v>
      </c>
      <c r="B1081" s="27" t="s">
        <v>42</v>
      </c>
      <c r="C1081" s="27" t="s">
        <v>4824</v>
      </c>
      <c r="D1081" s="201" t="str">
        <f t="shared" si="40"/>
        <v>G/AG/N/MDG/4</v>
      </c>
      <c r="E1081" s="201" t="str">
        <f t="shared" si="41"/>
        <v xml:space="preserve"> </v>
      </c>
      <c r="F1081" s="27" t="s">
        <v>4825</v>
      </c>
      <c r="G1081" s="27" t="s">
        <v>791</v>
      </c>
      <c r="H1081" s="27" t="s">
        <v>4826</v>
      </c>
      <c r="I1081" s="60">
        <v>2014</v>
      </c>
      <c r="J1081" s="27" t="s">
        <v>4527</v>
      </c>
      <c r="K1081" s="27" t="s">
        <v>4827</v>
      </c>
      <c r="L1081" s="27" t="s">
        <v>4828</v>
      </c>
      <c r="M1081" s="27" t="s">
        <v>4829</v>
      </c>
      <c r="N1081" s="27"/>
      <c r="O1081" s="27" t="s">
        <v>4846</v>
      </c>
      <c r="P1081" s="27" t="s">
        <v>4831</v>
      </c>
      <c r="Q1081" s="27" t="s">
        <v>4832</v>
      </c>
      <c r="R1081" s="27" t="s">
        <v>4618</v>
      </c>
      <c r="S1081" s="27" t="s">
        <v>421</v>
      </c>
      <c r="T1081" s="27" t="s">
        <v>42</v>
      </c>
    </row>
    <row r="1082" spans="1:20" ht="43.5" customHeight="1" x14ac:dyDescent="0.3">
      <c r="A1082" s="27">
        <v>1081</v>
      </c>
      <c r="B1082" s="27" t="s">
        <v>42</v>
      </c>
      <c r="C1082" s="27" t="s">
        <v>4824</v>
      </c>
      <c r="D1082" s="201" t="str">
        <f t="shared" si="40"/>
        <v>G/AG/N/MDG/4</v>
      </c>
      <c r="E1082" s="201" t="str">
        <f t="shared" si="41"/>
        <v xml:space="preserve"> </v>
      </c>
      <c r="F1082" s="27" t="s">
        <v>4825</v>
      </c>
      <c r="G1082" s="27" t="s">
        <v>791</v>
      </c>
      <c r="H1082" s="27" t="s">
        <v>4826</v>
      </c>
      <c r="I1082" s="60">
        <v>2014</v>
      </c>
      <c r="J1082" s="27" t="s">
        <v>4527</v>
      </c>
      <c r="K1082" s="27" t="s">
        <v>4837</v>
      </c>
      <c r="L1082" s="27" t="s">
        <v>4834</v>
      </c>
      <c r="M1082" s="27"/>
      <c r="N1082" s="27"/>
      <c r="O1082" s="27" t="s">
        <v>4846</v>
      </c>
      <c r="P1082" s="27" t="s">
        <v>4835</v>
      </c>
      <c r="Q1082" s="27" t="s">
        <v>22</v>
      </c>
      <c r="R1082" s="27" t="s">
        <v>457</v>
      </c>
      <c r="S1082" s="27" t="s">
        <v>43</v>
      </c>
      <c r="T1082" s="27" t="s">
        <v>4523</v>
      </c>
    </row>
    <row r="1083" spans="1:20" ht="43.5" customHeight="1" x14ac:dyDescent="0.3">
      <c r="A1083" s="27">
        <v>1082</v>
      </c>
      <c r="B1083" s="27" t="s">
        <v>42</v>
      </c>
      <c r="C1083" s="27" t="s">
        <v>4824</v>
      </c>
      <c r="D1083" s="201" t="str">
        <f t="shared" si="40"/>
        <v>G/AG/N/MDG/4</v>
      </c>
      <c r="E1083" s="201" t="str">
        <f t="shared" si="41"/>
        <v xml:space="preserve"> </v>
      </c>
      <c r="F1083" s="27" t="s">
        <v>4825</v>
      </c>
      <c r="G1083" s="27" t="s">
        <v>791</v>
      </c>
      <c r="H1083" s="27" t="s">
        <v>4826</v>
      </c>
      <c r="I1083" s="60">
        <v>2014</v>
      </c>
      <c r="J1083" s="27" t="s">
        <v>4527</v>
      </c>
      <c r="K1083" s="27" t="s">
        <v>4827</v>
      </c>
      <c r="L1083" s="27" t="s">
        <v>4828</v>
      </c>
      <c r="M1083" s="27" t="s">
        <v>4829</v>
      </c>
      <c r="N1083" s="27"/>
      <c r="O1083" s="27" t="s">
        <v>4530</v>
      </c>
      <c r="P1083" s="27" t="s">
        <v>4831</v>
      </c>
      <c r="Q1083" s="27" t="s">
        <v>4832</v>
      </c>
      <c r="R1083" s="27" t="s">
        <v>4618</v>
      </c>
      <c r="S1083" s="27" t="s">
        <v>421</v>
      </c>
      <c r="T1083" s="27" t="s">
        <v>42</v>
      </c>
    </row>
    <row r="1084" spans="1:20" ht="43.5" customHeight="1" x14ac:dyDescent="0.3">
      <c r="A1084" s="27">
        <v>1083</v>
      </c>
      <c r="B1084" s="27" t="s">
        <v>42</v>
      </c>
      <c r="C1084" s="27" t="s">
        <v>4824</v>
      </c>
      <c r="D1084" s="201" t="str">
        <f t="shared" si="40"/>
        <v>G/AG/N/MDG/4</v>
      </c>
      <c r="E1084" s="201" t="str">
        <f t="shared" si="41"/>
        <v xml:space="preserve"> </v>
      </c>
      <c r="F1084" s="27" t="s">
        <v>4825</v>
      </c>
      <c r="G1084" s="27" t="s">
        <v>791</v>
      </c>
      <c r="H1084" s="27" t="s">
        <v>4826</v>
      </c>
      <c r="I1084" s="60">
        <v>2014</v>
      </c>
      <c r="J1084" s="27" t="s">
        <v>4527</v>
      </c>
      <c r="K1084" s="27" t="s">
        <v>4837</v>
      </c>
      <c r="L1084" s="27" t="s">
        <v>4834</v>
      </c>
      <c r="M1084" s="27"/>
      <c r="N1084" s="27"/>
      <c r="O1084" s="27" t="s">
        <v>4530</v>
      </c>
      <c r="P1084" s="27" t="s">
        <v>4835</v>
      </c>
      <c r="Q1084" s="27" t="s">
        <v>22</v>
      </c>
      <c r="R1084" s="27" t="s">
        <v>457</v>
      </c>
      <c r="S1084" s="27" t="s">
        <v>43</v>
      </c>
      <c r="T1084" s="27" t="s">
        <v>4523</v>
      </c>
    </row>
    <row r="1085" spans="1:20" ht="43.5" customHeight="1" x14ac:dyDescent="0.3">
      <c r="A1085" s="27">
        <v>1084</v>
      </c>
      <c r="B1085" s="27" t="s">
        <v>42</v>
      </c>
      <c r="C1085" s="27" t="s">
        <v>4824</v>
      </c>
      <c r="D1085" s="201" t="str">
        <f t="shared" si="40"/>
        <v>G/AG/N/MDG/4</v>
      </c>
      <c r="E1085" s="201" t="str">
        <f t="shared" si="41"/>
        <v xml:space="preserve"> </v>
      </c>
      <c r="F1085" s="27" t="s">
        <v>4825</v>
      </c>
      <c r="G1085" s="27" t="s">
        <v>791</v>
      </c>
      <c r="H1085" s="27" t="s">
        <v>4826</v>
      </c>
      <c r="I1085" s="60">
        <v>2014</v>
      </c>
      <c r="J1085" s="27" t="s">
        <v>4527</v>
      </c>
      <c r="K1085" s="27" t="s">
        <v>4827</v>
      </c>
      <c r="L1085" s="27" t="s">
        <v>4828</v>
      </c>
      <c r="M1085" s="27" t="s">
        <v>4829</v>
      </c>
      <c r="N1085" s="27"/>
      <c r="O1085" s="27" t="s">
        <v>4536</v>
      </c>
      <c r="P1085" s="27" t="s">
        <v>4831</v>
      </c>
      <c r="Q1085" s="27" t="s">
        <v>4832</v>
      </c>
      <c r="R1085" s="27" t="s">
        <v>4618</v>
      </c>
      <c r="S1085" s="27" t="s">
        <v>421</v>
      </c>
      <c r="T1085" s="27" t="s">
        <v>42</v>
      </c>
    </row>
    <row r="1086" spans="1:20" ht="43.5" customHeight="1" x14ac:dyDescent="0.3">
      <c r="A1086" s="27">
        <v>1085</v>
      </c>
      <c r="B1086" s="27" t="s">
        <v>42</v>
      </c>
      <c r="C1086" s="27" t="s">
        <v>4824</v>
      </c>
      <c r="D1086" s="201" t="str">
        <f t="shared" si="40"/>
        <v>G/AG/N/MDG/4</v>
      </c>
      <c r="E1086" s="201" t="str">
        <f t="shared" si="41"/>
        <v xml:space="preserve"> </v>
      </c>
      <c r="F1086" s="27" t="s">
        <v>4825</v>
      </c>
      <c r="G1086" s="27" t="s">
        <v>791</v>
      </c>
      <c r="H1086" s="27" t="s">
        <v>4826</v>
      </c>
      <c r="I1086" s="60">
        <v>2014</v>
      </c>
      <c r="J1086" s="27" t="s">
        <v>4527</v>
      </c>
      <c r="K1086" s="27" t="s">
        <v>4837</v>
      </c>
      <c r="L1086" s="27" t="s">
        <v>4834</v>
      </c>
      <c r="M1086" s="27"/>
      <c r="N1086" s="27"/>
      <c r="O1086" s="27" t="s">
        <v>4536</v>
      </c>
      <c r="P1086" s="27" t="s">
        <v>4835</v>
      </c>
      <c r="Q1086" s="27" t="s">
        <v>22</v>
      </c>
      <c r="R1086" s="27" t="s">
        <v>457</v>
      </c>
      <c r="S1086" s="27" t="s">
        <v>43</v>
      </c>
      <c r="T1086" s="27" t="s">
        <v>4523</v>
      </c>
    </row>
    <row r="1087" spans="1:20" ht="43.5" customHeight="1" x14ac:dyDescent="0.3">
      <c r="A1087" s="27">
        <v>1086</v>
      </c>
      <c r="B1087" s="27" t="s">
        <v>42</v>
      </c>
      <c r="C1087" s="27" t="s">
        <v>4847</v>
      </c>
      <c r="D1087" s="201" t="str">
        <f t="shared" si="40"/>
        <v>G/AG/N/NOR/73</v>
      </c>
      <c r="E1087" s="201" t="str">
        <f t="shared" si="41"/>
        <v xml:space="preserve"> </v>
      </c>
      <c r="F1087" s="27" t="s">
        <v>302</v>
      </c>
      <c r="G1087" s="27" t="s">
        <v>793</v>
      </c>
      <c r="H1087" s="27" t="s">
        <v>1</v>
      </c>
      <c r="I1087" s="60">
        <v>2014</v>
      </c>
      <c r="J1087" s="27" t="s">
        <v>4527</v>
      </c>
      <c r="K1087" s="27" t="s">
        <v>4848</v>
      </c>
      <c r="L1087" s="27" t="s">
        <v>4651</v>
      </c>
      <c r="M1087" s="27" t="s">
        <v>4849</v>
      </c>
      <c r="N1087" s="27"/>
      <c r="O1087" s="27" t="s">
        <v>4536</v>
      </c>
      <c r="P1087" s="27" t="s">
        <v>4850</v>
      </c>
      <c r="Q1087" s="27" t="s">
        <v>4851</v>
      </c>
      <c r="R1087" s="27" t="s">
        <v>47</v>
      </c>
      <c r="S1087" s="27" t="s">
        <v>51</v>
      </c>
      <c r="T1087" s="27" t="s">
        <v>4523</v>
      </c>
    </row>
    <row r="1088" spans="1:20" ht="43.5" customHeight="1" x14ac:dyDescent="0.3">
      <c r="A1088" s="27">
        <v>1087</v>
      </c>
      <c r="B1088" s="27" t="s">
        <v>42</v>
      </c>
      <c r="C1088" s="27" t="s">
        <v>4847</v>
      </c>
      <c r="D1088" s="201" t="str">
        <f t="shared" si="40"/>
        <v>G/AG/N/NOR/73</v>
      </c>
      <c r="E1088" s="201" t="str">
        <f t="shared" si="41"/>
        <v xml:space="preserve"> </v>
      </c>
      <c r="F1088" s="27" t="s">
        <v>302</v>
      </c>
      <c r="G1088" s="27" t="s">
        <v>793</v>
      </c>
      <c r="H1088" s="27" t="s">
        <v>1</v>
      </c>
      <c r="I1088" s="60">
        <v>2014</v>
      </c>
      <c r="J1088" s="27" t="s">
        <v>4527</v>
      </c>
      <c r="K1088" s="27" t="s">
        <v>4852</v>
      </c>
      <c r="L1088" s="27" t="s">
        <v>4651</v>
      </c>
      <c r="M1088" s="27" t="s">
        <v>4853</v>
      </c>
      <c r="N1088" s="27"/>
      <c r="O1088" s="27" t="s">
        <v>4536</v>
      </c>
      <c r="P1088" s="27" t="s">
        <v>4854</v>
      </c>
      <c r="Q1088" s="27" t="s">
        <v>22</v>
      </c>
      <c r="R1088" s="27" t="s">
        <v>21</v>
      </c>
      <c r="S1088" s="27" t="s">
        <v>51</v>
      </c>
      <c r="T1088" s="27" t="s">
        <v>4523</v>
      </c>
    </row>
    <row r="1089" spans="1:20" ht="43.5" customHeight="1" x14ac:dyDescent="0.3">
      <c r="A1089" s="27">
        <v>1088</v>
      </c>
      <c r="B1089" s="27" t="s">
        <v>42</v>
      </c>
      <c r="C1089" s="27" t="s">
        <v>4847</v>
      </c>
      <c r="D1089" s="201" t="str">
        <f t="shared" si="40"/>
        <v>G/AG/N/NOR/73</v>
      </c>
      <c r="E1089" s="201" t="str">
        <f t="shared" si="41"/>
        <v xml:space="preserve"> </v>
      </c>
      <c r="F1089" s="27" t="s">
        <v>302</v>
      </c>
      <c r="G1089" s="27" t="s">
        <v>793</v>
      </c>
      <c r="H1089" s="27" t="s">
        <v>1</v>
      </c>
      <c r="I1089" s="60">
        <v>2014</v>
      </c>
      <c r="J1089" s="27" t="s">
        <v>4527</v>
      </c>
      <c r="K1089" s="27" t="s">
        <v>4855</v>
      </c>
      <c r="L1089" s="27" t="s">
        <v>4651</v>
      </c>
      <c r="M1089" s="27" t="s">
        <v>4856</v>
      </c>
      <c r="N1089" s="27"/>
      <c r="O1089" s="27" t="s">
        <v>4536</v>
      </c>
      <c r="P1089" s="27" t="s">
        <v>4857</v>
      </c>
      <c r="Q1089" s="27" t="s">
        <v>357</v>
      </c>
      <c r="R1089" s="27" t="s">
        <v>47</v>
      </c>
      <c r="S1089" s="27" t="s">
        <v>51</v>
      </c>
      <c r="T1089" s="27" t="s">
        <v>4523</v>
      </c>
    </row>
    <row r="1090" spans="1:20" ht="43.5" customHeight="1" x14ac:dyDescent="0.3">
      <c r="A1090" s="27">
        <v>1089</v>
      </c>
      <c r="B1090" s="27" t="s">
        <v>42</v>
      </c>
      <c r="C1090" s="27" t="s">
        <v>4847</v>
      </c>
      <c r="D1090" s="201" t="str">
        <f t="shared" si="40"/>
        <v>G/AG/N/NOR/73</v>
      </c>
      <c r="E1090" s="201" t="str">
        <f t="shared" si="41"/>
        <v xml:space="preserve"> </v>
      </c>
      <c r="F1090" s="27" t="s">
        <v>302</v>
      </c>
      <c r="G1090" s="27" t="s">
        <v>793</v>
      </c>
      <c r="H1090" s="27" t="s">
        <v>1</v>
      </c>
      <c r="I1090" s="60">
        <v>2014</v>
      </c>
      <c r="J1090" s="27" t="s">
        <v>4527</v>
      </c>
      <c r="K1090" s="27" t="s">
        <v>4858</v>
      </c>
      <c r="L1090" s="27" t="s">
        <v>4728</v>
      </c>
      <c r="M1090" s="27" t="s">
        <v>4859</v>
      </c>
      <c r="N1090" s="27"/>
      <c r="O1090" s="27" t="s">
        <v>4536</v>
      </c>
      <c r="P1090" s="27" t="s">
        <v>4860</v>
      </c>
      <c r="Q1090" s="27" t="s">
        <v>14</v>
      </c>
      <c r="R1090" s="27" t="s">
        <v>3526</v>
      </c>
      <c r="S1090" s="27" t="s">
        <v>51</v>
      </c>
      <c r="T1090" s="27" t="s">
        <v>4523</v>
      </c>
    </row>
    <row r="1091" spans="1:20" ht="43.5" customHeight="1" x14ac:dyDescent="0.3">
      <c r="A1091" s="27">
        <v>1090</v>
      </c>
      <c r="B1091" s="27" t="s">
        <v>42</v>
      </c>
      <c r="C1091" s="27" t="s">
        <v>4847</v>
      </c>
      <c r="D1091" s="201" t="str">
        <f t="shared" si="40"/>
        <v>G/AG/N/NOR/73</v>
      </c>
      <c r="E1091" s="201" t="str">
        <f t="shared" si="41"/>
        <v xml:space="preserve"> </v>
      </c>
      <c r="F1091" s="27" t="s">
        <v>302</v>
      </c>
      <c r="G1091" s="27" t="s">
        <v>793</v>
      </c>
      <c r="H1091" s="27" t="s">
        <v>1</v>
      </c>
      <c r="I1091" s="60">
        <v>2014</v>
      </c>
      <c r="J1091" s="27" t="s">
        <v>4527</v>
      </c>
      <c r="K1091" s="27" t="s">
        <v>4861</v>
      </c>
      <c r="L1091" s="27" t="s">
        <v>3422</v>
      </c>
      <c r="M1091" s="27" t="s">
        <v>4862</v>
      </c>
      <c r="N1091" s="27"/>
      <c r="O1091" s="27" t="s">
        <v>4536</v>
      </c>
      <c r="P1091" s="27" t="s">
        <v>4863</v>
      </c>
      <c r="Q1091" s="27" t="s">
        <v>357</v>
      </c>
      <c r="R1091" s="27" t="s">
        <v>47</v>
      </c>
      <c r="S1091" s="27" t="s">
        <v>421</v>
      </c>
      <c r="T1091" s="27" t="s">
        <v>42</v>
      </c>
    </row>
    <row r="1092" spans="1:20" ht="43.5" customHeight="1" x14ac:dyDescent="0.3">
      <c r="A1092" s="27">
        <v>1091</v>
      </c>
      <c r="B1092" s="27" t="s">
        <v>42</v>
      </c>
      <c r="C1092" s="27" t="s">
        <v>4847</v>
      </c>
      <c r="D1092" s="201" t="str">
        <f t="shared" si="40"/>
        <v>G/AG/N/NOR/73</v>
      </c>
      <c r="E1092" s="201" t="str">
        <f t="shared" si="41"/>
        <v xml:space="preserve"> </v>
      </c>
      <c r="F1092" s="27" t="s">
        <v>302</v>
      </c>
      <c r="G1092" s="27" t="s">
        <v>793</v>
      </c>
      <c r="H1092" s="27" t="s">
        <v>1</v>
      </c>
      <c r="I1092" s="60">
        <v>2014</v>
      </c>
      <c r="J1092" s="27" t="s">
        <v>4527</v>
      </c>
      <c r="K1092" s="27" t="s">
        <v>4864</v>
      </c>
      <c r="L1092" s="27" t="s">
        <v>3422</v>
      </c>
      <c r="M1092" s="27" t="s">
        <v>4865</v>
      </c>
      <c r="N1092" s="27"/>
      <c r="O1092" s="27" t="s">
        <v>4536</v>
      </c>
      <c r="P1092" s="27" t="s">
        <v>4866</v>
      </c>
      <c r="Q1092" s="27" t="s">
        <v>22</v>
      </c>
      <c r="R1092" s="27" t="s">
        <v>21</v>
      </c>
      <c r="S1092" s="27" t="s">
        <v>421</v>
      </c>
      <c r="T1092" s="27" t="s">
        <v>42</v>
      </c>
    </row>
    <row r="1093" spans="1:20" ht="43.5" customHeight="1" x14ac:dyDescent="0.3">
      <c r="A1093" s="27">
        <v>1092</v>
      </c>
      <c r="B1093" s="27" t="s">
        <v>42</v>
      </c>
      <c r="C1093" s="27" t="s">
        <v>4847</v>
      </c>
      <c r="D1093" s="201" t="str">
        <f t="shared" si="40"/>
        <v>G/AG/N/NOR/73</v>
      </c>
      <c r="E1093" s="201" t="str">
        <f t="shared" si="41"/>
        <v xml:space="preserve"> </v>
      </c>
      <c r="F1093" s="27" t="s">
        <v>302</v>
      </c>
      <c r="G1093" s="27" t="s">
        <v>793</v>
      </c>
      <c r="H1093" s="27" t="s">
        <v>1</v>
      </c>
      <c r="I1093" s="60">
        <v>2014</v>
      </c>
      <c r="J1093" s="27" t="s">
        <v>4527</v>
      </c>
      <c r="K1093" s="27" t="s">
        <v>4867</v>
      </c>
      <c r="L1093" s="27" t="s">
        <v>3422</v>
      </c>
      <c r="M1093" s="27" t="s">
        <v>4868</v>
      </c>
      <c r="N1093" s="27"/>
      <c r="O1093" s="27" t="s">
        <v>4536</v>
      </c>
      <c r="P1093" s="27" t="s">
        <v>4869</v>
      </c>
      <c r="Q1093" s="27" t="s">
        <v>22</v>
      </c>
      <c r="R1093" s="27" t="s">
        <v>21</v>
      </c>
      <c r="S1093" s="27" t="s">
        <v>421</v>
      </c>
      <c r="T1093" s="27" t="s">
        <v>42</v>
      </c>
    </row>
    <row r="1094" spans="1:20" ht="43.5" customHeight="1" x14ac:dyDescent="0.3">
      <c r="A1094" s="27">
        <v>1093</v>
      </c>
      <c r="B1094" s="27" t="s">
        <v>42</v>
      </c>
      <c r="C1094" s="27" t="s">
        <v>4847</v>
      </c>
      <c r="D1094" s="201" t="str">
        <f>IF(C1094="","",IF(IFERROR(FIND(";",C1094,1), 0) &gt; 0, HYPERLINK(CONCATENATE("
https://docs.wto.org/dol2fe/Pages/SS/DoSearch.aspx?DataSource=Cat&amp;query=@Symbol=
",SUBSTITUTE(MID(C1094,1,FIND(";",C1094,1) - 1),"/","%2F"),"&amp;"), MID(C1094,1,FIND(";",C1094,1) - 1)), HYPERLINK(CONCATENATE("
https://docs.wto.org/dol2fe/Pages/SS/DoSearch.aspx?DataSource=Cat&amp;query=@Symbol=
",C1094),C1094)))</f>
        <v>G/AG/N/NOR/73</v>
      </c>
      <c r="E1094" s="201" t="str">
        <f>IF(IFERROR(FIND(";",C1094,1), 0) &gt; 0, HYPERLINK(CONCATENATE("https://docs.wto.org/dol2fe/Pages/SS/DoSearch.aspx?DataSource=Cat&amp;query=@Symbol=",SUBSTITUTE(TRIM((MID(C1094,FIND(";",C1094,1)+1,100))),"/","%2F"),"&amp;"), TRIM((MID(C1094,FIND(";",C1094,1)+1,100)))), " ")</f>
        <v xml:space="preserve"> </v>
      </c>
      <c r="F1094" s="27" t="s">
        <v>302</v>
      </c>
      <c r="G1094" s="27" t="s">
        <v>793</v>
      </c>
      <c r="H1094" s="27" t="s">
        <v>1</v>
      </c>
      <c r="I1094" s="60">
        <v>2014</v>
      </c>
      <c r="J1094" s="27" t="s">
        <v>4527</v>
      </c>
      <c r="K1094" s="27" t="s">
        <v>4870</v>
      </c>
      <c r="L1094" s="27" t="s">
        <v>3422</v>
      </c>
      <c r="M1094" s="27" t="s">
        <v>4871</v>
      </c>
      <c r="N1094" s="27"/>
      <c r="O1094" s="27" t="s">
        <v>4536</v>
      </c>
      <c r="P1094" s="27" t="s">
        <v>4872</v>
      </c>
      <c r="Q1094" s="27" t="s">
        <v>22</v>
      </c>
      <c r="R1094" s="27" t="s">
        <v>21</v>
      </c>
      <c r="S1094" s="27" t="s">
        <v>421</v>
      </c>
      <c r="T1094" s="27" t="s">
        <v>42</v>
      </c>
    </row>
    <row r="1095" spans="1:20" ht="43.5" customHeight="1" x14ac:dyDescent="0.3">
      <c r="A1095" s="27">
        <v>1094</v>
      </c>
      <c r="B1095" s="27" t="s">
        <v>42</v>
      </c>
      <c r="C1095" s="27" t="s">
        <v>4873</v>
      </c>
      <c r="D1095" s="201" t="str">
        <f>IF(C1095="","",IF(IFERROR(FIND(";",C1095,1), 0) &gt; 0, HYPERLINK(CONCATENATE("
https://docs.wto.org/dol2fe/Pages/SS/DoSearch.aspx?DataSource=Cat&amp;query=@Symbol=
",SUBSTITUTE(MID(C1095,1,FIND(";",C1095,1) - 1),"/","%2F"),"&amp;"), MID(C1095,1,FIND(";",C1095,1) - 1)), HYPERLINK(CONCATENATE("
https://docs.wto.org/dol2fe/Pages/SS/DoSearch.aspx?DataSource=Cat&amp;query=@Symbol=
",C1095),C1095)))</f>
        <v>G/AG/N/NOR/78</v>
      </c>
      <c r="E1095" s="201" t="str">
        <f>IF(IFERROR(FIND(";",C1095,1), 0) &gt; 0, HYPERLINK(CONCATENATE("https://docs.wto.org/dol2fe/Pages/SS/DoSearch.aspx?DataSource=Cat&amp;query=@Symbol=",SUBSTITUTE(TRIM((MID(C1095,FIND(";",C1095,1)+1,100))),"/","%2F"),"&amp;"), TRIM((MID(C1095,FIND(";",C1095,1)+1,100)))), " ")</f>
        <v xml:space="preserve"> </v>
      </c>
      <c r="F1095" s="27" t="s">
        <v>302</v>
      </c>
      <c r="G1095" s="27" t="s">
        <v>793</v>
      </c>
      <c r="H1095" s="27" t="s">
        <v>1</v>
      </c>
      <c r="I1095" s="60">
        <v>2014</v>
      </c>
      <c r="J1095" s="27" t="s">
        <v>4527</v>
      </c>
      <c r="K1095" s="27" t="s">
        <v>4870</v>
      </c>
      <c r="L1095" s="27" t="s">
        <v>3422</v>
      </c>
      <c r="M1095" s="27" t="s">
        <v>4871</v>
      </c>
      <c r="N1095" s="27"/>
      <c r="O1095" s="27" t="s">
        <v>4874</v>
      </c>
      <c r="P1095" s="27" t="s">
        <v>4872</v>
      </c>
      <c r="Q1095" s="27" t="s">
        <v>22</v>
      </c>
      <c r="R1095" s="27" t="s">
        <v>21</v>
      </c>
      <c r="S1095" s="27" t="s">
        <v>421</v>
      </c>
      <c r="T1095" s="27" t="s">
        <v>42</v>
      </c>
    </row>
    <row r="1096" spans="1:20" ht="43.5" customHeight="1" x14ac:dyDescent="0.3">
      <c r="A1096" s="27">
        <v>1095</v>
      </c>
      <c r="B1096" s="27" t="s">
        <v>42</v>
      </c>
      <c r="C1096" s="27" t="s">
        <v>4873</v>
      </c>
      <c r="D1096" s="201" t="str">
        <f t="shared" si="40"/>
        <v>G/AG/N/NOR/78</v>
      </c>
      <c r="E1096" s="201" t="str">
        <f t="shared" ref="E1096:E1102" si="42">IF(IFERROR(FIND(";",C1096,1), 0) &gt; 0, HYPERLINK(CONCATENATE("https://docs.wto.org/dol2fe/Pages/SS/DoSearch.aspx?DataSource=Cat&amp;query=@Symbol=",SUBSTITUTE(TRIM((MID(C1096,FIND(";",C1096,1)+1,100))),"/","%2F"),"&amp;"), TRIM((MID(C1096,FIND(";",C1096,1)+1,100)))), " ")</f>
        <v xml:space="preserve"> </v>
      </c>
      <c r="F1096" s="27" t="s">
        <v>302</v>
      </c>
      <c r="G1096" s="27" t="s">
        <v>793</v>
      </c>
      <c r="H1096" s="27" t="s">
        <v>1</v>
      </c>
      <c r="I1096" s="60">
        <v>2014</v>
      </c>
      <c r="J1096" s="27" t="s">
        <v>4527</v>
      </c>
      <c r="K1096" s="27" t="s">
        <v>4848</v>
      </c>
      <c r="L1096" s="27" t="s">
        <v>4651</v>
      </c>
      <c r="M1096" s="27" t="s">
        <v>4849</v>
      </c>
      <c r="N1096" s="27"/>
      <c r="O1096" s="27" t="s">
        <v>4874</v>
      </c>
      <c r="P1096" s="27" t="s">
        <v>4850</v>
      </c>
      <c r="Q1096" s="27" t="s">
        <v>4851</v>
      </c>
      <c r="R1096" s="27" t="s">
        <v>47</v>
      </c>
      <c r="S1096" s="27" t="s">
        <v>51</v>
      </c>
      <c r="T1096" s="27" t="s">
        <v>4523</v>
      </c>
    </row>
    <row r="1097" spans="1:20" ht="43.5" customHeight="1" x14ac:dyDescent="0.3">
      <c r="A1097" s="27">
        <v>1096</v>
      </c>
      <c r="B1097" s="27" t="s">
        <v>42</v>
      </c>
      <c r="C1097" s="27" t="s">
        <v>4873</v>
      </c>
      <c r="D1097" s="201" t="str">
        <f t="shared" si="40"/>
        <v>G/AG/N/NOR/78</v>
      </c>
      <c r="E1097" s="201" t="str">
        <f t="shared" si="42"/>
        <v xml:space="preserve"> </v>
      </c>
      <c r="F1097" s="27" t="s">
        <v>302</v>
      </c>
      <c r="G1097" s="27" t="s">
        <v>793</v>
      </c>
      <c r="H1097" s="27" t="s">
        <v>1</v>
      </c>
      <c r="I1097" s="60">
        <v>2014</v>
      </c>
      <c r="J1097" s="27" t="s">
        <v>4527</v>
      </c>
      <c r="K1097" s="27" t="s">
        <v>4852</v>
      </c>
      <c r="L1097" s="27" t="s">
        <v>4651</v>
      </c>
      <c r="M1097" s="27" t="s">
        <v>4853</v>
      </c>
      <c r="N1097" s="27"/>
      <c r="O1097" s="27" t="s">
        <v>4874</v>
      </c>
      <c r="P1097" s="27" t="s">
        <v>4854</v>
      </c>
      <c r="Q1097" s="27" t="s">
        <v>22</v>
      </c>
      <c r="R1097" s="27" t="s">
        <v>21</v>
      </c>
      <c r="S1097" s="27" t="s">
        <v>51</v>
      </c>
      <c r="T1097" s="27" t="s">
        <v>4523</v>
      </c>
    </row>
    <row r="1098" spans="1:20" ht="43.5" customHeight="1" x14ac:dyDescent="0.3">
      <c r="A1098" s="27">
        <v>1097</v>
      </c>
      <c r="B1098" s="27" t="s">
        <v>42</v>
      </c>
      <c r="C1098" s="27" t="s">
        <v>4873</v>
      </c>
      <c r="D1098" s="201" t="str">
        <f t="shared" si="40"/>
        <v>G/AG/N/NOR/78</v>
      </c>
      <c r="E1098" s="201" t="str">
        <f t="shared" si="42"/>
        <v xml:space="preserve"> </v>
      </c>
      <c r="F1098" s="27" t="s">
        <v>302</v>
      </c>
      <c r="G1098" s="27" t="s">
        <v>793</v>
      </c>
      <c r="H1098" s="27" t="s">
        <v>1</v>
      </c>
      <c r="I1098" s="60">
        <v>2014</v>
      </c>
      <c r="J1098" s="27" t="s">
        <v>4527</v>
      </c>
      <c r="K1098" s="27" t="s">
        <v>4855</v>
      </c>
      <c r="L1098" s="27" t="s">
        <v>4651</v>
      </c>
      <c r="M1098" s="27" t="s">
        <v>4856</v>
      </c>
      <c r="N1098" s="27"/>
      <c r="O1098" s="27" t="s">
        <v>4874</v>
      </c>
      <c r="P1098" s="27" t="s">
        <v>4857</v>
      </c>
      <c r="Q1098" s="27" t="s">
        <v>357</v>
      </c>
      <c r="R1098" s="27" t="s">
        <v>47</v>
      </c>
      <c r="S1098" s="27" t="s">
        <v>51</v>
      </c>
      <c r="T1098" s="27" t="s">
        <v>4523</v>
      </c>
    </row>
    <row r="1099" spans="1:20" ht="43.5" customHeight="1" x14ac:dyDescent="0.3">
      <c r="A1099" s="27">
        <v>1098</v>
      </c>
      <c r="B1099" s="27" t="s">
        <v>42</v>
      </c>
      <c r="C1099" s="27" t="s">
        <v>4873</v>
      </c>
      <c r="D1099" s="201" t="str">
        <f t="shared" si="40"/>
        <v>G/AG/N/NOR/78</v>
      </c>
      <c r="E1099" s="201" t="str">
        <f t="shared" si="42"/>
        <v xml:space="preserve"> </v>
      </c>
      <c r="F1099" s="27" t="s">
        <v>302</v>
      </c>
      <c r="G1099" s="27" t="s">
        <v>793</v>
      </c>
      <c r="H1099" s="27" t="s">
        <v>1</v>
      </c>
      <c r="I1099" s="60">
        <v>2014</v>
      </c>
      <c r="J1099" s="27" t="s">
        <v>4527</v>
      </c>
      <c r="K1099" s="27" t="s">
        <v>4858</v>
      </c>
      <c r="L1099" s="27" t="s">
        <v>4728</v>
      </c>
      <c r="M1099" s="27" t="s">
        <v>4859</v>
      </c>
      <c r="N1099" s="27"/>
      <c r="O1099" s="27" t="s">
        <v>4874</v>
      </c>
      <c r="P1099" s="27" t="s">
        <v>4860</v>
      </c>
      <c r="Q1099" s="27" t="s">
        <v>14</v>
      </c>
      <c r="R1099" s="27" t="s">
        <v>3526</v>
      </c>
      <c r="S1099" s="27" t="s">
        <v>51</v>
      </c>
      <c r="T1099" s="27" t="s">
        <v>4523</v>
      </c>
    </row>
    <row r="1100" spans="1:20" ht="43.5" customHeight="1" x14ac:dyDescent="0.3">
      <c r="A1100" s="27">
        <v>1099</v>
      </c>
      <c r="B1100" s="27" t="s">
        <v>42</v>
      </c>
      <c r="C1100" s="27" t="s">
        <v>4873</v>
      </c>
      <c r="D1100" s="201" t="str">
        <f t="shared" si="40"/>
        <v>G/AG/N/NOR/78</v>
      </c>
      <c r="E1100" s="201" t="str">
        <f t="shared" si="42"/>
        <v xml:space="preserve"> </v>
      </c>
      <c r="F1100" s="27" t="s">
        <v>302</v>
      </c>
      <c r="G1100" s="27" t="s">
        <v>793</v>
      </c>
      <c r="H1100" s="27" t="s">
        <v>1</v>
      </c>
      <c r="I1100" s="60">
        <v>2014</v>
      </c>
      <c r="J1100" s="27" t="s">
        <v>4527</v>
      </c>
      <c r="K1100" s="27" t="s">
        <v>4861</v>
      </c>
      <c r="L1100" s="27" t="s">
        <v>3422</v>
      </c>
      <c r="M1100" s="27" t="s">
        <v>4862</v>
      </c>
      <c r="N1100" s="27"/>
      <c r="O1100" s="27" t="s">
        <v>4874</v>
      </c>
      <c r="P1100" s="27" t="s">
        <v>4863</v>
      </c>
      <c r="Q1100" s="27" t="s">
        <v>357</v>
      </c>
      <c r="R1100" s="27" t="s">
        <v>47</v>
      </c>
      <c r="S1100" s="27" t="s">
        <v>421</v>
      </c>
      <c r="T1100" s="27" t="s">
        <v>42</v>
      </c>
    </row>
    <row r="1101" spans="1:20" ht="43.5" customHeight="1" x14ac:dyDescent="0.3">
      <c r="A1101" s="27">
        <v>1100</v>
      </c>
      <c r="B1101" s="27" t="s">
        <v>42</v>
      </c>
      <c r="C1101" s="27" t="s">
        <v>4873</v>
      </c>
      <c r="D1101" s="201" t="str">
        <f t="shared" si="40"/>
        <v>G/AG/N/NOR/78</v>
      </c>
      <c r="E1101" s="201" t="str">
        <f t="shared" si="42"/>
        <v xml:space="preserve"> </v>
      </c>
      <c r="F1101" s="27" t="s">
        <v>302</v>
      </c>
      <c r="G1101" s="27" t="s">
        <v>793</v>
      </c>
      <c r="H1101" s="27" t="s">
        <v>1</v>
      </c>
      <c r="I1101" s="60">
        <v>2014</v>
      </c>
      <c r="J1101" s="27" t="s">
        <v>4527</v>
      </c>
      <c r="K1101" s="27" t="s">
        <v>4864</v>
      </c>
      <c r="L1101" s="27" t="s">
        <v>3422</v>
      </c>
      <c r="M1101" s="27" t="s">
        <v>4865</v>
      </c>
      <c r="N1101" s="27"/>
      <c r="O1101" s="27" t="s">
        <v>4874</v>
      </c>
      <c r="P1101" s="27" t="s">
        <v>4866</v>
      </c>
      <c r="Q1101" s="27" t="s">
        <v>22</v>
      </c>
      <c r="R1101" s="27" t="s">
        <v>21</v>
      </c>
      <c r="S1101" s="27" t="s">
        <v>421</v>
      </c>
      <c r="T1101" s="27" t="s">
        <v>42</v>
      </c>
    </row>
    <row r="1102" spans="1:20" ht="43.5" customHeight="1" x14ac:dyDescent="0.3">
      <c r="A1102" s="27">
        <v>1101</v>
      </c>
      <c r="B1102" s="27" t="s">
        <v>42</v>
      </c>
      <c r="C1102" s="27" t="s">
        <v>4873</v>
      </c>
      <c r="D1102" s="201" t="str">
        <f t="shared" si="40"/>
        <v>G/AG/N/NOR/78</v>
      </c>
      <c r="E1102" s="201" t="str">
        <f t="shared" si="42"/>
        <v xml:space="preserve"> </v>
      </c>
      <c r="F1102" s="27" t="s">
        <v>302</v>
      </c>
      <c r="G1102" s="27" t="s">
        <v>793</v>
      </c>
      <c r="H1102" s="27" t="s">
        <v>1</v>
      </c>
      <c r="I1102" s="60">
        <v>2014</v>
      </c>
      <c r="J1102" s="27" t="s">
        <v>4527</v>
      </c>
      <c r="K1102" s="27" t="s">
        <v>4867</v>
      </c>
      <c r="L1102" s="27" t="s">
        <v>3422</v>
      </c>
      <c r="M1102" s="27" t="s">
        <v>4868</v>
      </c>
      <c r="N1102" s="27"/>
      <c r="O1102" s="27" t="s">
        <v>4874</v>
      </c>
      <c r="P1102" s="27" t="s">
        <v>4869</v>
      </c>
      <c r="Q1102" s="27" t="s">
        <v>22</v>
      </c>
      <c r="R1102" s="27" t="s">
        <v>21</v>
      </c>
      <c r="S1102" s="27" t="s">
        <v>421</v>
      </c>
      <c r="T1102" s="27" t="s">
        <v>42</v>
      </c>
    </row>
    <row r="1103" spans="1:20" ht="43.5" customHeight="1" x14ac:dyDescent="0.3">
      <c r="A1103" s="27">
        <v>1102</v>
      </c>
      <c r="B1103" s="27" t="s">
        <v>42</v>
      </c>
      <c r="C1103" s="27" t="s">
        <v>4875</v>
      </c>
      <c r="D1103" s="201" t="str">
        <f t="shared" si="40"/>
        <v>G/AG/N/NZL/86</v>
      </c>
      <c r="E1103" s="201" t="str">
        <f>IF(IFERROR(FIND(";",C1103,1), 0) &gt; 0, HYPERLINK(CONCATENATE("https://docs.wto.org/dol2fe/Pages/SS/DoSearch.aspx?DataSource=Cat&amp;query=@Symbol=",SUBSTITUTE(TRIM((MID(C1103,FIND(";",C1103,1)+1,100))),"/","%2F"),"&amp;"), TRIM((MID(C1103,FIND(";",C1103,1)+1,100)))), " ")</f>
        <v xml:space="preserve"> </v>
      </c>
      <c r="F1103" s="27" t="s">
        <v>86</v>
      </c>
      <c r="G1103" s="27" t="s">
        <v>792</v>
      </c>
      <c r="H1103" s="27" t="s">
        <v>1</v>
      </c>
      <c r="I1103" s="60">
        <v>2014</v>
      </c>
      <c r="J1103" s="27" t="s">
        <v>4527</v>
      </c>
      <c r="K1103" s="27" t="s">
        <v>4876</v>
      </c>
      <c r="L1103" s="27" t="s">
        <v>4520</v>
      </c>
      <c r="M1103" s="27" t="s">
        <v>4877</v>
      </c>
      <c r="N1103" s="27"/>
      <c r="O1103" s="27" t="s">
        <v>4878</v>
      </c>
      <c r="P1103" s="27" t="s">
        <v>4879</v>
      </c>
      <c r="Q1103" s="27" t="s">
        <v>22</v>
      </c>
      <c r="R1103" s="27" t="s">
        <v>4815</v>
      </c>
      <c r="S1103" s="27" t="s">
        <v>51</v>
      </c>
      <c r="T1103" s="27" t="s">
        <v>4523</v>
      </c>
    </row>
    <row r="1104" spans="1:20" ht="43.5" customHeight="1" x14ac:dyDescent="0.3">
      <c r="A1104" s="27">
        <v>1103</v>
      </c>
      <c r="B1104" s="27" t="s">
        <v>42</v>
      </c>
      <c r="C1104" s="27" t="s">
        <v>4875</v>
      </c>
      <c r="D1104" s="201" t="str">
        <f t="shared" si="40"/>
        <v>G/AG/N/NZL/86</v>
      </c>
      <c r="E1104" s="201" t="str">
        <f t="shared" ref="E1104:E1109" si="43">IF(IFERROR(FIND(";",C1104,1), 0) &gt; 0, HYPERLINK(CONCATENATE("https://docs.wto.org/dol2fe/Pages/SS/DoSearch.aspx?DataSource=Cat&amp;query=@Symbol=",SUBSTITUTE(TRIM((MID(C1104,FIND(";",C1104,1)+1,100))),"/","%2F"),"&amp;"), TRIM((MID(C1104,FIND(";",C1104,1)+1,100)))), " ")</f>
        <v xml:space="preserve"> </v>
      </c>
      <c r="F1104" s="27" t="s">
        <v>86</v>
      </c>
      <c r="G1104" s="27" t="s">
        <v>792</v>
      </c>
      <c r="H1104" s="27" t="s">
        <v>1</v>
      </c>
      <c r="I1104" s="60">
        <v>2014</v>
      </c>
      <c r="J1104" s="27" t="s">
        <v>4527</v>
      </c>
      <c r="K1104" s="27" t="s">
        <v>4880</v>
      </c>
      <c r="L1104" s="27" t="s">
        <v>4664</v>
      </c>
      <c r="M1104" s="27" t="s">
        <v>4881</v>
      </c>
      <c r="N1104" s="27"/>
      <c r="O1104" s="27" t="s">
        <v>4878</v>
      </c>
      <c r="P1104" s="27" t="s">
        <v>4882</v>
      </c>
      <c r="Q1104" s="27" t="s">
        <v>25</v>
      </c>
      <c r="R1104" s="27" t="s">
        <v>4667</v>
      </c>
      <c r="S1104" s="27" t="s">
        <v>51</v>
      </c>
      <c r="T1104" s="27" t="s">
        <v>4523</v>
      </c>
    </row>
    <row r="1105" spans="1:20" ht="43.5" customHeight="1" x14ac:dyDescent="0.3">
      <c r="A1105" s="27">
        <v>1104</v>
      </c>
      <c r="B1105" s="27" t="s">
        <v>42</v>
      </c>
      <c r="C1105" s="27" t="s">
        <v>4875</v>
      </c>
      <c r="D1105" s="201" t="str">
        <f t="shared" si="40"/>
        <v>G/AG/N/NZL/86</v>
      </c>
      <c r="E1105" s="201" t="str">
        <f t="shared" si="43"/>
        <v xml:space="preserve"> </v>
      </c>
      <c r="F1105" s="27" t="s">
        <v>86</v>
      </c>
      <c r="G1105" s="27" t="s">
        <v>792</v>
      </c>
      <c r="H1105" s="27" t="s">
        <v>1</v>
      </c>
      <c r="I1105" s="60">
        <v>2014</v>
      </c>
      <c r="J1105" s="27" t="s">
        <v>4527</v>
      </c>
      <c r="K1105" s="27" t="s">
        <v>4883</v>
      </c>
      <c r="L1105" s="27" t="s">
        <v>4664</v>
      </c>
      <c r="M1105" s="27" t="s">
        <v>4884</v>
      </c>
      <c r="N1105" s="27"/>
      <c r="O1105" s="27" t="s">
        <v>4878</v>
      </c>
      <c r="P1105" s="27" t="s">
        <v>4885</v>
      </c>
      <c r="Q1105" s="27" t="s">
        <v>25</v>
      </c>
      <c r="R1105" s="27" t="s">
        <v>4667</v>
      </c>
      <c r="S1105" s="27" t="s">
        <v>51</v>
      </c>
      <c r="T1105" s="27" t="s">
        <v>4523</v>
      </c>
    </row>
    <row r="1106" spans="1:20" ht="43.5" customHeight="1" x14ac:dyDescent="0.3">
      <c r="A1106" s="27">
        <v>1105</v>
      </c>
      <c r="B1106" s="27" t="s">
        <v>42</v>
      </c>
      <c r="C1106" s="27" t="s">
        <v>4875</v>
      </c>
      <c r="D1106" s="201" t="str">
        <f t="shared" si="40"/>
        <v>G/AG/N/NZL/86</v>
      </c>
      <c r="E1106" s="201" t="str">
        <f t="shared" si="43"/>
        <v xml:space="preserve"> </v>
      </c>
      <c r="F1106" s="27" t="s">
        <v>86</v>
      </c>
      <c r="G1106" s="27" t="s">
        <v>792</v>
      </c>
      <c r="H1106" s="27" t="s">
        <v>1</v>
      </c>
      <c r="I1106" s="60">
        <v>2014</v>
      </c>
      <c r="J1106" s="27" t="s">
        <v>4527</v>
      </c>
      <c r="K1106" s="27" t="s">
        <v>4886</v>
      </c>
      <c r="L1106" s="27" t="s">
        <v>4664</v>
      </c>
      <c r="M1106" s="27" t="s">
        <v>4887</v>
      </c>
      <c r="N1106" s="27"/>
      <c r="O1106" s="27" t="s">
        <v>4878</v>
      </c>
      <c r="P1106" s="27" t="s">
        <v>4888</v>
      </c>
      <c r="Q1106" s="27" t="s">
        <v>8</v>
      </c>
      <c r="R1106" s="27" t="s">
        <v>4889</v>
      </c>
      <c r="S1106" s="27" t="s">
        <v>51</v>
      </c>
      <c r="T1106" s="27" t="s">
        <v>4523</v>
      </c>
    </row>
    <row r="1107" spans="1:20" ht="43.5" customHeight="1" x14ac:dyDescent="0.3">
      <c r="A1107" s="27">
        <v>1106</v>
      </c>
      <c r="B1107" s="27" t="s">
        <v>42</v>
      </c>
      <c r="C1107" s="27" t="s">
        <v>4875</v>
      </c>
      <c r="D1107" s="201" t="str">
        <f t="shared" si="40"/>
        <v>G/AG/N/NZL/86</v>
      </c>
      <c r="E1107" s="201" t="str">
        <f t="shared" si="43"/>
        <v xml:space="preserve"> </v>
      </c>
      <c r="F1107" s="27" t="s">
        <v>86</v>
      </c>
      <c r="G1107" s="27" t="s">
        <v>792</v>
      </c>
      <c r="H1107" s="27" t="s">
        <v>1</v>
      </c>
      <c r="I1107" s="60">
        <v>2014</v>
      </c>
      <c r="J1107" s="27" t="s">
        <v>4527</v>
      </c>
      <c r="K1107" s="27" t="s">
        <v>4890</v>
      </c>
      <c r="L1107" s="27" t="s">
        <v>4664</v>
      </c>
      <c r="M1107" s="27" t="s">
        <v>4891</v>
      </c>
      <c r="N1107" s="27"/>
      <c r="O1107" s="27" t="s">
        <v>4878</v>
      </c>
      <c r="P1107" s="27" t="s">
        <v>4892</v>
      </c>
      <c r="Q1107" s="27" t="s">
        <v>25</v>
      </c>
      <c r="R1107" s="27" t="s">
        <v>4667</v>
      </c>
      <c r="S1107" s="27" t="s">
        <v>51</v>
      </c>
      <c r="T1107" s="27" t="s">
        <v>4523</v>
      </c>
    </row>
    <row r="1108" spans="1:20" ht="43.5" customHeight="1" x14ac:dyDescent="0.3">
      <c r="A1108" s="27">
        <v>1107</v>
      </c>
      <c r="B1108" s="27" t="s">
        <v>42</v>
      </c>
      <c r="C1108" s="27" t="s">
        <v>4875</v>
      </c>
      <c r="D1108" s="201" t="str">
        <f t="shared" si="40"/>
        <v>G/AG/N/NZL/86</v>
      </c>
      <c r="E1108" s="201" t="str">
        <f t="shared" si="43"/>
        <v xml:space="preserve"> </v>
      </c>
      <c r="F1108" s="27" t="s">
        <v>86</v>
      </c>
      <c r="G1108" s="27" t="s">
        <v>792</v>
      </c>
      <c r="H1108" s="27" t="s">
        <v>1</v>
      </c>
      <c r="I1108" s="60">
        <v>2014</v>
      </c>
      <c r="J1108" s="27" t="s">
        <v>4527</v>
      </c>
      <c r="K1108" s="27" t="s">
        <v>4893</v>
      </c>
      <c r="L1108" s="27" t="s">
        <v>3422</v>
      </c>
      <c r="M1108" s="27" t="s">
        <v>4894</v>
      </c>
      <c r="N1108" s="27"/>
      <c r="O1108" s="27" t="s">
        <v>4878</v>
      </c>
      <c r="P1108" s="27" t="s">
        <v>4895</v>
      </c>
      <c r="Q1108" s="27" t="s">
        <v>4896</v>
      </c>
      <c r="R1108" s="27" t="s">
        <v>4897</v>
      </c>
      <c r="S1108" s="27" t="s">
        <v>43</v>
      </c>
      <c r="T1108" s="27" t="s">
        <v>297</v>
      </c>
    </row>
    <row r="1109" spans="1:20" ht="43.5" customHeight="1" x14ac:dyDescent="0.3">
      <c r="A1109" s="27">
        <v>1108</v>
      </c>
      <c r="B1109" s="27" t="s">
        <v>42</v>
      </c>
      <c r="C1109" s="27" t="s">
        <v>4875</v>
      </c>
      <c r="D1109" s="201" t="str">
        <f t="shared" si="40"/>
        <v>G/AG/N/NZL/86</v>
      </c>
      <c r="E1109" s="201" t="str">
        <f t="shared" si="43"/>
        <v xml:space="preserve"> </v>
      </c>
      <c r="F1109" s="27" t="s">
        <v>86</v>
      </c>
      <c r="G1109" s="27" t="s">
        <v>792</v>
      </c>
      <c r="H1109" s="27" t="s">
        <v>1</v>
      </c>
      <c r="I1109" s="60">
        <v>2014</v>
      </c>
      <c r="J1109" s="27" t="s">
        <v>4527</v>
      </c>
      <c r="K1109" s="27" t="s">
        <v>4898</v>
      </c>
      <c r="L1109" s="27" t="s">
        <v>3422</v>
      </c>
      <c r="M1109" s="27" t="s">
        <v>4899</v>
      </c>
      <c r="N1109" s="27"/>
      <c r="O1109" s="27" t="s">
        <v>4878</v>
      </c>
      <c r="P1109" s="27" t="s">
        <v>4900</v>
      </c>
      <c r="Q1109" s="27" t="s">
        <v>4901</v>
      </c>
      <c r="R1109" s="27" t="s">
        <v>4710</v>
      </c>
      <c r="S1109" s="27" t="s">
        <v>43</v>
      </c>
      <c r="T1109" s="27" t="s">
        <v>42</v>
      </c>
    </row>
    <row r="1110" spans="1:20" ht="43.5" customHeight="1" x14ac:dyDescent="0.3">
      <c r="A1110" s="27">
        <v>1109</v>
      </c>
      <c r="B1110" s="27" t="s">
        <v>42</v>
      </c>
      <c r="C1110" s="27" t="s">
        <v>4902</v>
      </c>
      <c r="D1110" s="201" t="str">
        <f t="shared" si="40"/>
        <v>G/AG/N/OMN/12</v>
      </c>
      <c r="E1110" s="201" t="str">
        <f>IF(IFERROR(FIND(";",C1110,1), 0) &gt; 0, HYPERLINK(CONCATENATE("https://docs.wto.org/dol2fe/Pages/SS/DoSearch.aspx?DataSource=Cat&amp;query=@Symbol=",SUBSTITUTE(TRIM((MID(C1110,FIND(";",C1110,1)+1,100))),"/","%2F"),"&amp;"), TRIM((MID(C1110,FIND(";",C1110,1)+1,100)))), " ")</f>
        <v xml:space="preserve"> </v>
      </c>
      <c r="F1110" s="27" t="s">
        <v>1860</v>
      </c>
      <c r="G1110" s="27" t="s">
        <v>1692</v>
      </c>
      <c r="H1110" s="27" t="s">
        <v>5</v>
      </c>
      <c r="I1110" s="60">
        <v>2014</v>
      </c>
      <c r="J1110" s="27" t="s">
        <v>4527</v>
      </c>
      <c r="K1110" s="27" t="s">
        <v>4903</v>
      </c>
      <c r="L1110" s="27" t="s">
        <v>4546</v>
      </c>
      <c r="M1110" s="27" t="s">
        <v>4904</v>
      </c>
      <c r="N1110" s="27"/>
      <c r="O1110" s="27">
        <v>2012</v>
      </c>
      <c r="P1110" s="27" t="s">
        <v>4905</v>
      </c>
      <c r="Q1110" s="27" t="s">
        <v>56</v>
      </c>
      <c r="R1110" s="27" t="s">
        <v>4702</v>
      </c>
      <c r="S1110" s="27" t="s">
        <v>51</v>
      </c>
      <c r="T1110" s="27" t="s">
        <v>4523</v>
      </c>
    </row>
    <row r="1111" spans="1:20" ht="43.5" customHeight="1" x14ac:dyDescent="0.3">
      <c r="A1111" s="27">
        <v>1110</v>
      </c>
      <c r="B1111" s="27" t="s">
        <v>42</v>
      </c>
      <c r="C1111" s="27" t="s">
        <v>4906</v>
      </c>
      <c r="D1111" s="201" t="str">
        <f t="shared" si="40"/>
        <v>G/AG/N/PAN/28/Rev.1</v>
      </c>
      <c r="E1111" s="201" t="str">
        <f t="shared" ref="E1111:E1159" si="44">IF(IFERROR(FIND(";",C1111,1), 0) &gt; 0, HYPERLINK(CONCATENATE("https://docs.wto.org/dol2fe/Pages/SS/DoSearch.aspx?DataSource=Cat&amp;query=@Symbol=",SUBSTITUTE(TRIM((MID(C1111,FIND(";",C1111,1)+1,100))),"/","%2F"),"&amp;"), TRIM((MID(C1111,FIND(";",C1111,1)+1,100)))), " ")</f>
        <v xml:space="preserve"> </v>
      </c>
      <c r="F1111" s="27" t="s">
        <v>298</v>
      </c>
      <c r="G1111" s="27" t="s">
        <v>1101</v>
      </c>
      <c r="H1111" s="27" t="s">
        <v>5</v>
      </c>
      <c r="I1111" s="60">
        <v>2014</v>
      </c>
      <c r="J1111" s="27" t="s">
        <v>4527</v>
      </c>
      <c r="K1111" s="27" t="s">
        <v>4907</v>
      </c>
      <c r="L1111" s="27" t="s">
        <v>4648</v>
      </c>
      <c r="M1111" s="27" t="s">
        <v>4908</v>
      </c>
      <c r="N1111" s="27"/>
      <c r="O1111" s="27">
        <v>2012</v>
      </c>
      <c r="P1111" s="27" t="s">
        <v>4909</v>
      </c>
      <c r="Q1111" s="27" t="s">
        <v>432</v>
      </c>
      <c r="R1111" s="27" t="s">
        <v>4815</v>
      </c>
      <c r="S1111" s="27" t="s">
        <v>51</v>
      </c>
      <c r="T1111" s="27" t="s">
        <v>4523</v>
      </c>
    </row>
    <row r="1112" spans="1:20" ht="43.5" customHeight="1" x14ac:dyDescent="0.3">
      <c r="A1112" s="27">
        <v>1111</v>
      </c>
      <c r="B1112" s="27" t="s">
        <v>42</v>
      </c>
      <c r="C1112" s="27" t="s">
        <v>4910</v>
      </c>
      <c r="D1112" s="201" t="str">
        <f t="shared" si="40"/>
        <v>G/AG/N/PAN/31</v>
      </c>
      <c r="E1112" s="201" t="str">
        <f t="shared" si="44"/>
        <v xml:space="preserve"> </v>
      </c>
      <c r="F1112" s="27" t="s">
        <v>298</v>
      </c>
      <c r="G1112" s="27" t="s">
        <v>1101</v>
      </c>
      <c r="H1112" s="27" t="s">
        <v>5</v>
      </c>
      <c r="I1112" s="60">
        <v>2014</v>
      </c>
      <c r="J1112" s="27" t="s">
        <v>4527</v>
      </c>
      <c r="K1112" s="27" t="s">
        <v>4907</v>
      </c>
      <c r="L1112" s="27" t="s">
        <v>4648</v>
      </c>
      <c r="M1112" s="27" t="s">
        <v>4908</v>
      </c>
      <c r="N1112" s="27"/>
      <c r="O1112" s="27">
        <v>2013</v>
      </c>
      <c r="P1112" s="27" t="s">
        <v>4909</v>
      </c>
      <c r="Q1112" s="27" t="s">
        <v>432</v>
      </c>
      <c r="R1112" s="27" t="s">
        <v>4815</v>
      </c>
      <c r="S1112" s="27" t="s">
        <v>51</v>
      </c>
      <c r="T1112" s="27" t="s">
        <v>4523</v>
      </c>
    </row>
    <row r="1113" spans="1:20" ht="43.5" customHeight="1" x14ac:dyDescent="0.3">
      <c r="A1113" s="27">
        <v>1112</v>
      </c>
      <c r="B1113" s="27" t="s">
        <v>42</v>
      </c>
      <c r="C1113" s="27" t="s">
        <v>4911</v>
      </c>
      <c r="D1113" s="201" t="str">
        <f t="shared" si="40"/>
        <v>G/AG/N/PER/12</v>
      </c>
      <c r="E1113" s="201" t="str">
        <f t="shared" si="44"/>
        <v xml:space="preserve"> </v>
      </c>
      <c r="F1113" s="27" t="s">
        <v>294</v>
      </c>
      <c r="G1113" s="27" t="s">
        <v>1101</v>
      </c>
      <c r="H1113" s="27" t="s">
        <v>5</v>
      </c>
      <c r="I1113" s="60">
        <v>2014</v>
      </c>
      <c r="J1113" s="27" t="s">
        <v>4527</v>
      </c>
      <c r="K1113" s="27" t="s">
        <v>4912</v>
      </c>
      <c r="L1113" s="27" t="s">
        <v>4520</v>
      </c>
      <c r="M1113" s="27" t="s">
        <v>4913</v>
      </c>
      <c r="N1113" s="27"/>
      <c r="O1113" s="27" t="s">
        <v>4840</v>
      </c>
      <c r="P1113" s="27" t="s">
        <v>4914</v>
      </c>
      <c r="Q1113" s="27" t="s">
        <v>432</v>
      </c>
      <c r="R1113" s="27" t="s">
        <v>4915</v>
      </c>
      <c r="S1113" s="27" t="s">
        <v>51</v>
      </c>
      <c r="T1113" s="27" t="s">
        <v>4523</v>
      </c>
    </row>
    <row r="1114" spans="1:20" ht="43.5" customHeight="1" x14ac:dyDescent="0.3">
      <c r="A1114" s="27">
        <v>1113</v>
      </c>
      <c r="B1114" s="27" t="s">
        <v>42</v>
      </c>
      <c r="C1114" s="27" t="s">
        <v>4911</v>
      </c>
      <c r="D1114" s="201" t="str">
        <f t="shared" si="40"/>
        <v>G/AG/N/PER/12</v>
      </c>
      <c r="E1114" s="201" t="str">
        <f t="shared" si="44"/>
        <v xml:space="preserve"> </v>
      </c>
      <c r="F1114" s="27" t="s">
        <v>294</v>
      </c>
      <c r="G1114" s="27" t="s">
        <v>1101</v>
      </c>
      <c r="H1114" s="27" t="s">
        <v>5</v>
      </c>
      <c r="I1114" s="60">
        <v>2014</v>
      </c>
      <c r="J1114" s="27" t="s">
        <v>4527</v>
      </c>
      <c r="K1114" s="27" t="s">
        <v>4916</v>
      </c>
      <c r="L1114" s="27" t="s">
        <v>4664</v>
      </c>
      <c r="M1114" s="27"/>
      <c r="N1114" s="27"/>
      <c r="O1114" s="27" t="s">
        <v>4840</v>
      </c>
      <c r="P1114" s="27" t="s">
        <v>4917</v>
      </c>
      <c r="Q1114" s="27" t="s">
        <v>25</v>
      </c>
      <c r="R1114" s="27" t="s">
        <v>30</v>
      </c>
      <c r="S1114" s="27" t="s">
        <v>421</v>
      </c>
      <c r="T1114" s="27" t="s">
        <v>4523</v>
      </c>
    </row>
    <row r="1115" spans="1:20" ht="43.5" customHeight="1" x14ac:dyDescent="0.3">
      <c r="A1115" s="27">
        <v>1114</v>
      </c>
      <c r="B1115" s="27" t="s">
        <v>42</v>
      </c>
      <c r="C1115" s="27" t="s">
        <v>4911</v>
      </c>
      <c r="D1115" s="201" t="str">
        <f t="shared" si="40"/>
        <v>G/AG/N/PER/12</v>
      </c>
      <c r="E1115" s="201" t="str">
        <f t="shared" si="44"/>
        <v xml:space="preserve"> </v>
      </c>
      <c r="F1115" s="27" t="s">
        <v>294</v>
      </c>
      <c r="G1115" s="27" t="s">
        <v>1101</v>
      </c>
      <c r="H1115" s="27" t="s">
        <v>5</v>
      </c>
      <c r="I1115" s="60">
        <v>2014</v>
      </c>
      <c r="J1115" s="27" t="s">
        <v>4527</v>
      </c>
      <c r="K1115" s="27" t="s">
        <v>4918</v>
      </c>
      <c r="L1115" s="27" t="s">
        <v>4728</v>
      </c>
      <c r="M1115" s="27" t="s">
        <v>4919</v>
      </c>
      <c r="N1115" s="27"/>
      <c r="O1115" s="27" t="s">
        <v>4840</v>
      </c>
      <c r="P1115" s="27" t="s">
        <v>4920</v>
      </c>
      <c r="Q1115" s="27" t="s">
        <v>4921</v>
      </c>
      <c r="R1115" s="27" t="s">
        <v>4</v>
      </c>
      <c r="S1115" s="27" t="s">
        <v>51</v>
      </c>
      <c r="T1115" s="27" t="s">
        <v>4523</v>
      </c>
    </row>
    <row r="1116" spans="1:20" ht="43.5" customHeight="1" x14ac:dyDescent="0.3">
      <c r="A1116" s="27">
        <v>1115</v>
      </c>
      <c r="B1116" s="27" t="s">
        <v>42</v>
      </c>
      <c r="C1116" s="27" t="s">
        <v>4911</v>
      </c>
      <c r="D1116" s="201" t="str">
        <f t="shared" si="40"/>
        <v>G/AG/N/PER/12</v>
      </c>
      <c r="E1116" s="201" t="str">
        <f t="shared" si="44"/>
        <v xml:space="preserve"> </v>
      </c>
      <c r="F1116" s="27" t="s">
        <v>294</v>
      </c>
      <c r="G1116" s="27" t="s">
        <v>1101</v>
      </c>
      <c r="H1116" s="27" t="s">
        <v>5</v>
      </c>
      <c r="I1116" s="60">
        <v>2014</v>
      </c>
      <c r="J1116" s="27" t="s">
        <v>4527</v>
      </c>
      <c r="K1116" s="27" t="s">
        <v>4922</v>
      </c>
      <c r="L1116" s="27" t="s">
        <v>4546</v>
      </c>
      <c r="M1116" s="27" t="s">
        <v>4923</v>
      </c>
      <c r="N1116" s="27"/>
      <c r="O1116" s="27" t="s">
        <v>4840</v>
      </c>
      <c r="P1116" s="27" t="s">
        <v>4924</v>
      </c>
      <c r="Q1116" s="27" t="s">
        <v>440</v>
      </c>
      <c r="R1116" s="27" t="s">
        <v>1674</v>
      </c>
      <c r="S1116" s="27" t="s">
        <v>51</v>
      </c>
      <c r="T1116" s="27" t="s">
        <v>4523</v>
      </c>
    </row>
    <row r="1117" spans="1:20" ht="43.5" customHeight="1" x14ac:dyDescent="0.3">
      <c r="A1117" s="27">
        <v>1116</v>
      </c>
      <c r="B1117" s="27" t="s">
        <v>42</v>
      </c>
      <c r="C1117" s="27" t="s">
        <v>4911</v>
      </c>
      <c r="D1117" s="201" t="str">
        <f t="shared" si="40"/>
        <v>G/AG/N/PER/12</v>
      </c>
      <c r="E1117" s="201" t="str">
        <f t="shared" si="44"/>
        <v xml:space="preserve"> </v>
      </c>
      <c r="F1117" s="27" t="s">
        <v>294</v>
      </c>
      <c r="G1117" s="27" t="s">
        <v>1101</v>
      </c>
      <c r="H1117" s="27" t="s">
        <v>5</v>
      </c>
      <c r="I1117" s="60">
        <v>2014</v>
      </c>
      <c r="J1117" s="27" t="s">
        <v>4527</v>
      </c>
      <c r="K1117" s="27" t="s">
        <v>4925</v>
      </c>
      <c r="L1117" s="27" t="s">
        <v>4546</v>
      </c>
      <c r="M1117" s="27" t="s">
        <v>4926</v>
      </c>
      <c r="N1117" s="27"/>
      <c r="O1117" s="27" t="s">
        <v>4840</v>
      </c>
      <c r="P1117" s="27" t="s">
        <v>4927</v>
      </c>
      <c r="Q1117" s="27" t="s">
        <v>4928</v>
      </c>
      <c r="R1117" s="27" t="s">
        <v>4929</v>
      </c>
      <c r="S1117" s="27" t="s">
        <v>51</v>
      </c>
      <c r="T1117" s="27" t="s">
        <v>4523</v>
      </c>
    </row>
    <row r="1118" spans="1:20" ht="43.5" customHeight="1" x14ac:dyDescent="0.3">
      <c r="A1118" s="27">
        <v>1117</v>
      </c>
      <c r="B1118" s="27" t="s">
        <v>42</v>
      </c>
      <c r="C1118" s="27" t="s">
        <v>4911</v>
      </c>
      <c r="D1118" s="201" t="str">
        <f t="shared" si="40"/>
        <v>G/AG/N/PER/12</v>
      </c>
      <c r="E1118" s="201" t="str">
        <f t="shared" si="44"/>
        <v xml:space="preserve"> </v>
      </c>
      <c r="F1118" s="27" t="s">
        <v>294</v>
      </c>
      <c r="G1118" s="27" t="s">
        <v>1101</v>
      </c>
      <c r="H1118" s="27" t="s">
        <v>5</v>
      </c>
      <c r="I1118" s="60">
        <v>2014</v>
      </c>
      <c r="J1118" s="27" t="s">
        <v>4527</v>
      </c>
      <c r="K1118" s="27" t="s">
        <v>4930</v>
      </c>
      <c r="L1118" s="27" t="s">
        <v>4546</v>
      </c>
      <c r="M1118" s="27" t="s">
        <v>4931</v>
      </c>
      <c r="N1118" s="27"/>
      <c r="O1118" s="27" t="s">
        <v>4840</v>
      </c>
      <c r="P1118" s="27" t="s">
        <v>4932</v>
      </c>
      <c r="Q1118" s="27" t="s">
        <v>4933</v>
      </c>
      <c r="R1118" s="27" t="s">
        <v>4934</v>
      </c>
      <c r="S1118" s="27" t="s">
        <v>51</v>
      </c>
      <c r="T1118" s="27" t="s">
        <v>4523</v>
      </c>
    </row>
    <row r="1119" spans="1:20" ht="43.5" customHeight="1" x14ac:dyDescent="0.3">
      <c r="A1119" s="27">
        <v>1118</v>
      </c>
      <c r="B1119" s="27" t="s">
        <v>42</v>
      </c>
      <c r="C1119" s="27" t="s">
        <v>4911</v>
      </c>
      <c r="D1119" s="201" t="str">
        <f t="shared" si="40"/>
        <v>G/AG/N/PER/12</v>
      </c>
      <c r="E1119" s="201" t="str">
        <f t="shared" si="44"/>
        <v xml:space="preserve"> </v>
      </c>
      <c r="F1119" s="27" t="s">
        <v>294</v>
      </c>
      <c r="G1119" s="27" t="s">
        <v>1101</v>
      </c>
      <c r="H1119" s="27" t="s">
        <v>5</v>
      </c>
      <c r="I1119" s="60">
        <v>2014</v>
      </c>
      <c r="J1119" s="27" t="s">
        <v>4527</v>
      </c>
      <c r="K1119" s="27" t="s">
        <v>4935</v>
      </c>
      <c r="L1119" s="27" t="s">
        <v>4546</v>
      </c>
      <c r="M1119" s="27" t="s">
        <v>4936</v>
      </c>
      <c r="N1119" s="27"/>
      <c r="O1119" s="27" t="s">
        <v>4840</v>
      </c>
      <c r="P1119" s="27" t="s">
        <v>4937</v>
      </c>
      <c r="Q1119" s="27" t="s">
        <v>4938</v>
      </c>
      <c r="R1119" s="27" t="s">
        <v>4939</v>
      </c>
      <c r="S1119" s="27" t="s">
        <v>51</v>
      </c>
      <c r="T1119" s="27" t="s">
        <v>4654</v>
      </c>
    </row>
    <row r="1120" spans="1:20" ht="43.5" customHeight="1" x14ac:dyDescent="0.3">
      <c r="A1120" s="27">
        <v>1119</v>
      </c>
      <c r="B1120" s="27" t="s">
        <v>42</v>
      </c>
      <c r="C1120" s="27" t="s">
        <v>4911</v>
      </c>
      <c r="D1120" s="201" t="str">
        <f t="shared" si="40"/>
        <v>G/AG/N/PER/12</v>
      </c>
      <c r="E1120" s="201" t="str">
        <f t="shared" si="44"/>
        <v xml:space="preserve"> </v>
      </c>
      <c r="F1120" s="27" t="s">
        <v>294</v>
      </c>
      <c r="G1120" s="27" t="s">
        <v>1101</v>
      </c>
      <c r="H1120" s="27" t="s">
        <v>5</v>
      </c>
      <c r="I1120" s="60">
        <v>2014</v>
      </c>
      <c r="J1120" s="27" t="s">
        <v>4527</v>
      </c>
      <c r="K1120" s="27" t="s">
        <v>4940</v>
      </c>
      <c r="L1120" s="27" t="s">
        <v>4941</v>
      </c>
      <c r="M1120" s="27" t="s">
        <v>4942</v>
      </c>
      <c r="N1120" s="27"/>
      <c r="O1120" s="27" t="s">
        <v>4840</v>
      </c>
      <c r="P1120" s="27" t="s">
        <v>4943</v>
      </c>
      <c r="Q1120" s="27" t="s">
        <v>4944</v>
      </c>
      <c r="R1120" s="27" t="s">
        <v>4945</v>
      </c>
      <c r="S1120" s="27" t="s">
        <v>421</v>
      </c>
      <c r="T1120" s="27" t="s">
        <v>297</v>
      </c>
    </row>
    <row r="1121" spans="1:20" ht="43.5" customHeight="1" x14ac:dyDescent="0.3">
      <c r="A1121" s="27">
        <v>1120</v>
      </c>
      <c r="B1121" s="27" t="s">
        <v>42</v>
      </c>
      <c r="C1121" s="27" t="s">
        <v>4911</v>
      </c>
      <c r="D1121" s="201" t="str">
        <f t="shared" si="40"/>
        <v>G/AG/N/PER/12</v>
      </c>
      <c r="E1121" s="201" t="str">
        <f t="shared" si="44"/>
        <v xml:space="preserve"> </v>
      </c>
      <c r="F1121" s="27" t="s">
        <v>294</v>
      </c>
      <c r="G1121" s="27" t="s">
        <v>1101</v>
      </c>
      <c r="H1121" s="27" t="s">
        <v>5</v>
      </c>
      <c r="I1121" s="60">
        <v>2014</v>
      </c>
      <c r="J1121" s="27" t="s">
        <v>4789</v>
      </c>
      <c r="K1121" s="27" t="s">
        <v>4946</v>
      </c>
      <c r="L1121" s="27" t="s">
        <v>4947</v>
      </c>
      <c r="M1121" s="27" t="s">
        <v>4948</v>
      </c>
      <c r="N1121" s="27"/>
      <c r="O1121" s="27" t="s">
        <v>4840</v>
      </c>
      <c r="P1121" s="27" t="s">
        <v>4932</v>
      </c>
      <c r="Q1121" s="27" t="s">
        <v>4949</v>
      </c>
      <c r="R1121" s="27" t="s">
        <v>4950</v>
      </c>
      <c r="S1121" s="27" t="s">
        <v>421</v>
      </c>
      <c r="T1121" s="27" t="s">
        <v>297</v>
      </c>
    </row>
    <row r="1122" spans="1:20" ht="43.5" customHeight="1" x14ac:dyDescent="0.3">
      <c r="A1122" s="27">
        <v>1121</v>
      </c>
      <c r="B1122" s="27" t="s">
        <v>42</v>
      </c>
      <c r="C1122" s="27" t="s">
        <v>4911</v>
      </c>
      <c r="D1122" s="201" t="str">
        <f t="shared" si="40"/>
        <v>G/AG/N/PER/12</v>
      </c>
      <c r="E1122" s="201" t="str">
        <f t="shared" si="44"/>
        <v xml:space="preserve"> </v>
      </c>
      <c r="F1122" s="27" t="s">
        <v>294</v>
      </c>
      <c r="G1122" s="27" t="s">
        <v>1101</v>
      </c>
      <c r="H1122" s="27" t="s">
        <v>5</v>
      </c>
      <c r="I1122" s="60">
        <v>2014</v>
      </c>
      <c r="J1122" s="27" t="s">
        <v>4527</v>
      </c>
      <c r="K1122" s="27" t="s">
        <v>4912</v>
      </c>
      <c r="L1122" s="27" t="s">
        <v>4520</v>
      </c>
      <c r="M1122" s="27" t="s">
        <v>4913</v>
      </c>
      <c r="N1122" s="27"/>
      <c r="O1122" s="27" t="s">
        <v>4841</v>
      </c>
      <c r="P1122" s="27" t="s">
        <v>4914</v>
      </c>
      <c r="Q1122" s="27" t="s">
        <v>432</v>
      </c>
      <c r="R1122" s="27" t="s">
        <v>4915</v>
      </c>
      <c r="S1122" s="27" t="s">
        <v>51</v>
      </c>
      <c r="T1122" s="27" t="s">
        <v>4523</v>
      </c>
    </row>
    <row r="1123" spans="1:20" ht="43.5" customHeight="1" x14ac:dyDescent="0.3">
      <c r="A1123" s="27">
        <v>1122</v>
      </c>
      <c r="B1123" s="27" t="s">
        <v>42</v>
      </c>
      <c r="C1123" s="27" t="s">
        <v>4911</v>
      </c>
      <c r="D1123" s="201" t="str">
        <f t="shared" si="40"/>
        <v>G/AG/N/PER/12</v>
      </c>
      <c r="E1123" s="201" t="str">
        <f t="shared" si="44"/>
        <v xml:space="preserve"> </v>
      </c>
      <c r="F1123" s="27" t="s">
        <v>294</v>
      </c>
      <c r="G1123" s="27" t="s">
        <v>1101</v>
      </c>
      <c r="H1123" s="27" t="s">
        <v>5</v>
      </c>
      <c r="I1123" s="60">
        <v>2014</v>
      </c>
      <c r="J1123" s="27" t="s">
        <v>4527</v>
      </c>
      <c r="K1123" s="27" t="s">
        <v>4916</v>
      </c>
      <c r="L1123" s="27" t="s">
        <v>4664</v>
      </c>
      <c r="M1123" s="27"/>
      <c r="N1123" s="27"/>
      <c r="O1123" s="27" t="s">
        <v>4841</v>
      </c>
      <c r="P1123" s="27" t="s">
        <v>4917</v>
      </c>
      <c r="Q1123" s="27" t="s">
        <v>25</v>
      </c>
      <c r="R1123" s="27" t="s">
        <v>30</v>
      </c>
      <c r="S1123" s="27" t="s">
        <v>421</v>
      </c>
      <c r="T1123" s="27" t="s">
        <v>4523</v>
      </c>
    </row>
    <row r="1124" spans="1:20" ht="43.5" customHeight="1" x14ac:dyDescent="0.3">
      <c r="A1124" s="27">
        <v>1123</v>
      </c>
      <c r="B1124" s="27" t="s">
        <v>42</v>
      </c>
      <c r="C1124" s="27" t="s">
        <v>4911</v>
      </c>
      <c r="D1124" s="201" t="str">
        <f t="shared" si="40"/>
        <v>G/AG/N/PER/12</v>
      </c>
      <c r="E1124" s="201" t="str">
        <f t="shared" si="44"/>
        <v xml:space="preserve"> </v>
      </c>
      <c r="F1124" s="27" t="s">
        <v>294</v>
      </c>
      <c r="G1124" s="27" t="s">
        <v>1101</v>
      </c>
      <c r="H1124" s="27" t="s">
        <v>5</v>
      </c>
      <c r="I1124" s="60">
        <v>2014</v>
      </c>
      <c r="J1124" s="27" t="s">
        <v>4527</v>
      </c>
      <c r="K1124" s="27" t="s">
        <v>4918</v>
      </c>
      <c r="L1124" s="27" t="s">
        <v>4728</v>
      </c>
      <c r="M1124" s="27" t="s">
        <v>4919</v>
      </c>
      <c r="N1124" s="27"/>
      <c r="O1124" s="27" t="s">
        <v>4841</v>
      </c>
      <c r="P1124" s="27" t="s">
        <v>4920</v>
      </c>
      <c r="Q1124" s="27" t="s">
        <v>4921</v>
      </c>
      <c r="R1124" s="27" t="s">
        <v>4</v>
      </c>
      <c r="S1124" s="27" t="s">
        <v>51</v>
      </c>
      <c r="T1124" s="27" t="s">
        <v>4523</v>
      </c>
    </row>
    <row r="1125" spans="1:20" ht="43.5" customHeight="1" x14ac:dyDescent="0.3">
      <c r="A1125" s="27">
        <v>1124</v>
      </c>
      <c r="B1125" s="27" t="s">
        <v>42</v>
      </c>
      <c r="C1125" s="27" t="s">
        <v>4911</v>
      </c>
      <c r="D1125" s="201" t="str">
        <f t="shared" si="40"/>
        <v>G/AG/N/PER/12</v>
      </c>
      <c r="E1125" s="201" t="str">
        <f t="shared" si="44"/>
        <v xml:space="preserve"> </v>
      </c>
      <c r="F1125" s="27" t="s">
        <v>294</v>
      </c>
      <c r="G1125" s="27" t="s">
        <v>1101</v>
      </c>
      <c r="H1125" s="27" t="s">
        <v>5</v>
      </c>
      <c r="I1125" s="60">
        <v>2014</v>
      </c>
      <c r="J1125" s="27" t="s">
        <v>4527</v>
      </c>
      <c r="K1125" s="27" t="s">
        <v>4922</v>
      </c>
      <c r="L1125" s="27" t="s">
        <v>4546</v>
      </c>
      <c r="M1125" s="27" t="s">
        <v>4923</v>
      </c>
      <c r="N1125" s="27"/>
      <c r="O1125" s="27" t="s">
        <v>4841</v>
      </c>
      <c r="P1125" s="27" t="s">
        <v>4924</v>
      </c>
      <c r="Q1125" s="27" t="s">
        <v>440</v>
      </c>
      <c r="R1125" s="27" t="s">
        <v>1674</v>
      </c>
      <c r="S1125" s="27" t="s">
        <v>51</v>
      </c>
      <c r="T1125" s="27" t="s">
        <v>4523</v>
      </c>
    </row>
    <row r="1126" spans="1:20" ht="43.5" customHeight="1" x14ac:dyDescent="0.3">
      <c r="A1126" s="27">
        <v>1125</v>
      </c>
      <c r="B1126" s="27" t="s">
        <v>42</v>
      </c>
      <c r="C1126" s="27" t="s">
        <v>4911</v>
      </c>
      <c r="D1126" s="201" t="str">
        <f t="shared" si="40"/>
        <v>G/AG/N/PER/12</v>
      </c>
      <c r="E1126" s="201" t="str">
        <f t="shared" si="44"/>
        <v xml:space="preserve"> </v>
      </c>
      <c r="F1126" s="27" t="s">
        <v>294</v>
      </c>
      <c r="G1126" s="27" t="s">
        <v>1101</v>
      </c>
      <c r="H1126" s="27" t="s">
        <v>5</v>
      </c>
      <c r="I1126" s="60">
        <v>2014</v>
      </c>
      <c r="J1126" s="27" t="s">
        <v>4527</v>
      </c>
      <c r="K1126" s="27" t="s">
        <v>4925</v>
      </c>
      <c r="L1126" s="27" t="s">
        <v>4546</v>
      </c>
      <c r="M1126" s="27" t="s">
        <v>4926</v>
      </c>
      <c r="N1126" s="27"/>
      <c r="O1126" s="27" t="s">
        <v>4841</v>
      </c>
      <c r="P1126" s="27" t="s">
        <v>4927</v>
      </c>
      <c r="Q1126" s="27" t="s">
        <v>4928</v>
      </c>
      <c r="R1126" s="27" t="s">
        <v>4929</v>
      </c>
      <c r="S1126" s="27" t="s">
        <v>51</v>
      </c>
      <c r="T1126" s="27" t="s">
        <v>4523</v>
      </c>
    </row>
    <row r="1127" spans="1:20" ht="43.5" customHeight="1" x14ac:dyDescent="0.3">
      <c r="A1127" s="27">
        <v>1126</v>
      </c>
      <c r="B1127" s="27" t="s">
        <v>42</v>
      </c>
      <c r="C1127" s="27" t="s">
        <v>4911</v>
      </c>
      <c r="D1127" s="201" t="str">
        <f t="shared" si="40"/>
        <v>G/AG/N/PER/12</v>
      </c>
      <c r="E1127" s="201" t="str">
        <f t="shared" si="44"/>
        <v xml:space="preserve"> </v>
      </c>
      <c r="F1127" s="27" t="s">
        <v>294</v>
      </c>
      <c r="G1127" s="27" t="s">
        <v>1101</v>
      </c>
      <c r="H1127" s="27" t="s">
        <v>5</v>
      </c>
      <c r="I1127" s="60">
        <v>2014</v>
      </c>
      <c r="J1127" s="27" t="s">
        <v>4527</v>
      </c>
      <c r="K1127" s="27" t="s">
        <v>4930</v>
      </c>
      <c r="L1127" s="27" t="s">
        <v>4546</v>
      </c>
      <c r="M1127" s="27" t="s">
        <v>4931</v>
      </c>
      <c r="N1127" s="27"/>
      <c r="O1127" s="27" t="s">
        <v>4841</v>
      </c>
      <c r="P1127" s="27" t="s">
        <v>4932</v>
      </c>
      <c r="Q1127" s="27" t="s">
        <v>4933</v>
      </c>
      <c r="R1127" s="27" t="s">
        <v>4934</v>
      </c>
      <c r="S1127" s="27" t="s">
        <v>51</v>
      </c>
      <c r="T1127" s="27" t="s">
        <v>4523</v>
      </c>
    </row>
    <row r="1128" spans="1:20" ht="43.5" customHeight="1" x14ac:dyDescent="0.3">
      <c r="A1128" s="27">
        <v>1127</v>
      </c>
      <c r="B1128" s="27" t="s">
        <v>42</v>
      </c>
      <c r="C1128" s="27" t="s">
        <v>4911</v>
      </c>
      <c r="D1128" s="201" t="str">
        <f t="shared" si="40"/>
        <v>G/AG/N/PER/12</v>
      </c>
      <c r="E1128" s="201" t="str">
        <f t="shared" si="44"/>
        <v xml:space="preserve"> </v>
      </c>
      <c r="F1128" s="27" t="s">
        <v>294</v>
      </c>
      <c r="G1128" s="27" t="s">
        <v>1101</v>
      </c>
      <c r="H1128" s="27" t="s">
        <v>5</v>
      </c>
      <c r="I1128" s="60">
        <v>2014</v>
      </c>
      <c r="J1128" s="27" t="s">
        <v>4527</v>
      </c>
      <c r="K1128" s="27" t="s">
        <v>4935</v>
      </c>
      <c r="L1128" s="27" t="s">
        <v>4546</v>
      </c>
      <c r="M1128" s="27" t="s">
        <v>4936</v>
      </c>
      <c r="N1128" s="27"/>
      <c r="O1128" s="27" t="s">
        <v>4841</v>
      </c>
      <c r="P1128" s="27" t="s">
        <v>4937</v>
      </c>
      <c r="Q1128" s="27" t="s">
        <v>4938</v>
      </c>
      <c r="R1128" s="27" t="s">
        <v>4939</v>
      </c>
      <c r="S1128" s="27" t="s">
        <v>51</v>
      </c>
      <c r="T1128" s="27" t="s">
        <v>4654</v>
      </c>
    </row>
    <row r="1129" spans="1:20" ht="43.5" customHeight="1" x14ac:dyDescent="0.3">
      <c r="A1129" s="27">
        <v>1128</v>
      </c>
      <c r="B1129" s="27" t="s">
        <v>42</v>
      </c>
      <c r="C1129" s="27" t="s">
        <v>4911</v>
      </c>
      <c r="D1129" s="201" t="str">
        <f t="shared" si="40"/>
        <v>G/AG/N/PER/12</v>
      </c>
      <c r="E1129" s="201" t="str">
        <f t="shared" si="44"/>
        <v xml:space="preserve"> </v>
      </c>
      <c r="F1129" s="27" t="s">
        <v>294</v>
      </c>
      <c r="G1129" s="27" t="s">
        <v>1101</v>
      </c>
      <c r="H1129" s="27" t="s">
        <v>5</v>
      </c>
      <c r="I1129" s="60">
        <v>2014</v>
      </c>
      <c r="J1129" s="27" t="s">
        <v>4527</v>
      </c>
      <c r="K1129" s="27" t="s">
        <v>4940</v>
      </c>
      <c r="L1129" s="27" t="s">
        <v>4941</v>
      </c>
      <c r="M1129" s="27" t="s">
        <v>4942</v>
      </c>
      <c r="N1129" s="27"/>
      <c r="O1129" s="27" t="s">
        <v>4841</v>
      </c>
      <c r="P1129" s="27" t="s">
        <v>4943</v>
      </c>
      <c r="Q1129" s="27" t="s">
        <v>4944</v>
      </c>
      <c r="R1129" s="27" t="s">
        <v>4945</v>
      </c>
      <c r="S1129" s="27" t="s">
        <v>421</v>
      </c>
      <c r="T1129" s="27" t="s">
        <v>297</v>
      </c>
    </row>
    <row r="1130" spans="1:20" ht="43.5" customHeight="1" x14ac:dyDescent="0.3">
      <c r="A1130" s="27">
        <v>1129</v>
      </c>
      <c r="B1130" s="27" t="s">
        <v>42</v>
      </c>
      <c r="C1130" s="27" t="s">
        <v>4911</v>
      </c>
      <c r="D1130" s="201" t="str">
        <f t="shared" si="40"/>
        <v>G/AG/N/PER/12</v>
      </c>
      <c r="E1130" s="201" t="str">
        <f t="shared" si="44"/>
        <v xml:space="preserve"> </v>
      </c>
      <c r="F1130" s="27" t="s">
        <v>294</v>
      </c>
      <c r="G1130" s="27" t="s">
        <v>1101</v>
      </c>
      <c r="H1130" s="27" t="s">
        <v>5</v>
      </c>
      <c r="I1130" s="60">
        <v>2014</v>
      </c>
      <c r="J1130" s="27" t="s">
        <v>4789</v>
      </c>
      <c r="K1130" s="27" t="s">
        <v>4946</v>
      </c>
      <c r="L1130" s="27" t="s">
        <v>4947</v>
      </c>
      <c r="M1130" s="27" t="s">
        <v>4948</v>
      </c>
      <c r="N1130" s="27"/>
      <c r="O1130" s="27" t="s">
        <v>4841</v>
      </c>
      <c r="P1130" s="27" t="s">
        <v>4932</v>
      </c>
      <c r="Q1130" s="27" t="s">
        <v>4949</v>
      </c>
      <c r="R1130" s="27" t="s">
        <v>4950</v>
      </c>
      <c r="S1130" s="27" t="s">
        <v>421</v>
      </c>
      <c r="T1130" s="27" t="s">
        <v>297</v>
      </c>
    </row>
    <row r="1131" spans="1:20" ht="43.5" customHeight="1" x14ac:dyDescent="0.3">
      <c r="A1131" s="27">
        <v>1130</v>
      </c>
      <c r="B1131" s="27" t="s">
        <v>42</v>
      </c>
      <c r="C1131" s="27" t="s">
        <v>4911</v>
      </c>
      <c r="D1131" s="201" t="str">
        <f t="shared" si="40"/>
        <v>G/AG/N/PER/12</v>
      </c>
      <c r="E1131" s="201" t="str">
        <f t="shared" si="44"/>
        <v xml:space="preserve"> </v>
      </c>
      <c r="F1131" s="27" t="s">
        <v>294</v>
      </c>
      <c r="G1131" s="27" t="s">
        <v>1101</v>
      </c>
      <c r="H1131" s="27" t="s">
        <v>5</v>
      </c>
      <c r="I1131" s="60">
        <v>2014</v>
      </c>
      <c r="J1131" s="27" t="s">
        <v>4527</v>
      </c>
      <c r="K1131" s="27" t="s">
        <v>4912</v>
      </c>
      <c r="L1131" s="27" t="s">
        <v>4520</v>
      </c>
      <c r="M1131" s="27" t="s">
        <v>4913</v>
      </c>
      <c r="N1131" s="27"/>
      <c r="O1131" s="27" t="s">
        <v>4842</v>
      </c>
      <c r="P1131" s="27" t="s">
        <v>4914</v>
      </c>
      <c r="Q1131" s="27" t="s">
        <v>432</v>
      </c>
      <c r="R1131" s="27" t="s">
        <v>4915</v>
      </c>
      <c r="S1131" s="27" t="s">
        <v>51</v>
      </c>
      <c r="T1131" s="27" t="s">
        <v>4523</v>
      </c>
    </row>
    <row r="1132" spans="1:20" ht="43.5" customHeight="1" x14ac:dyDescent="0.3">
      <c r="A1132" s="27">
        <v>1131</v>
      </c>
      <c r="B1132" s="27" t="s">
        <v>42</v>
      </c>
      <c r="C1132" s="27" t="s">
        <v>4911</v>
      </c>
      <c r="D1132" s="201" t="str">
        <f t="shared" si="40"/>
        <v>G/AG/N/PER/12</v>
      </c>
      <c r="E1132" s="201" t="str">
        <f t="shared" si="44"/>
        <v xml:space="preserve"> </v>
      </c>
      <c r="F1132" s="27" t="s">
        <v>294</v>
      </c>
      <c r="G1132" s="27" t="s">
        <v>1101</v>
      </c>
      <c r="H1132" s="27" t="s">
        <v>5</v>
      </c>
      <c r="I1132" s="60">
        <v>2014</v>
      </c>
      <c r="J1132" s="27" t="s">
        <v>4527</v>
      </c>
      <c r="K1132" s="27" t="s">
        <v>4916</v>
      </c>
      <c r="L1132" s="27" t="s">
        <v>4664</v>
      </c>
      <c r="M1132" s="27"/>
      <c r="N1132" s="27"/>
      <c r="O1132" s="27" t="s">
        <v>4842</v>
      </c>
      <c r="P1132" s="27" t="s">
        <v>4917</v>
      </c>
      <c r="Q1132" s="27" t="s">
        <v>25</v>
      </c>
      <c r="R1132" s="27" t="s">
        <v>30</v>
      </c>
      <c r="S1132" s="27" t="s">
        <v>421</v>
      </c>
      <c r="T1132" s="27" t="s">
        <v>4523</v>
      </c>
    </row>
    <row r="1133" spans="1:20" ht="43.5" customHeight="1" x14ac:dyDescent="0.3">
      <c r="A1133" s="27">
        <v>1132</v>
      </c>
      <c r="B1133" s="27" t="s">
        <v>42</v>
      </c>
      <c r="C1133" s="27" t="s">
        <v>4911</v>
      </c>
      <c r="D1133" s="201" t="str">
        <f t="shared" si="40"/>
        <v>G/AG/N/PER/12</v>
      </c>
      <c r="E1133" s="201" t="str">
        <f>IF(IFERROR(FIND(";",C1133,1), 0) &gt; 0, HYPERLINK(CONCATENATE("https://docs.wto.org/dol2fe/Pages/SS/DoSearch.aspx?DataSource=Cat&amp;query=@Symbol=",SUBSTITUTE(TRIM((MID(C1133,FIND(";",C1133,1)+1,100))),"/","%2F"),"&amp;"), TRIM((MID(C1133,FIND(";",C1133,1)+1,100)))), " ")</f>
        <v xml:space="preserve"> </v>
      </c>
      <c r="F1133" s="27" t="s">
        <v>294</v>
      </c>
      <c r="G1133" s="27" t="s">
        <v>1101</v>
      </c>
      <c r="H1133" s="27" t="s">
        <v>5</v>
      </c>
      <c r="I1133" s="60">
        <v>2014</v>
      </c>
      <c r="J1133" s="27" t="s">
        <v>4527</v>
      </c>
      <c r="K1133" s="27" t="s">
        <v>4951</v>
      </c>
      <c r="L1133" s="27" t="s">
        <v>4728</v>
      </c>
      <c r="M1133" s="27" t="s">
        <v>4952</v>
      </c>
      <c r="N1133" s="27"/>
      <c r="O1133" s="27" t="s">
        <v>4842</v>
      </c>
      <c r="P1133" s="27" t="s">
        <v>4953</v>
      </c>
      <c r="Q1133" s="27" t="s">
        <v>8</v>
      </c>
      <c r="R1133" s="27" t="s">
        <v>53</v>
      </c>
      <c r="S1133" s="27" t="s">
        <v>51</v>
      </c>
      <c r="T1133" s="27" t="s">
        <v>4954</v>
      </c>
    </row>
    <row r="1134" spans="1:20" ht="43.5" customHeight="1" x14ac:dyDescent="0.3">
      <c r="A1134" s="27">
        <v>1133</v>
      </c>
      <c r="B1134" s="27" t="s">
        <v>42</v>
      </c>
      <c r="C1134" s="27" t="s">
        <v>4911</v>
      </c>
      <c r="D1134" s="201" t="str">
        <f t="shared" si="40"/>
        <v>G/AG/N/PER/12</v>
      </c>
      <c r="E1134" s="201" t="str">
        <f t="shared" si="44"/>
        <v xml:space="preserve"> </v>
      </c>
      <c r="F1134" s="27" t="s">
        <v>294</v>
      </c>
      <c r="G1134" s="27" t="s">
        <v>1101</v>
      </c>
      <c r="H1134" s="27" t="s">
        <v>5</v>
      </c>
      <c r="I1134" s="60">
        <v>2014</v>
      </c>
      <c r="J1134" s="27" t="s">
        <v>4527</v>
      </c>
      <c r="K1134" s="27" t="s">
        <v>4918</v>
      </c>
      <c r="L1134" s="27" t="s">
        <v>4728</v>
      </c>
      <c r="M1134" s="27" t="s">
        <v>4919</v>
      </c>
      <c r="N1134" s="27"/>
      <c r="O1134" s="27" t="s">
        <v>4842</v>
      </c>
      <c r="P1134" s="27" t="s">
        <v>4920</v>
      </c>
      <c r="Q1134" s="27" t="s">
        <v>4921</v>
      </c>
      <c r="R1134" s="27" t="s">
        <v>4</v>
      </c>
      <c r="S1134" s="27" t="s">
        <v>51</v>
      </c>
      <c r="T1134" s="27" t="s">
        <v>4523</v>
      </c>
    </row>
    <row r="1135" spans="1:20" ht="43.5" customHeight="1" x14ac:dyDescent="0.3">
      <c r="A1135" s="27">
        <v>1134</v>
      </c>
      <c r="B1135" s="27" t="s">
        <v>42</v>
      </c>
      <c r="C1135" s="27" t="s">
        <v>4911</v>
      </c>
      <c r="D1135" s="201" t="str">
        <f t="shared" si="40"/>
        <v>G/AG/N/PER/12</v>
      </c>
      <c r="E1135" s="201" t="str">
        <f t="shared" si="44"/>
        <v xml:space="preserve"> </v>
      </c>
      <c r="F1135" s="27" t="s">
        <v>294</v>
      </c>
      <c r="G1135" s="27" t="s">
        <v>1101</v>
      </c>
      <c r="H1135" s="27" t="s">
        <v>5</v>
      </c>
      <c r="I1135" s="60">
        <v>2014</v>
      </c>
      <c r="J1135" s="27" t="s">
        <v>4527</v>
      </c>
      <c r="K1135" s="27" t="s">
        <v>4922</v>
      </c>
      <c r="L1135" s="27" t="s">
        <v>4546</v>
      </c>
      <c r="M1135" s="27" t="s">
        <v>4923</v>
      </c>
      <c r="N1135" s="27"/>
      <c r="O1135" s="27" t="s">
        <v>4842</v>
      </c>
      <c r="P1135" s="27" t="s">
        <v>4924</v>
      </c>
      <c r="Q1135" s="27" t="s">
        <v>440</v>
      </c>
      <c r="R1135" s="27" t="s">
        <v>1674</v>
      </c>
      <c r="S1135" s="27" t="s">
        <v>51</v>
      </c>
      <c r="T1135" s="27" t="s">
        <v>4523</v>
      </c>
    </row>
    <row r="1136" spans="1:20" ht="43.5" customHeight="1" x14ac:dyDescent="0.3">
      <c r="A1136" s="27">
        <v>1135</v>
      </c>
      <c r="B1136" s="27" t="s">
        <v>42</v>
      </c>
      <c r="C1136" s="27" t="s">
        <v>4911</v>
      </c>
      <c r="D1136" s="201" t="str">
        <f t="shared" si="40"/>
        <v>G/AG/N/PER/12</v>
      </c>
      <c r="E1136" s="201" t="str">
        <f t="shared" si="44"/>
        <v xml:space="preserve"> </v>
      </c>
      <c r="F1136" s="27" t="s">
        <v>294</v>
      </c>
      <c r="G1136" s="27" t="s">
        <v>1101</v>
      </c>
      <c r="H1136" s="27" t="s">
        <v>5</v>
      </c>
      <c r="I1136" s="60">
        <v>2014</v>
      </c>
      <c r="J1136" s="27" t="s">
        <v>4527</v>
      </c>
      <c r="K1136" s="27" t="s">
        <v>4925</v>
      </c>
      <c r="L1136" s="27" t="s">
        <v>4546</v>
      </c>
      <c r="M1136" s="27" t="s">
        <v>4926</v>
      </c>
      <c r="N1136" s="27"/>
      <c r="O1136" s="27" t="s">
        <v>4842</v>
      </c>
      <c r="P1136" s="27" t="s">
        <v>4927</v>
      </c>
      <c r="Q1136" s="27" t="s">
        <v>4928</v>
      </c>
      <c r="R1136" s="27" t="s">
        <v>4955</v>
      </c>
      <c r="S1136" s="27" t="s">
        <v>51</v>
      </c>
      <c r="T1136" s="27" t="s">
        <v>4523</v>
      </c>
    </row>
    <row r="1137" spans="1:20" ht="43.5" customHeight="1" x14ac:dyDescent="0.3">
      <c r="A1137" s="27">
        <v>1136</v>
      </c>
      <c r="B1137" s="27" t="s">
        <v>42</v>
      </c>
      <c r="C1137" s="27" t="s">
        <v>4911</v>
      </c>
      <c r="D1137" s="201" t="str">
        <f t="shared" ref="D1137:D1277" si="45">IF(C1137="","",IF(IFERROR(FIND(";",C1137,1), 0) &gt; 0, HYPERLINK(CONCATENATE("
https://docs.wto.org/dol2fe/Pages/SS/DoSearch.aspx?DataSource=Cat&amp;query=@Symbol=
",SUBSTITUTE(MID(C1137,1,FIND(";",C1137,1) - 1),"/","%2F"),"&amp;"), MID(C1137,1,FIND(";",C1137,1) - 1)), HYPERLINK(CONCATENATE("
https://docs.wto.org/dol2fe/Pages/SS/DoSearch.aspx?DataSource=Cat&amp;query=@Symbol=
",C1137),C1137)))</f>
        <v>G/AG/N/PER/12</v>
      </c>
      <c r="E1137" s="201" t="str">
        <f t="shared" si="44"/>
        <v xml:space="preserve"> </v>
      </c>
      <c r="F1137" s="27" t="s">
        <v>294</v>
      </c>
      <c r="G1137" s="27" t="s">
        <v>1101</v>
      </c>
      <c r="H1137" s="27" t="s">
        <v>5</v>
      </c>
      <c r="I1137" s="60">
        <v>2014</v>
      </c>
      <c r="J1137" s="27" t="s">
        <v>4527</v>
      </c>
      <c r="K1137" s="27" t="s">
        <v>4930</v>
      </c>
      <c r="L1137" s="27" t="s">
        <v>4546</v>
      </c>
      <c r="M1137" s="27" t="s">
        <v>4931</v>
      </c>
      <c r="N1137" s="27"/>
      <c r="O1137" s="27" t="s">
        <v>4842</v>
      </c>
      <c r="P1137" s="27" t="s">
        <v>4932</v>
      </c>
      <c r="Q1137" s="27" t="s">
        <v>4933</v>
      </c>
      <c r="R1137" s="27" t="s">
        <v>4934</v>
      </c>
      <c r="S1137" s="27" t="s">
        <v>51</v>
      </c>
      <c r="T1137" s="27" t="s">
        <v>4523</v>
      </c>
    </row>
    <row r="1138" spans="1:20" ht="43.5" customHeight="1" x14ac:dyDescent="0.3">
      <c r="A1138" s="27">
        <v>1137</v>
      </c>
      <c r="B1138" s="27" t="s">
        <v>42</v>
      </c>
      <c r="C1138" s="27" t="s">
        <v>4911</v>
      </c>
      <c r="D1138" s="201" t="str">
        <f t="shared" si="45"/>
        <v>G/AG/N/PER/12</v>
      </c>
      <c r="E1138" s="201" t="str">
        <f t="shared" si="44"/>
        <v xml:space="preserve"> </v>
      </c>
      <c r="F1138" s="27" t="s">
        <v>294</v>
      </c>
      <c r="G1138" s="27" t="s">
        <v>1101</v>
      </c>
      <c r="H1138" s="27" t="s">
        <v>5</v>
      </c>
      <c r="I1138" s="60">
        <v>2014</v>
      </c>
      <c r="J1138" s="27" t="s">
        <v>4527</v>
      </c>
      <c r="K1138" s="27" t="s">
        <v>4935</v>
      </c>
      <c r="L1138" s="27" t="s">
        <v>4546</v>
      </c>
      <c r="M1138" s="27" t="s">
        <v>4936</v>
      </c>
      <c r="N1138" s="27"/>
      <c r="O1138" s="27" t="s">
        <v>4842</v>
      </c>
      <c r="P1138" s="27" t="s">
        <v>4937</v>
      </c>
      <c r="Q1138" s="27" t="s">
        <v>4938</v>
      </c>
      <c r="R1138" s="27" t="s">
        <v>4939</v>
      </c>
      <c r="S1138" s="27" t="s">
        <v>51</v>
      </c>
      <c r="T1138" s="27" t="s">
        <v>4654</v>
      </c>
    </row>
    <row r="1139" spans="1:20" ht="43.5" customHeight="1" x14ac:dyDescent="0.3">
      <c r="A1139" s="27">
        <v>1138</v>
      </c>
      <c r="B1139" s="27" t="s">
        <v>42</v>
      </c>
      <c r="C1139" s="27" t="s">
        <v>4911</v>
      </c>
      <c r="D1139" s="201" t="str">
        <f t="shared" si="45"/>
        <v>G/AG/N/PER/12</v>
      </c>
      <c r="E1139" s="201" t="str">
        <f t="shared" si="44"/>
        <v xml:space="preserve"> </v>
      </c>
      <c r="F1139" s="27" t="s">
        <v>294</v>
      </c>
      <c r="G1139" s="27" t="s">
        <v>1101</v>
      </c>
      <c r="H1139" s="27" t="s">
        <v>5</v>
      </c>
      <c r="I1139" s="60">
        <v>2014</v>
      </c>
      <c r="J1139" s="27" t="s">
        <v>4527</v>
      </c>
      <c r="K1139" s="27" t="s">
        <v>4940</v>
      </c>
      <c r="L1139" s="27" t="s">
        <v>4941</v>
      </c>
      <c r="M1139" s="27" t="s">
        <v>4942</v>
      </c>
      <c r="N1139" s="27"/>
      <c r="O1139" s="27" t="s">
        <v>4842</v>
      </c>
      <c r="P1139" s="27" t="s">
        <v>4943</v>
      </c>
      <c r="Q1139" s="27" t="s">
        <v>4944</v>
      </c>
      <c r="R1139" s="27" t="s">
        <v>4945</v>
      </c>
      <c r="S1139" s="27" t="s">
        <v>421</v>
      </c>
      <c r="T1139" s="27" t="s">
        <v>297</v>
      </c>
    </row>
    <row r="1140" spans="1:20" ht="43.5" customHeight="1" x14ac:dyDescent="0.3">
      <c r="A1140" s="27">
        <v>1139</v>
      </c>
      <c r="B1140" s="27" t="s">
        <v>42</v>
      </c>
      <c r="C1140" s="27" t="s">
        <v>4911</v>
      </c>
      <c r="D1140" s="201" t="str">
        <f t="shared" si="45"/>
        <v>G/AG/N/PER/12</v>
      </c>
      <c r="E1140" s="201" t="str">
        <f t="shared" si="44"/>
        <v xml:space="preserve"> </v>
      </c>
      <c r="F1140" s="27" t="s">
        <v>294</v>
      </c>
      <c r="G1140" s="27" t="s">
        <v>1101</v>
      </c>
      <c r="H1140" s="27" t="s">
        <v>5</v>
      </c>
      <c r="I1140" s="60">
        <v>2014</v>
      </c>
      <c r="J1140" s="27" t="s">
        <v>4789</v>
      </c>
      <c r="K1140" s="27" t="s">
        <v>4946</v>
      </c>
      <c r="L1140" s="27" t="s">
        <v>4947</v>
      </c>
      <c r="M1140" s="27" t="s">
        <v>4948</v>
      </c>
      <c r="N1140" s="27"/>
      <c r="O1140" s="27" t="s">
        <v>4842</v>
      </c>
      <c r="P1140" s="27" t="s">
        <v>4932</v>
      </c>
      <c r="Q1140" s="27" t="s">
        <v>4949</v>
      </c>
      <c r="R1140" s="27" t="s">
        <v>4950</v>
      </c>
      <c r="S1140" s="27" t="s">
        <v>421</v>
      </c>
      <c r="T1140" s="27" t="s">
        <v>297</v>
      </c>
    </row>
    <row r="1141" spans="1:20" ht="43.5" customHeight="1" x14ac:dyDescent="0.3">
      <c r="A1141" s="27">
        <v>1140</v>
      </c>
      <c r="B1141" s="27" t="s">
        <v>42</v>
      </c>
      <c r="C1141" s="27" t="s">
        <v>4911</v>
      </c>
      <c r="D1141" s="201" t="str">
        <f t="shared" si="45"/>
        <v>G/AG/N/PER/12</v>
      </c>
      <c r="E1141" s="201" t="str">
        <f t="shared" si="44"/>
        <v xml:space="preserve"> </v>
      </c>
      <c r="F1141" s="27" t="s">
        <v>294</v>
      </c>
      <c r="G1141" s="27" t="s">
        <v>1101</v>
      </c>
      <c r="H1141" s="27" t="s">
        <v>5</v>
      </c>
      <c r="I1141" s="60">
        <v>2014</v>
      </c>
      <c r="J1141" s="27" t="s">
        <v>4527</v>
      </c>
      <c r="K1141" s="27" t="s">
        <v>4912</v>
      </c>
      <c r="L1141" s="27" t="s">
        <v>4520</v>
      </c>
      <c r="M1141" s="27" t="s">
        <v>4913</v>
      </c>
      <c r="N1141" s="27"/>
      <c r="O1141" s="27" t="s">
        <v>4843</v>
      </c>
      <c r="P1141" s="27" t="s">
        <v>4914</v>
      </c>
      <c r="Q1141" s="27" t="s">
        <v>432</v>
      </c>
      <c r="R1141" s="27" t="s">
        <v>4915</v>
      </c>
      <c r="S1141" s="27" t="s">
        <v>51</v>
      </c>
      <c r="T1141" s="27" t="s">
        <v>4523</v>
      </c>
    </row>
    <row r="1142" spans="1:20" ht="43.5" customHeight="1" x14ac:dyDescent="0.3">
      <c r="A1142" s="27">
        <v>1141</v>
      </c>
      <c r="B1142" s="27" t="s">
        <v>42</v>
      </c>
      <c r="C1142" s="27" t="s">
        <v>4911</v>
      </c>
      <c r="D1142" s="201" t="str">
        <f t="shared" si="45"/>
        <v>G/AG/N/PER/12</v>
      </c>
      <c r="E1142" s="201" t="str">
        <f t="shared" si="44"/>
        <v xml:space="preserve"> </v>
      </c>
      <c r="F1142" s="27" t="s">
        <v>294</v>
      </c>
      <c r="G1142" s="27" t="s">
        <v>1101</v>
      </c>
      <c r="H1142" s="27" t="s">
        <v>5</v>
      </c>
      <c r="I1142" s="60">
        <v>2014</v>
      </c>
      <c r="J1142" s="27" t="s">
        <v>4527</v>
      </c>
      <c r="K1142" s="27" t="s">
        <v>4916</v>
      </c>
      <c r="L1142" s="27" t="s">
        <v>4664</v>
      </c>
      <c r="M1142" s="27"/>
      <c r="N1142" s="27"/>
      <c r="O1142" s="27" t="s">
        <v>4843</v>
      </c>
      <c r="P1142" s="27" t="s">
        <v>4917</v>
      </c>
      <c r="Q1142" s="27" t="s">
        <v>25</v>
      </c>
      <c r="R1142" s="27" t="s">
        <v>30</v>
      </c>
      <c r="S1142" s="27" t="s">
        <v>421</v>
      </c>
      <c r="T1142" s="27" t="s">
        <v>4523</v>
      </c>
    </row>
    <row r="1143" spans="1:20" ht="43.5" customHeight="1" x14ac:dyDescent="0.3">
      <c r="A1143" s="27">
        <v>1142</v>
      </c>
      <c r="B1143" s="27" t="s">
        <v>42</v>
      </c>
      <c r="C1143" s="27" t="s">
        <v>4911</v>
      </c>
      <c r="D1143" s="201" t="str">
        <f t="shared" si="45"/>
        <v>G/AG/N/PER/12</v>
      </c>
      <c r="E1143" s="201" t="str">
        <f t="shared" si="44"/>
        <v xml:space="preserve"> </v>
      </c>
      <c r="F1143" s="27" t="s">
        <v>294</v>
      </c>
      <c r="G1143" s="27" t="s">
        <v>1101</v>
      </c>
      <c r="H1143" s="27" t="s">
        <v>5</v>
      </c>
      <c r="I1143" s="60">
        <v>2014</v>
      </c>
      <c r="J1143" s="27" t="s">
        <v>4527</v>
      </c>
      <c r="K1143" s="27" t="s">
        <v>4951</v>
      </c>
      <c r="L1143" s="27" t="s">
        <v>4728</v>
      </c>
      <c r="M1143" s="27" t="s">
        <v>4952</v>
      </c>
      <c r="N1143" s="27"/>
      <c r="O1143" s="27" t="s">
        <v>4843</v>
      </c>
      <c r="P1143" s="27" t="s">
        <v>4953</v>
      </c>
      <c r="Q1143" s="27" t="s">
        <v>8</v>
      </c>
      <c r="R1143" s="27" t="s">
        <v>53</v>
      </c>
      <c r="S1143" s="27" t="s">
        <v>51</v>
      </c>
      <c r="T1143" s="27" t="s">
        <v>4954</v>
      </c>
    </row>
    <row r="1144" spans="1:20" ht="43.5" customHeight="1" x14ac:dyDescent="0.3">
      <c r="A1144" s="27">
        <v>1143</v>
      </c>
      <c r="B1144" s="27" t="s">
        <v>42</v>
      </c>
      <c r="C1144" s="27" t="s">
        <v>4911</v>
      </c>
      <c r="D1144" s="201" t="str">
        <f t="shared" si="45"/>
        <v>G/AG/N/PER/12</v>
      </c>
      <c r="E1144" s="201" t="str">
        <f t="shared" si="44"/>
        <v xml:space="preserve"> </v>
      </c>
      <c r="F1144" s="27" t="s">
        <v>294</v>
      </c>
      <c r="G1144" s="27" t="s">
        <v>1101</v>
      </c>
      <c r="H1144" s="27" t="s">
        <v>5</v>
      </c>
      <c r="I1144" s="60">
        <v>2014</v>
      </c>
      <c r="J1144" s="27" t="s">
        <v>4527</v>
      </c>
      <c r="K1144" s="27" t="s">
        <v>4918</v>
      </c>
      <c r="L1144" s="27" t="s">
        <v>4728</v>
      </c>
      <c r="M1144" s="27" t="s">
        <v>4919</v>
      </c>
      <c r="N1144" s="27"/>
      <c r="O1144" s="27" t="s">
        <v>4843</v>
      </c>
      <c r="P1144" s="27" t="s">
        <v>4920</v>
      </c>
      <c r="Q1144" s="27" t="s">
        <v>4921</v>
      </c>
      <c r="R1144" s="27" t="s">
        <v>4</v>
      </c>
      <c r="S1144" s="27" t="s">
        <v>51</v>
      </c>
      <c r="T1144" s="27" t="s">
        <v>4523</v>
      </c>
    </row>
    <row r="1145" spans="1:20" ht="43.5" customHeight="1" x14ac:dyDescent="0.3">
      <c r="A1145" s="27">
        <v>1144</v>
      </c>
      <c r="B1145" s="27" t="s">
        <v>42</v>
      </c>
      <c r="C1145" s="27" t="s">
        <v>4911</v>
      </c>
      <c r="D1145" s="201" t="str">
        <f t="shared" si="45"/>
        <v>G/AG/N/PER/12</v>
      </c>
      <c r="E1145" s="201" t="str">
        <f t="shared" si="44"/>
        <v xml:space="preserve"> </v>
      </c>
      <c r="F1145" s="27" t="s">
        <v>294</v>
      </c>
      <c r="G1145" s="27" t="s">
        <v>1101</v>
      </c>
      <c r="H1145" s="27" t="s">
        <v>5</v>
      </c>
      <c r="I1145" s="60">
        <v>2014</v>
      </c>
      <c r="J1145" s="27" t="s">
        <v>4527</v>
      </c>
      <c r="K1145" s="27" t="s">
        <v>4922</v>
      </c>
      <c r="L1145" s="27" t="s">
        <v>4546</v>
      </c>
      <c r="M1145" s="27" t="s">
        <v>4923</v>
      </c>
      <c r="N1145" s="27"/>
      <c r="O1145" s="27" t="s">
        <v>4843</v>
      </c>
      <c r="P1145" s="27" t="s">
        <v>4924</v>
      </c>
      <c r="Q1145" s="27" t="s">
        <v>440</v>
      </c>
      <c r="R1145" s="27" t="s">
        <v>1674</v>
      </c>
      <c r="S1145" s="27" t="s">
        <v>51</v>
      </c>
      <c r="T1145" s="27" t="s">
        <v>4523</v>
      </c>
    </row>
    <row r="1146" spans="1:20" ht="43.5" customHeight="1" x14ac:dyDescent="0.3">
      <c r="A1146" s="27">
        <v>1145</v>
      </c>
      <c r="B1146" s="27" t="s">
        <v>42</v>
      </c>
      <c r="C1146" s="27" t="s">
        <v>4911</v>
      </c>
      <c r="D1146" s="201" t="str">
        <f t="shared" si="45"/>
        <v>G/AG/N/PER/12</v>
      </c>
      <c r="E1146" s="201" t="str">
        <f t="shared" si="44"/>
        <v xml:space="preserve"> </v>
      </c>
      <c r="F1146" s="27" t="s">
        <v>294</v>
      </c>
      <c r="G1146" s="27" t="s">
        <v>1101</v>
      </c>
      <c r="H1146" s="27" t="s">
        <v>5</v>
      </c>
      <c r="I1146" s="60">
        <v>2014</v>
      </c>
      <c r="J1146" s="27" t="s">
        <v>4527</v>
      </c>
      <c r="K1146" s="27" t="s">
        <v>4925</v>
      </c>
      <c r="L1146" s="27" t="s">
        <v>4546</v>
      </c>
      <c r="M1146" s="27" t="s">
        <v>4926</v>
      </c>
      <c r="N1146" s="27"/>
      <c r="O1146" s="27" t="s">
        <v>4843</v>
      </c>
      <c r="P1146" s="27" t="s">
        <v>4927</v>
      </c>
      <c r="Q1146" s="27" t="s">
        <v>4928</v>
      </c>
      <c r="R1146" s="27" t="s">
        <v>4955</v>
      </c>
      <c r="S1146" s="27" t="s">
        <v>51</v>
      </c>
      <c r="T1146" s="27" t="s">
        <v>4523</v>
      </c>
    </row>
    <row r="1147" spans="1:20" ht="43.5" customHeight="1" x14ac:dyDescent="0.3">
      <c r="A1147" s="27">
        <v>1146</v>
      </c>
      <c r="B1147" s="27" t="s">
        <v>42</v>
      </c>
      <c r="C1147" s="27" t="s">
        <v>4911</v>
      </c>
      <c r="D1147" s="201" t="str">
        <f t="shared" si="45"/>
        <v>G/AG/N/PER/12</v>
      </c>
      <c r="E1147" s="201" t="str">
        <f t="shared" si="44"/>
        <v xml:space="preserve"> </v>
      </c>
      <c r="F1147" s="27" t="s">
        <v>294</v>
      </c>
      <c r="G1147" s="27" t="s">
        <v>1101</v>
      </c>
      <c r="H1147" s="27" t="s">
        <v>5</v>
      </c>
      <c r="I1147" s="60">
        <v>2014</v>
      </c>
      <c r="J1147" s="27" t="s">
        <v>4527</v>
      </c>
      <c r="K1147" s="27" t="s">
        <v>4930</v>
      </c>
      <c r="L1147" s="27" t="s">
        <v>4546</v>
      </c>
      <c r="M1147" s="27" t="s">
        <v>4931</v>
      </c>
      <c r="N1147" s="27"/>
      <c r="O1147" s="27" t="s">
        <v>4843</v>
      </c>
      <c r="P1147" s="27" t="s">
        <v>4932</v>
      </c>
      <c r="Q1147" s="27" t="s">
        <v>4933</v>
      </c>
      <c r="R1147" s="27" t="s">
        <v>4934</v>
      </c>
      <c r="S1147" s="27" t="s">
        <v>51</v>
      </c>
      <c r="T1147" s="27" t="s">
        <v>4523</v>
      </c>
    </row>
    <row r="1148" spans="1:20" ht="43.5" customHeight="1" x14ac:dyDescent="0.3">
      <c r="A1148" s="27">
        <v>1147</v>
      </c>
      <c r="B1148" s="27" t="s">
        <v>42</v>
      </c>
      <c r="C1148" s="27" t="s">
        <v>4911</v>
      </c>
      <c r="D1148" s="201" t="str">
        <f t="shared" si="45"/>
        <v>G/AG/N/PER/12</v>
      </c>
      <c r="E1148" s="201" t="str">
        <f t="shared" si="44"/>
        <v xml:space="preserve"> </v>
      </c>
      <c r="F1148" s="27" t="s">
        <v>294</v>
      </c>
      <c r="G1148" s="27" t="s">
        <v>1101</v>
      </c>
      <c r="H1148" s="27" t="s">
        <v>5</v>
      </c>
      <c r="I1148" s="60">
        <v>2014</v>
      </c>
      <c r="J1148" s="27" t="s">
        <v>4527</v>
      </c>
      <c r="K1148" s="27" t="s">
        <v>4935</v>
      </c>
      <c r="L1148" s="27" t="s">
        <v>4546</v>
      </c>
      <c r="M1148" s="27" t="s">
        <v>4936</v>
      </c>
      <c r="N1148" s="27"/>
      <c r="O1148" s="27" t="s">
        <v>4843</v>
      </c>
      <c r="P1148" s="27" t="s">
        <v>4937</v>
      </c>
      <c r="Q1148" s="27" t="s">
        <v>4938</v>
      </c>
      <c r="R1148" s="27" t="s">
        <v>4939</v>
      </c>
      <c r="S1148" s="27" t="s">
        <v>51</v>
      </c>
      <c r="T1148" s="27" t="s">
        <v>4654</v>
      </c>
    </row>
    <row r="1149" spans="1:20" ht="43.5" customHeight="1" x14ac:dyDescent="0.3">
      <c r="A1149" s="27">
        <v>1148</v>
      </c>
      <c r="B1149" s="27" t="s">
        <v>42</v>
      </c>
      <c r="C1149" s="27" t="s">
        <v>4911</v>
      </c>
      <c r="D1149" s="201" t="str">
        <f t="shared" si="45"/>
        <v>G/AG/N/PER/12</v>
      </c>
      <c r="E1149" s="201" t="str">
        <f t="shared" si="44"/>
        <v xml:space="preserve"> </v>
      </c>
      <c r="F1149" s="27" t="s">
        <v>294</v>
      </c>
      <c r="G1149" s="27" t="s">
        <v>1101</v>
      </c>
      <c r="H1149" s="27" t="s">
        <v>5</v>
      </c>
      <c r="I1149" s="60">
        <v>2014</v>
      </c>
      <c r="J1149" s="27" t="s">
        <v>4527</v>
      </c>
      <c r="K1149" s="27" t="s">
        <v>4940</v>
      </c>
      <c r="L1149" s="27" t="s">
        <v>4941</v>
      </c>
      <c r="M1149" s="27" t="s">
        <v>4942</v>
      </c>
      <c r="N1149" s="27"/>
      <c r="O1149" s="27" t="s">
        <v>4843</v>
      </c>
      <c r="P1149" s="27" t="s">
        <v>4943</v>
      </c>
      <c r="Q1149" s="27" t="s">
        <v>4944</v>
      </c>
      <c r="R1149" s="27" t="s">
        <v>4945</v>
      </c>
      <c r="S1149" s="27" t="s">
        <v>421</v>
      </c>
      <c r="T1149" s="27" t="s">
        <v>297</v>
      </c>
    </row>
    <row r="1150" spans="1:20" ht="43.5" customHeight="1" x14ac:dyDescent="0.3">
      <c r="A1150" s="27">
        <v>1149</v>
      </c>
      <c r="B1150" s="27" t="s">
        <v>42</v>
      </c>
      <c r="C1150" s="27" t="s">
        <v>4911</v>
      </c>
      <c r="D1150" s="201" t="str">
        <f t="shared" si="45"/>
        <v>G/AG/N/PER/12</v>
      </c>
      <c r="E1150" s="201" t="str">
        <f t="shared" si="44"/>
        <v xml:space="preserve"> </v>
      </c>
      <c r="F1150" s="27" t="s">
        <v>294</v>
      </c>
      <c r="G1150" s="27" t="s">
        <v>1101</v>
      </c>
      <c r="H1150" s="27" t="s">
        <v>5</v>
      </c>
      <c r="I1150" s="60">
        <v>2014</v>
      </c>
      <c r="J1150" s="27" t="s">
        <v>4789</v>
      </c>
      <c r="K1150" s="27" t="s">
        <v>4946</v>
      </c>
      <c r="L1150" s="27" t="s">
        <v>4947</v>
      </c>
      <c r="M1150" s="27" t="s">
        <v>4948</v>
      </c>
      <c r="N1150" s="27"/>
      <c r="O1150" s="27" t="s">
        <v>4843</v>
      </c>
      <c r="P1150" s="27" t="s">
        <v>4932</v>
      </c>
      <c r="Q1150" s="27" t="s">
        <v>4949</v>
      </c>
      <c r="R1150" s="27" t="s">
        <v>4950</v>
      </c>
      <c r="S1150" s="27" t="s">
        <v>421</v>
      </c>
      <c r="T1150" s="27" t="s">
        <v>297</v>
      </c>
    </row>
    <row r="1151" spans="1:20" ht="43.5" customHeight="1" x14ac:dyDescent="0.3">
      <c r="A1151" s="27">
        <v>1150</v>
      </c>
      <c r="B1151" s="27" t="s">
        <v>42</v>
      </c>
      <c r="C1151" s="27" t="s">
        <v>4911</v>
      </c>
      <c r="D1151" s="201" t="str">
        <f t="shared" si="45"/>
        <v>G/AG/N/PER/12</v>
      </c>
      <c r="E1151" s="201" t="str">
        <f t="shared" si="44"/>
        <v xml:space="preserve"> </v>
      </c>
      <c r="F1151" s="27" t="s">
        <v>294</v>
      </c>
      <c r="G1151" s="27" t="s">
        <v>1101</v>
      </c>
      <c r="H1151" s="27" t="s">
        <v>5</v>
      </c>
      <c r="I1151" s="60">
        <v>2014</v>
      </c>
      <c r="J1151" s="27" t="s">
        <v>4527</v>
      </c>
      <c r="K1151" s="27" t="s">
        <v>4912</v>
      </c>
      <c r="L1151" s="27" t="s">
        <v>4520</v>
      </c>
      <c r="M1151" s="27" t="s">
        <v>4913</v>
      </c>
      <c r="N1151" s="27"/>
      <c r="O1151" s="27" t="s">
        <v>4844</v>
      </c>
      <c r="P1151" s="27" t="s">
        <v>4914</v>
      </c>
      <c r="Q1151" s="27" t="s">
        <v>432</v>
      </c>
      <c r="R1151" s="27" t="s">
        <v>4915</v>
      </c>
      <c r="S1151" s="27" t="s">
        <v>51</v>
      </c>
      <c r="T1151" s="27" t="s">
        <v>4523</v>
      </c>
    </row>
    <row r="1152" spans="1:20" ht="43.5" customHeight="1" x14ac:dyDescent="0.3">
      <c r="A1152" s="27">
        <v>1151</v>
      </c>
      <c r="B1152" s="27" t="s">
        <v>42</v>
      </c>
      <c r="C1152" s="27" t="s">
        <v>4911</v>
      </c>
      <c r="D1152" s="201" t="str">
        <f t="shared" si="45"/>
        <v>G/AG/N/PER/12</v>
      </c>
      <c r="E1152" s="201" t="str">
        <f t="shared" si="44"/>
        <v xml:space="preserve"> </v>
      </c>
      <c r="F1152" s="27" t="s">
        <v>294</v>
      </c>
      <c r="G1152" s="27" t="s">
        <v>1101</v>
      </c>
      <c r="H1152" s="27" t="s">
        <v>5</v>
      </c>
      <c r="I1152" s="60">
        <v>2014</v>
      </c>
      <c r="J1152" s="27" t="s">
        <v>4527</v>
      </c>
      <c r="K1152" s="27" t="s">
        <v>4916</v>
      </c>
      <c r="L1152" s="27" t="s">
        <v>4664</v>
      </c>
      <c r="M1152" s="27"/>
      <c r="N1152" s="27"/>
      <c r="O1152" s="27" t="s">
        <v>4844</v>
      </c>
      <c r="P1152" s="27" t="s">
        <v>4917</v>
      </c>
      <c r="Q1152" s="27" t="s">
        <v>25</v>
      </c>
      <c r="R1152" s="27" t="s">
        <v>30</v>
      </c>
      <c r="S1152" s="27" t="s">
        <v>421</v>
      </c>
      <c r="T1152" s="27" t="s">
        <v>4523</v>
      </c>
    </row>
    <row r="1153" spans="1:20" ht="43.5" customHeight="1" x14ac:dyDescent="0.3">
      <c r="A1153" s="27">
        <v>1152</v>
      </c>
      <c r="B1153" s="27" t="s">
        <v>42</v>
      </c>
      <c r="C1153" s="27" t="s">
        <v>4911</v>
      </c>
      <c r="D1153" s="201" t="str">
        <f t="shared" si="45"/>
        <v>G/AG/N/PER/12</v>
      </c>
      <c r="E1153" s="201" t="str">
        <f t="shared" si="44"/>
        <v xml:space="preserve"> </v>
      </c>
      <c r="F1153" s="27" t="s">
        <v>294</v>
      </c>
      <c r="G1153" s="27" t="s">
        <v>1101</v>
      </c>
      <c r="H1153" s="27" t="s">
        <v>5</v>
      </c>
      <c r="I1153" s="60">
        <v>2014</v>
      </c>
      <c r="J1153" s="27" t="s">
        <v>4527</v>
      </c>
      <c r="K1153" s="27" t="s">
        <v>4951</v>
      </c>
      <c r="L1153" s="27" t="s">
        <v>4728</v>
      </c>
      <c r="M1153" s="27" t="s">
        <v>4952</v>
      </c>
      <c r="N1153" s="27"/>
      <c r="O1153" s="27" t="s">
        <v>4844</v>
      </c>
      <c r="P1153" s="27" t="s">
        <v>4953</v>
      </c>
      <c r="Q1153" s="27" t="s">
        <v>8</v>
      </c>
      <c r="R1153" s="27" t="s">
        <v>53</v>
      </c>
      <c r="S1153" s="27" t="s">
        <v>51</v>
      </c>
      <c r="T1153" s="27" t="s">
        <v>4954</v>
      </c>
    </row>
    <row r="1154" spans="1:20" ht="43.5" customHeight="1" x14ac:dyDescent="0.3">
      <c r="A1154" s="27">
        <v>1153</v>
      </c>
      <c r="B1154" s="27" t="s">
        <v>42</v>
      </c>
      <c r="C1154" s="27" t="s">
        <v>4911</v>
      </c>
      <c r="D1154" s="201" t="str">
        <f t="shared" si="45"/>
        <v>G/AG/N/PER/12</v>
      </c>
      <c r="E1154" s="201" t="str">
        <f t="shared" si="44"/>
        <v xml:space="preserve"> </v>
      </c>
      <c r="F1154" s="27" t="s">
        <v>294</v>
      </c>
      <c r="G1154" s="27" t="s">
        <v>1101</v>
      </c>
      <c r="H1154" s="27" t="s">
        <v>5</v>
      </c>
      <c r="I1154" s="60">
        <v>2014</v>
      </c>
      <c r="J1154" s="27" t="s">
        <v>4527</v>
      </c>
      <c r="K1154" s="27" t="s">
        <v>4918</v>
      </c>
      <c r="L1154" s="27" t="s">
        <v>4728</v>
      </c>
      <c r="M1154" s="27" t="s">
        <v>4919</v>
      </c>
      <c r="N1154" s="27"/>
      <c r="O1154" s="27" t="s">
        <v>4844</v>
      </c>
      <c r="P1154" s="27" t="s">
        <v>4920</v>
      </c>
      <c r="Q1154" s="27" t="s">
        <v>4921</v>
      </c>
      <c r="R1154" s="27" t="s">
        <v>4</v>
      </c>
      <c r="S1154" s="27" t="s">
        <v>51</v>
      </c>
      <c r="T1154" s="27" t="s">
        <v>4523</v>
      </c>
    </row>
    <row r="1155" spans="1:20" ht="43.5" customHeight="1" x14ac:dyDescent="0.3">
      <c r="A1155" s="27">
        <v>1154</v>
      </c>
      <c r="B1155" s="27" t="s">
        <v>42</v>
      </c>
      <c r="C1155" s="27" t="s">
        <v>4911</v>
      </c>
      <c r="D1155" s="201" t="str">
        <f t="shared" si="45"/>
        <v>G/AG/N/PER/12</v>
      </c>
      <c r="E1155" s="201" t="str">
        <f t="shared" si="44"/>
        <v xml:space="preserve"> </v>
      </c>
      <c r="F1155" s="27" t="s">
        <v>294</v>
      </c>
      <c r="G1155" s="27" t="s">
        <v>1101</v>
      </c>
      <c r="H1155" s="27" t="s">
        <v>5</v>
      </c>
      <c r="I1155" s="60">
        <v>2014</v>
      </c>
      <c r="J1155" s="27" t="s">
        <v>4527</v>
      </c>
      <c r="K1155" s="27" t="s">
        <v>4922</v>
      </c>
      <c r="L1155" s="27" t="s">
        <v>4546</v>
      </c>
      <c r="M1155" s="27" t="s">
        <v>4923</v>
      </c>
      <c r="N1155" s="27"/>
      <c r="O1155" s="27" t="s">
        <v>4844</v>
      </c>
      <c r="P1155" s="27" t="s">
        <v>4924</v>
      </c>
      <c r="Q1155" s="27" t="s">
        <v>440</v>
      </c>
      <c r="R1155" s="27" t="s">
        <v>1674</v>
      </c>
      <c r="S1155" s="27" t="s">
        <v>51</v>
      </c>
      <c r="T1155" s="27" t="s">
        <v>4523</v>
      </c>
    </row>
    <row r="1156" spans="1:20" ht="43.5" customHeight="1" x14ac:dyDescent="0.3">
      <c r="A1156" s="27">
        <v>1155</v>
      </c>
      <c r="B1156" s="27" t="s">
        <v>42</v>
      </c>
      <c r="C1156" s="27" t="s">
        <v>4911</v>
      </c>
      <c r="D1156" s="201" t="str">
        <f t="shared" si="45"/>
        <v>G/AG/N/PER/12</v>
      </c>
      <c r="E1156" s="201" t="str">
        <f t="shared" si="44"/>
        <v xml:space="preserve"> </v>
      </c>
      <c r="F1156" s="27" t="s">
        <v>294</v>
      </c>
      <c r="G1156" s="27" t="s">
        <v>1101</v>
      </c>
      <c r="H1156" s="27" t="s">
        <v>5</v>
      </c>
      <c r="I1156" s="60">
        <v>2014</v>
      </c>
      <c r="J1156" s="27" t="s">
        <v>4527</v>
      </c>
      <c r="K1156" s="27" t="s">
        <v>4925</v>
      </c>
      <c r="L1156" s="27" t="s">
        <v>4546</v>
      </c>
      <c r="M1156" s="27" t="s">
        <v>4926</v>
      </c>
      <c r="N1156" s="27"/>
      <c r="O1156" s="27" t="s">
        <v>4844</v>
      </c>
      <c r="P1156" s="27" t="s">
        <v>4927</v>
      </c>
      <c r="Q1156" s="27" t="s">
        <v>4928</v>
      </c>
      <c r="R1156" s="27" t="s">
        <v>4929</v>
      </c>
      <c r="S1156" s="27" t="s">
        <v>51</v>
      </c>
      <c r="T1156" s="27" t="s">
        <v>4523</v>
      </c>
    </row>
    <row r="1157" spans="1:20" ht="43.5" customHeight="1" x14ac:dyDescent="0.3">
      <c r="A1157" s="27">
        <v>1156</v>
      </c>
      <c r="B1157" s="27" t="s">
        <v>42</v>
      </c>
      <c r="C1157" s="27" t="s">
        <v>4911</v>
      </c>
      <c r="D1157" s="201" t="str">
        <f t="shared" si="45"/>
        <v>G/AG/N/PER/12</v>
      </c>
      <c r="E1157" s="201" t="str">
        <f t="shared" si="44"/>
        <v xml:space="preserve"> </v>
      </c>
      <c r="F1157" s="27" t="s">
        <v>294</v>
      </c>
      <c r="G1157" s="27" t="s">
        <v>1101</v>
      </c>
      <c r="H1157" s="27" t="s">
        <v>5</v>
      </c>
      <c r="I1157" s="60">
        <v>2014</v>
      </c>
      <c r="J1157" s="27" t="s">
        <v>4527</v>
      </c>
      <c r="K1157" s="27" t="s">
        <v>4930</v>
      </c>
      <c r="L1157" s="27" t="s">
        <v>4546</v>
      </c>
      <c r="M1157" s="27" t="s">
        <v>4931</v>
      </c>
      <c r="N1157" s="27"/>
      <c r="O1157" s="27" t="s">
        <v>4844</v>
      </c>
      <c r="P1157" s="27" t="s">
        <v>4932</v>
      </c>
      <c r="Q1157" s="27" t="s">
        <v>4933</v>
      </c>
      <c r="R1157" s="27" t="s">
        <v>4934</v>
      </c>
      <c r="S1157" s="27" t="s">
        <v>51</v>
      </c>
      <c r="T1157" s="27" t="s">
        <v>4523</v>
      </c>
    </row>
    <row r="1158" spans="1:20" ht="43.5" customHeight="1" x14ac:dyDescent="0.3">
      <c r="A1158" s="27">
        <v>1157</v>
      </c>
      <c r="B1158" s="27" t="s">
        <v>42</v>
      </c>
      <c r="C1158" s="27" t="s">
        <v>4911</v>
      </c>
      <c r="D1158" s="201" t="str">
        <f t="shared" si="45"/>
        <v>G/AG/N/PER/12</v>
      </c>
      <c r="E1158" s="201" t="str">
        <f t="shared" si="44"/>
        <v xml:space="preserve"> </v>
      </c>
      <c r="F1158" s="27" t="s">
        <v>294</v>
      </c>
      <c r="G1158" s="27" t="s">
        <v>1101</v>
      </c>
      <c r="H1158" s="27" t="s">
        <v>5</v>
      </c>
      <c r="I1158" s="60">
        <v>2014</v>
      </c>
      <c r="J1158" s="27" t="s">
        <v>4527</v>
      </c>
      <c r="K1158" s="27" t="s">
        <v>4935</v>
      </c>
      <c r="L1158" s="27" t="s">
        <v>4546</v>
      </c>
      <c r="M1158" s="27" t="s">
        <v>4936</v>
      </c>
      <c r="N1158" s="27"/>
      <c r="O1158" s="27" t="s">
        <v>4844</v>
      </c>
      <c r="P1158" s="27" t="s">
        <v>4937</v>
      </c>
      <c r="Q1158" s="27" t="s">
        <v>4938</v>
      </c>
      <c r="R1158" s="27" t="s">
        <v>4939</v>
      </c>
      <c r="S1158" s="27" t="s">
        <v>51</v>
      </c>
      <c r="T1158" s="27" t="s">
        <v>4654</v>
      </c>
    </row>
    <row r="1159" spans="1:20" ht="43.5" customHeight="1" x14ac:dyDescent="0.3">
      <c r="A1159" s="27">
        <v>1158</v>
      </c>
      <c r="B1159" s="27" t="s">
        <v>42</v>
      </c>
      <c r="C1159" s="27" t="s">
        <v>4911</v>
      </c>
      <c r="D1159" s="201" t="str">
        <f t="shared" si="45"/>
        <v>G/AG/N/PER/12</v>
      </c>
      <c r="E1159" s="201" t="str">
        <f t="shared" si="44"/>
        <v xml:space="preserve"> </v>
      </c>
      <c r="F1159" s="27" t="s">
        <v>294</v>
      </c>
      <c r="G1159" s="27" t="s">
        <v>1101</v>
      </c>
      <c r="H1159" s="27" t="s">
        <v>5</v>
      </c>
      <c r="I1159" s="60">
        <v>2014</v>
      </c>
      <c r="J1159" s="27" t="s">
        <v>4527</v>
      </c>
      <c r="K1159" s="27" t="s">
        <v>4956</v>
      </c>
      <c r="L1159" s="27" t="s">
        <v>4941</v>
      </c>
      <c r="M1159" s="27" t="s">
        <v>4942</v>
      </c>
      <c r="N1159" s="27"/>
      <c r="O1159" s="27" t="s">
        <v>4844</v>
      </c>
      <c r="P1159" s="27" t="s">
        <v>4943</v>
      </c>
      <c r="Q1159" s="27" t="s">
        <v>4944</v>
      </c>
      <c r="R1159" s="27" t="s">
        <v>4945</v>
      </c>
      <c r="S1159" s="27" t="s">
        <v>421</v>
      </c>
      <c r="T1159" s="27" t="s">
        <v>297</v>
      </c>
    </row>
    <row r="1160" spans="1:20" ht="43.5" customHeight="1" x14ac:dyDescent="0.3">
      <c r="A1160" s="27">
        <v>1159</v>
      </c>
      <c r="B1160" s="27" t="s">
        <v>42</v>
      </c>
      <c r="C1160" s="27" t="s">
        <v>4911</v>
      </c>
      <c r="D1160" s="201" t="str">
        <f t="shared" si="45"/>
        <v>G/AG/N/PER/12</v>
      </c>
      <c r="E1160" s="201" t="str">
        <f>IF(IFERROR(FIND(";",C1160,1), 0) &gt; 0, HYPERLINK(CONCATENATE("https://docs.wto.org/dol2fe/Pages/SS/DoSearch.aspx?DataSource=Cat&amp;query=@Symbol=",SUBSTITUTE(TRIM((MID(C1160,FIND(";",C1160,1)+1,100))),"/","%2F"),"&amp;"), TRIM((MID(C1160,FIND(";",C1160,1)+1,100)))), " ")</f>
        <v xml:space="preserve"> </v>
      </c>
      <c r="F1160" s="27" t="s">
        <v>294</v>
      </c>
      <c r="G1160" s="27" t="s">
        <v>1101</v>
      </c>
      <c r="H1160" s="27" t="s">
        <v>5</v>
      </c>
      <c r="I1160" s="60">
        <v>2014</v>
      </c>
      <c r="J1160" s="27" t="s">
        <v>4527</v>
      </c>
      <c r="K1160" s="27" t="s">
        <v>4957</v>
      </c>
      <c r="L1160" s="27" t="s">
        <v>4941</v>
      </c>
      <c r="M1160" s="27" t="s">
        <v>4942</v>
      </c>
      <c r="N1160" s="27"/>
      <c r="O1160" s="27" t="s">
        <v>4844</v>
      </c>
      <c r="P1160" s="27" t="s">
        <v>4943</v>
      </c>
      <c r="Q1160" s="27" t="s">
        <v>4944</v>
      </c>
      <c r="R1160" s="27" t="s">
        <v>4945</v>
      </c>
      <c r="S1160" s="27" t="s">
        <v>421</v>
      </c>
      <c r="T1160" s="27" t="s">
        <v>297</v>
      </c>
    </row>
    <row r="1161" spans="1:20" ht="43.5" customHeight="1" x14ac:dyDescent="0.3">
      <c r="A1161" s="27">
        <v>1160</v>
      </c>
      <c r="B1161" s="27" t="s">
        <v>42</v>
      </c>
      <c r="C1161" s="27" t="s">
        <v>4911</v>
      </c>
      <c r="D1161" s="201" t="str">
        <f t="shared" si="45"/>
        <v>G/AG/N/PER/12</v>
      </c>
      <c r="E1161" s="201" t="str">
        <f t="shared" ref="E1161:E1224" si="46">IF(IFERROR(FIND(";",C1161,1), 0) &gt; 0, HYPERLINK(CONCATENATE("https://docs.wto.org/dol2fe/Pages/SS/DoSearch.aspx?DataSource=Cat&amp;query=@Symbol=",SUBSTITUTE(TRIM((MID(C1161,FIND(";",C1161,1)+1,100))),"/","%2F"),"&amp;"), TRIM((MID(C1161,FIND(";",C1161,1)+1,100)))), " ")</f>
        <v xml:space="preserve"> </v>
      </c>
      <c r="F1161" s="27" t="s">
        <v>294</v>
      </c>
      <c r="G1161" s="27" t="s">
        <v>1101</v>
      </c>
      <c r="H1161" s="27" t="s">
        <v>5</v>
      </c>
      <c r="I1161" s="60">
        <v>2014</v>
      </c>
      <c r="J1161" s="27" t="s">
        <v>4789</v>
      </c>
      <c r="K1161" s="27" t="s">
        <v>4946</v>
      </c>
      <c r="L1161" s="27" t="s">
        <v>4947</v>
      </c>
      <c r="M1161" s="27" t="s">
        <v>4948</v>
      </c>
      <c r="N1161" s="27"/>
      <c r="O1161" s="27" t="s">
        <v>4844</v>
      </c>
      <c r="P1161" s="27" t="s">
        <v>4932</v>
      </c>
      <c r="Q1161" s="27" t="s">
        <v>4949</v>
      </c>
      <c r="R1161" s="27" t="s">
        <v>4950</v>
      </c>
      <c r="S1161" s="27" t="s">
        <v>421</v>
      </c>
      <c r="T1161" s="27" t="s">
        <v>297</v>
      </c>
    </row>
    <row r="1162" spans="1:20" ht="43.5" customHeight="1" x14ac:dyDescent="0.3">
      <c r="A1162" s="27">
        <v>1161</v>
      </c>
      <c r="B1162" s="27" t="s">
        <v>42</v>
      </c>
      <c r="C1162" s="27" t="s">
        <v>4911</v>
      </c>
      <c r="D1162" s="201" t="str">
        <f t="shared" si="45"/>
        <v>G/AG/N/PER/12</v>
      </c>
      <c r="E1162" s="201" t="str">
        <f t="shared" si="46"/>
        <v xml:space="preserve"> </v>
      </c>
      <c r="F1162" s="27" t="s">
        <v>294</v>
      </c>
      <c r="G1162" s="27" t="s">
        <v>1101</v>
      </c>
      <c r="H1162" s="27" t="s">
        <v>5</v>
      </c>
      <c r="I1162" s="60">
        <v>2014</v>
      </c>
      <c r="J1162" s="27" t="s">
        <v>4527</v>
      </c>
      <c r="K1162" s="27" t="s">
        <v>4912</v>
      </c>
      <c r="L1162" s="27" t="s">
        <v>4520</v>
      </c>
      <c r="M1162" s="27" t="s">
        <v>4913</v>
      </c>
      <c r="N1162" s="27"/>
      <c r="O1162" s="27" t="s">
        <v>4845</v>
      </c>
      <c r="P1162" s="27" t="s">
        <v>4914</v>
      </c>
      <c r="Q1162" s="27" t="s">
        <v>432</v>
      </c>
      <c r="R1162" s="27" t="s">
        <v>4915</v>
      </c>
      <c r="S1162" s="27" t="s">
        <v>51</v>
      </c>
      <c r="T1162" s="27" t="s">
        <v>4523</v>
      </c>
    </row>
    <row r="1163" spans="1:20" ht="43.5" customHeight="1" x14ac:dyDescent="0.3">
      <c r="A1163" s="27">
        <v>1162</v>
      </c>
      <c r="B1163" s="27" t="s">
        <v>42</v>
      </c>
      <c r="C1163" s="27" t="s">
        <v>4911</v>
      </c>
      <c r="D1163" s="201" t="str">
        <f t="shared" si="45"/>
        <v>G/AG/N/PER/12</v>
      </c>
      <c r="E1163" s="201" t="str">
        <f t="shared" si="46"/>
        <v xml:space="preserve"> </v>
      </c>
      <c r="F1163" s="27" t="s">
        <v>294</v>
      </c>
      <c r="G1163" s="27" t="s">
        <v>1101</v>
      </c>
      <c r="H1163" s="27" t="s">
        <v>5</v>
      </c>
      <c r="I1163" s="60">
        <v>2014</v>
      </c>
      <c r="J1163" s="27" t="s">
        <v>4527</v>
      </c>
      <c r="K1163" s="27" t="s">
        <v>4916</v>
      </c>
      <c r="L1163" s="27" t="s">
        <v>4664</v>
      </c>
      <c r="M1163" s="27"/>
      <c r="N1163" s="27"/>
      <c r="O1163" s="27" t="s">
        <v>4845</v>
      </c>
      <c r="P1163" s="27" t="s">
        <v>4917</v>
      </c>
      <c r="Q1163" s="27" t="s">
        <v>25</v>
      </c>
      <c r="R1163" s="27" t="s">
        <v>30</v>
      </c>
      <c r="S1163" s="27" t="s">
        <v>421</v>
      </c>
      <c r="T1163" s="27" t="s">
        <v>4523</v>
      </c>
    </row>
    <row r="1164" spans="1:20" ht="43.5" customHeight="1" x14ac:dyDescent="0.3">
      <c r="A1164" s="27">
        <v>1163</v>
      </c>
      <c r="B1164" s="27" t="s">
        <v>42</v>
      </c>
      <c r="C1164" s="27" t="s">
        <v>4911</v>
      </c>
      <c r="D1164" s="201" t="str">
        <f t="shared" si="45"/>
        <v>G/AG/N/PER/12</v>
      </c>
      <c r="E1164" s="201" t="str">
        <f t="shared" si="46"/>
        <v xml:space="preserve"> </v>
      </c>
      <c r="F1164" s="27" t="s">
        <v>294</v>
      </c>
      <c r="G1164" s="27" t="s">
        <v>1101</v>
      </c>
      <c r="H1164" s="27" t="s">
        <v>5</v>
      </c>
      <c r="I1164" s="60">
        <v>2014</v>
      </c>
      <c r="J1164" s="27" t="s">
        <v>4527</v>
      </c>
      <c r="K1164" s="27" t="s">
        <v>4951</v>
      </c>
      <c r="L1164" s="27" t="s">
        <v>4728</v>
      </c>
      <c r="M1164" s="27" t="s">
        <v>4952</v>
      </c>
      <c r="N1164" s="27"/>
      <c r="O1164" s="27" t="s">
        <v>4845</v>
      </c>
      <c r="P1164" s="27" t="s">
        <v>4953</v>
      </c>
      <c r="Q1164" s="27" t="s">
        <v>8</v>
      </c>
      <c r="R1164" s="27" t="s">
        <v>53</v>
      </c>
      <c r="S1164" s="27" t="s">
        <v>51</v>
      </c>
      <c r="T1164" s="27" t="s">
        <v>4954</v>
      </c>
    </row>
    <row r="1165" spans="1:20" ht="43.5" customHeight="1" x14ac:dyDescent="0.3">
      <c r="A1165" s="27">
        <v>1164</v>
      </c>
      <c r="B1165" s="27" t="s">
        <v>42</v>
      </c>
      <c r="C1165" s="27" t="s">
        <v>4911</v>
      </c>
      <c r="D1165" s="201" t="str">
        <f t="shared" si="45"/>
        <v>G/AG/N/PER/12</v>
      </c>
      <c r="E1165" s="201" t="str">
        <f t="shared" si="46"/>
        <v xml:space="preserve"> </v>
      </c>
      <c r="F1165" s="27" t="s">
        <v>294</v>
      </c>
      <c r="G1165" s="27" t="s">
        <v>1101</v>
      </c>
      <c r="H1165" s="27" t="s">
        <v>5</v>
      </c>
      <c r="I1165" s="60">
        <v>2014</v>
      </c>
      <c r="J1165" s="27" t="s">
        <v>4527</v>
      </c>
      <c r="K1165" s="27" t="s">
        <v>4918</v>
      </c>
      <c r="L1165" s="27" t="s">
        <v>4728</v>
      </c>
      <c r="M1165" s="27" t="s">
        <v>4919</v>
      </c>
      <c r="N1165" s="27"/>
      <c r="O1165" s="27" t="s">
        <v>4845</v>
      </c>
      <c r="P1165" s="27" t="s">
        <v>4920</v>
      </c>
      <c r="Q1165" s="27" t="s">
        <v>4921</v>
      </c>
      <c r="R1165" s="27" t="s">
        <v>4</v>
      </c>
      <c r="S1165" s="27" t="s">
        <v>51</v>
      </c>
      <c r="T1165" s="27" t="s">
        <v>4523</v>
      </c>
    </row>
    <row r="1166" spans="1:20" ht="43.5" customHeight="1" x14ac:dyDescent="0.3">
      <c r="A1166" s="27">
        <v>1165</v>
      </c>
      <c r="B1166" s="27" t="s">
        <v>42</v>
      </c>
      <c r="C1166" s="27" t="s">
        <v>4911</v>
      </c>
      <c r="D1166" s="201" t="str">
        <f t="shared" si="45"/>
        <v>G/AG/N/PER/12</v>
      </c>
      <c r="E1166" s="201" t="str">
        <f t="shared" si="46"/>
        <v xml:space="preserve"> </v>
      </c>
      <c r="F1166" s="27" t="s">
        <v>294</v>
      </c>
      <c r="G1166" s="27" t="s">
        <v>1101</v>
      </c>
      <c r="H1166" s="27" t="s">
        <v>5</v>
      </c>
      <c r="I1166" s="60">
        <v>2014</v>
      </c>
      <c r="J1166" s="27" t="s">
        <v>4527</v>
      </c>
      <c r="K1166" s="27" t="s">
        <v>4922</v>
      </c>
      <c r="L1166" s="27" t="s">
        <v>4546</v>
      </c>
      <c r="M1166" s="27" t="s">
        <v>4923</v>
      </c>
      <c r="N1166" s="27"/>
      <c r="O1166" s="27" t="s">
        <v>4845</v>
      </c>
      <c r="P1166" s="27" t="s">
        <v>4924</v>
      </c>
      <c r="Q1166" s="27" t="s">
        <v>440</v>
      </c>
      <c r="R1166" s="27" t="s">
        <v>1674</v>
      </c>
      <c r="S1166" s="27" t="s">
        <v>51</v>
      </c>
      <c r="T1166" s="27" t="s">
        <v>4523</v>
      </c>
    </row>
    <row r="1167" spans="1:20" ht="43.5" customHeight="1" x14ac:dyDescent="0.3">
      <c r="A1167" s="27">
        <v>1166</v>
      </c>
      <c r="B1167" s="27" t="s">
        <v>42</v>
      </c>
      <c r="C1167" s="27" t="s">
        <v>4911</v>
      </c>
      <c r="D1167" s="201" t="str">
        <f t="shared" si="45"/>
        <v>G/AG/N/PER/12</v>
      </c>
      <c r="E1167" s="201" t="str">
        <f t="shared" si="46"/>
        <v xml:space="preserve"> </v>
      </c>
      <c r="F1167" s="27" t="s">
        <v>294</v>
      </c>
      <c r="G1167" s="27" t="s">
        <v>1101</v>
      </c>
      <c r="H1167" s="27" t="s">
        <v>5</v>
      </c>
      <c r="I1167" s="60">
        <v>2014</v>
      </c>
      <c r="J1167" s="27" t="s">
        <v>4527</v>
      </c>
      <c r="K1167" s="27" t="s">
        <v>4925</v>
      </c>
      <c r="L1167" s="27" t="s">
        <v>4546</v>
      </c>
      <c r="M1167" s="27" t="s">
        <v>4926</v>
      </c>
      <c r="N1167" s="27"/>
      <c r="O1167" s="27" t="s">
        <v>4845</v>
      </c>
      <c r="P1167" s="27" t="s">
        <v>4927</v>
      </c>
      <c r="Q1167" s="27" t="s">
        <v>4928</v>
      </c>
      <c r="R1167" s="27" t="s">
        <v>4955</v>
      </c>
      <c r="S1167" s="27" t="s">
        <v>51</v>
      </c>
      <c r="T1167" s="27" t="s">
        <v>4523</v>
      </c>
    </row>
    <row r="1168" spans="1:20" ht="43.5" customHeight="1" x14ac:dyDescent="0.3">
      <c r="A1168" s="27">
        <v>1167</v>
      </c>
      <c r="B1168" s="27" t="s">
        <v>42</v>
      </c>
      <c r="C1168" s="27" t="s">
        <v>4911</v>
      </c>
      <c r="D1168" s="201" t="str">
        <f t="shared" si="45"/>
        <v>G/AG/N/PER/12</v>
      </c>
      <c r="E1168" s="201" t="str">
        <f>IF(IFERROR(FIND(";",C1168,1), 0) &gt; 0, HYPERLINK(CONCATENATE("https://docs.wto.org/dol2fe/Pages/SS/DoSearch.aspx?DataSource=Cat&amp;query=@Symbol=",SUBSTITUTE(TRIM((MID(C1168,FIND(";",C1168,1)+1,100))),"/","%2F"),"&amp;"), TRIM((MID(C1168,FIND(";",C1168,1)+1,100)))), " ")</f>
        <v xml:space="preserve"> </v>
      </c>
      <c r="F1168" s="27" t="s">
        <v>294</v>
      </c>
      <c r="G1168" s="27" t="s">
        <v>1101</v>
      </c>
      <c r="H1168" s="27" t="s">
        <v>5</v>
      </c>
      <c r="I1168" s="60">
        <v>2014</v>
      </c>
      <c r="J1168" s="27" t="s">
        <v>4527</v>
      </c>
      <c r="K1168" s="27" t="s">
        <v>4958</v>
      </c>
      <c r="L1168" s="27" t="s">
        <v>4546</v>
      </c>
      <c r="M1168" s="27" t="s">
        <v>4959</v>
      </c>
      <c r="N1168" s="27"/>
      <c r="O1168" s="27" t="s">
        <v>4845</v>
      </c>
      <c r="P1168" s="27" t="s">
        <v>5450</v>
      </c>
      <c r="Q1168" s="27" t="s">
        <v>440</v>
      </c>
      <c r="R1168" s="27" t="s">
        <v>4681</v>
      </c>
      <c r="S1168" s="27" t="s">
        <v>51</v>
      </c>
      <c r="T1168" s="27" t="s">
        <v>4523</v>
      </c>
    </row>
    <row r="1169" spans="1:20" ht="43.5" customHeight="1" x14ac:dyDescent="0.3">
      <c r="A1169" s="27">
        <v>1168</v>
      </c>
      <c r="B1169" s="27" t="s">
        <v>42</v>
      </c>
      <c r="C1169" s="27" t="s">
        <v>4911</v>
      </c>
      <c r="D1169" s="201" t="str">
        <f t="shared" si="45"/>
        <v>G/AG/N/PER/12</v>
      </c>
      <c r="E1169" s="201" t="str">
        <f>IF(IFERROR(FIND(";",C1169,1), 0) &gt; 0, HYPERLINK(CONCATENATE("https://docs.wto.org/dol2fe/Pages/SS/DoSearch.aspx?DataSource=Cat&amp;query=@Symbol=",SUBSTITUTE(TRIM((MID(C1169,FIND(";",C1169,1)+1,100))),"/","%2F"),"&amp;"), TRIM((MID(C1169,FIND(";",C1169,1)+1,100)))), " ")</f>
        <v xml:space="preserve"> </v>
      </c>
      <c r="F1169" s="27" t="s">
        <v>294</v>
      </c>
      <c r="G1169" s="27" t="s">
        <v>1101</v>
      </c>
      <c r="H1169" s="27" t="s">
        <v>5</v>
      </c>
      <c r="I1169" s="60">
        <v>2014</v>
      </c>
      <c r="J1169" s="27" t="s">
        <v>4527</v>
      </c>
      <c r="K1169" s="27" t="s">
        <v>4960</v>
      </c>
      <c r="L1169" s="27" t="s">
        <v>4546</v>
      </c>
      <c r="M1169" s="27" t="s">
        <v>4959</v>
      </c>
      <c r="N1169" s="27"/>
      <c r="O1169" s="27" t="s">
        <v>4845</v>
      </c>
      <c r="P1169" s="27" t="s">
        <v>5451</v>
      </c>
      <c r="Q1169" s="27" t="s">
        <v>440</v>
      </c>
      <c r="R1169" s="27" t="s">
        <v>4681</v>
      </c>
      <c r="S1169" s="27" t="s">
        <v>51</v>
      </c>
      <c r="T1169" s="27" t="s">
        <v>4523</v>
      </c>
    </row>
    <row r="1170" spans="1:20" ht="43.5" customHeight="1" x14ac:dyDescent="0.3">
      <c r="A1170" s="27">
        <v>1169</v>
      </c>
      <c r="B1170" s="27" t="s">
        <v>42</v>
      </c>
      <c r="C1170" s="27" t="s">
        <v>4911</v>
      </c>
      <c r="D1170" s="201" t="str">
        <f t="shared" si="45"/>
        <v>G/AG/N/PER/12</v>
      </c>
      <c r="E1170" s="201" t="str">
        <f>IF(IFERROR(FIND(";",C1170,1), 0) &gt; 0, HYPERLINK(CONCATENATE("https://docs.wto.org/dol2fe/Pages/SS/DoSearch.aspx?DataSource=Cat&amp;query=@Symbol=",SUBSTITUTE(TRIM((MID(C1170,FIND(";",C1170,1)+1,100))),"/","%2F"),"&amp;"), TRIM((MID(C1170,FIND(";",C1170,1)+1,100)))), " ")</f>
        <v xml:space="preserve"> </v>
      </c>
      <c r="F1170" s="27" t="s">
        <v>294</v>
      </c>
      <c r="G1170" s="27" t="s">
        <v>1101</v>
      </c>
      <c r="H1170" s="27" t="s">
        <v>5</v>
      </c>
      <c r="I1170" s="60">
        <v>2014</v>
      </c>
      <c r="J1170" s="27" t="s">
        <v>4527</v>
      </c>
      <c r="K1170" s="27" t="s">
        <v>4961</v>
      </c>
      <c r="L1170" s="27" t="s">
        <v>4546</v>
      </c>
      <c r="M1170" s="27" t="s">
        <v>4959</v>
      </c>
      <c r="N1170" s="27"/>
      <c r="O1170" s="27" t="s">
        <v>4845</v>
      </c>
      <c r="P1170" s="27" t="s">
        <v>5452</v>
      </c>
      <c r="Q1170" s="27" t="s">
        <v>440</v>
      </c>
      <c r="R1170" s="27" t="s">
        <v>4681</v>
      </c>
      <c r="S1170" s="27" t="s">
        <v>51</v>
      </c>
      <c r="T1170" s="27" t="s">
        <v>4523</v>
      </c>
    </row>
    <row r="1171" spans="1:20" ht="43.5" customHeight="1" x14ac:dyDescent="0.3">
      <c r="A1171" s="27">
        <v>1170</v>
      </c>
      <c r="B1171" s="27" t="s">
        <v>42</v>
      </c>
      <c r="C1171" s="27" t="s">
        <v>4911</v>
      </c>
      <c r="D1171" s="201" t="str">
        <f>IF(C1171="","",IF(IFERROR(FIND(";",C1171,1), 0) &gt; 0, HYPERLINK(CONCATENATE("
https://docs.wto.org/dol2fe/Pages/SS/DoSearch.aspx?DataSource=Cat&amp;query=@Symbol=
",SUBSTITUTE(MID(C1171,1,FIND(";",C1171,1) - 1),"/","%2F"),"&amp;"), MID(C1171,1,FIND(";",C1171,1) - 1)), HYPERLINK(CONCATENATE("
https://docs.wto.org/dol2fe/Pages/SS/DoSearch.aspx?DataSource=Cat&amp;query=@Symbol=
",C1171),C1171)))</f>
        <v>G/AG/N/PER/12</v>
      </c>
      <c r="E1171" s="201" t="str">
        <f>IF(IFERROR(FIND(";",C1171,1), 0) &gt; 0, HYPERLINK(CONCATENATE("https://docs.wto.org/dol2fe/Pages/SS/DoSearch.aspx?DataSource=Cat&amp;query=@Symbol=",SUBSTITUTE(TRIM((MID(C1171,FIND(";",C1171,1)+1,100))),"/","%2F"),"&amp;"), TRIM((MID(C1171,FIND(";",C1171,1)+1,100)))), " ")</f>
        <v xml:space="preserve"> </v>
      </c>
      <c r="F1171" s="27" t="s">
        <v>294</v>
      </c>
      <c r="G1171" s="27" t="s">
        <v>1101</v>
      </c>
      <c r="H1171" s="27" t="s">
        <v>5</v>
      </c>
      <c r="I1171" s="60">
        <v>2014</v>
      </c>
      <c r="J1171" s="27" t="s">
        <v>4527</v>
      </c>
      <c r="K1171" s="27" t="s">
        <v>4935</v>
      </c>
      <c r="L1171" s="27" t="s">
        <v>4546</v>
      </c>
      <c r="M1171" s="27" t="s">
        <v>4936</v>
      </c>
      <c r="N1171" s="27"/>
      <c r="O1171" s="27" t="s">
        <v>4845</v>
      </c>
      <c r="P1171" s="27" t="s">
        <v>4937</v>
      </c>
      <c r="Q1171" s="27" t="s">
        <v>4938</v>
      </c>
      <c r="R1171" s="27" t="s">
        <v>4939</v>
      </c>
      <c r="S1171" s="27" t="s">
        <v>51</v>
      </c>
      <c r="T1171" s="27" t="s">
        <v>4654</v>
      </c>
    </row>
    <row r="1172" spans="1:20" ht="43.5" customHeight="1" x14ac:dyDescent="0.3">
      <c r="A1172" s="27">
        <v>1171</v>
      </c>
      <c r="B1172" s="27" t="s">
        <v>42</v>
      </c>
      <c r="C1172" s="27" t="s">
        <v>4911</v>
      </c>
      <c r="D1172" s="201" t="str">
        <f t="shared" si="45"/>
        <v>G/AG/N/PER/12</v>
      </c>
      <c r="E1172" s="201" t="str">
        <f t="shared" si="46"/>
        <v xml:space="preserve"> </v>
      </c>
      <c r="F1172" s="27" t="s">
        <v>294</v>
      </c>
      <c r="G1172" s="27" t="s">
        <v>1101</v>
      </c>
      <c r="H1172" s="27" t="s">
        <v>5</v>
      </c>
      <c r="I1172" s="60">
        <v>2014</v>
      </c>
      <c r="J1172" s="27" t="s">
        <v>4527</v>
      </c>
      <c r="K1172" s="27" t="s">
        <v>4962</v>
      </c>
      <c r="L1172" s="27" t="s">
        <v>4941</v>
      </c>
      <c r="M1172" s="27" t="s">
        <v>4963</v>
      </c>
      <c r="N1172" s="27"/>
      <c r="O1172" s="27" t="s">
        <v>4845</v>
      </c>
      <c r="P1172" s="27" t="s">
        <v>4964</v>
      </c>
      <c r="Q1172" s="27" t="s">
        <v>4965</v>
      </c>
      <c r="R1172" s="27" t="s">
        <v>4966</v>
      </c>
      <c r="S1172" s="27" t="s">
        <v>421</v>
      </c>
      <c r="T1172" s="27" t="s">
        <v>445</v>
      </c>
    </row>
    <row r="1173" spans="1:20" ht="43.5" customHeight="1" x14ac:dyDescent="0.3">
      <c r="A1173" s="27">
        <v>1172</v>
      </c>
      <c r="B1173" s="27" t="s">
        <v>42</v>
      </c>
      <c r="C1173" s="27" t="s">
        <v>4911</v>
      </c>
      <c r="D1173" s="201" t="str">
        <f t="shared" si="45"/>
        <v>G/AG/N/PER/12</v>
      </c>
      <c r="E1173" s="201" t="str">
        <f t="shared" si="46"/>
        <v xml:space="preserve"> </v>
      </c>
      <c r="F1173" s="27" t="s">
        <v>294</v>
      </c>
      <c r="G1173" s="27" t="s">
        <v>1101</v>
      </c>
      <c r="H1173" s="27" t="s">
        <v>5</v>
      </c>
      <c r="I1173" s="60">
        <v>2014</v>
      </c>
      <c r="J1173" s="27" t="s">
        <v>4527</v>
      </c>
      <c r="K1173" s="27" t="s">
        <v>4967</v>
      </c>
      <c r="L1173" s="27" t="s">
        <v>4941</v>
      </c>
      <c r="M1173" s="27" t="s">
        <v>4942</v>
      </c>
      <c r="N1173" s="27"/>
      <c r="O1173" s="27" t="s">
        <v>4845</v>
      </c>
      <c r="P1173" s="27" t="s">
        <v>4943</v>
      </c>
      <c r="Q1173" s="27" t="s">
        <v>4944</v>
      </c>
      <c r="R1173" s="27" t="s">
        <v>4945</v>
      </c>
      <c r="S1173" s="27" t="s">
        <v>421</v>
      </c>
      <c r="T1173" s="27" t="s">
        <v>297</v>
      </c>
    </row>
    <row r="1174" spans="1:20" ht="43.5" customHeight="1" x14ac:dyDescent="0.3">
      <c r="A1174" s="27">
        <v>1173</v>
      </c>
      <c r="B1174" s="27" t="s">
        <v>42</v>
      </c>
      <c r="C1174" s="27" t="s">
        <v>4911</v>
      </c>
      <c r="D1174" s="201" t="str">
        <f t="shared" si="45"/>
        <v>G/AG/N/PER/12</v>
      </c>
      <c r="E1174" s="201" t="str">
        <f t="shared" si="46"/>
        <v xml:space="preserve"> </v>
      </c>
      <c r="F1174" s="27" t="s">
        <v>294</v>
      </c>
      <c r="G1174" s="27" t="s">
        <v>1101</v>
      </c>
      <c r="H1174" s="27" t="s">
        <v>5</v>
      </c>
      <c r="I1174" s="60">
        <v>2014</v>
      </c>
      <c r="J1174" s="27" t="s">
        <v>4789</v>
      </c>
      <c r="K1174" s="27" t="s">
        <v>4946</v>
      </c>
      <c r="L1174" s="27" t="s">
        <v>4947</v>
      </c>
      <c r="M1174" s="27" t="s">
        <v>4948</v>
      </c>
      <c r="N1174" s="27"/>
      <c r="O1174" s="27" t="s">
        <v>4845</v>
      </c>
      <c r="P1174" s="27" t="s">
        <v>4932</v>
      </c>
      <c r="Q1174" s="27" t="s">
        <v>4949</v>
      </c>
      <c r="R1174" s="27" t="s">
        <v>4950</v>
      </c>
      <c r="S1174" s="27" t="s">
        <v>421</v>
      </c>
      <c r="T1174" s="27" t="s">
        <v>297</v>
      </c>
    </row>
    <row r="1175" spans="1:20" ht="43.5" customHeight="1" x14ac:dyDescent="0.3">
      <c r="A1175" s="27">
        <v>1174</v>
      </c>
      <c r="B1175" s="27" t="s">
        <v>42</v>
      </c>
      <c r="C1175" s="27" t="s">
        <v>4911</v>
      </c>
      <c r="D1175" s="201" t="str">
        <f t="shared" si="45"/>
        <v>G/AG/N/PER/12</v>
      </c>
      <c r="E1175" s="201" t="str">
        <f t="shared" si="46"/>
        <v xml:space="preserve"> </v>
      </c>
      <c r="F1175" s="27" t="s">
        <v>294</v>
      </c>
      <c r="G1175" s="27" t="s">
        <v>1101</v>
      </c>
      <c r="H1175" s="27" t="s">
        <v>5</v>
      </c>
      <c r="I1175" s="60">
        <v>2014</v>
      </c>
      <c r="J1175" s="27" t="s">
        <v>4527</v>
      </c>
      <c r="K1175" s="27" t="s">
        <v>4912</v>
      </c>
      <c r="L1175" s="27" t="s">
        <v>4520</v>
      </c>
      <c r="M1175" s="27" t="s">
        <v>4913</v>
      </c>
      <c r="N1175" s="27"/>
      <c r="O1175" s="27" t="s">
        <v>4846</v>
      </c>
      <c r="P1175" s="27" t="s">
        <v>4914</v>
      </c>
      <c r="Q1175" s="27" t="s">
        <v>432</v>
      </c>
      <c r="R1175" s="27" t="s">
        <v>4915</v>
      </c>
      <c r="S1175" s="27" t="s">
        <v>51</v>
      </c>
      <c r="T1175" s="27" t="s">
        <v>4523</v>
      </c>
    </row>
    <row r="1176" spans="1:20" ht="43.5" customHeight="1" x14ac:dyDescent="0.3">
      <c r="A1176" s="27">
        <v>1175</v>
      </c>
      <c r="B1176" s="27" t="s">
        <v>42</v>
      </c>
      <c r="C1176" s="27" t="s">
        <v>4911</v>
      </c>
      <c r="D1176" s="201" t="str">
        <f t="shared" si="45"/>
        <v>G/AG/N/PER/12</v>
      </c>
      <c r="E1176" s="201" t="str">
        <f t="shared" si="46"/>
        <v xml:space="preserve"> </v>
      </c>
      <c r="F1176" s="27" t="s">
        <v>294</v>
      </c>
      <c r="G1176" s="27" t="s">
        <v>1101</v>
      </c>
      <c r="H1176" s="27" t="s">
        <v>5</v>
      </c>
      <c r="I1176" s="60">
        <v>2014</v>
      </c>
      <c r="J1176" s="27" t="s">
        <v>4527</v>
      </c>
      <c r="K1176" s="27" t="s">
        <v>4916</v>
      </c>
      <c r="L1176" s="27" t="s">
        <v>4664</v>
      </c>
      <c r="M1176" s="27"/>
      <c r="N1176" s="27"/>
      <c r="O1176" s="27" t="s">
        <v>4846</v>
      </c>
      <c r="P1176" s="27" t="s">
        <v>4917</v>
      </c>
      <c r="Q1176" s="27" t="s">
        <v>25</v>
      </c>
      <c r="R1176" s="27" t="s">
        <v>30</v>
      </c>
      <c r="S1176" s="27" t="s">
        <v>421</v>
      </c>
      <c r="T1176" s="27" t="s">
        <v>4523</v>
      </c>
    </row>
    <row r="1177" spans="1:20" ht="43.5" customHeight="1" x14ac:dyDescent="0.3">
      <c r="A1177" s="27">
        <v>1176</v>
      </c>
      <c r="B1177" s="27" t="s">
        <v>42</v>
      </c>
      <c r="C1177" s="27" t="s">
        <v>4911</v>
      </c>
      <c r="D1177" s="201" t="str">
        <f t="shared" si="45"/>
        <v>G/AG/N/PER/12</v>
      </c>
      <c r="E1177" s="201" t="str">
        <f t="shared" si="46"/>
        <v xml:space="preserve"> </v>
      </c>
      <c r="F1177" s="27" t="s">
        <v>294</v>
      </c>
      <c r="G1177" s="27" t="s">
        <v>1101</v>
      </c>
      <c r="H1177" s="27" t="s">
        <v>5</v>
      </c>
      <c r="I1177" s="60">
        <v>2014</v>
      </c>
      <c r="J1177" s="27" t="s">
        <v>4527</v>
      </c>
      <c r="K1177" s="27" t="s">
        <v>4951</v>
      </c>
      <c r="L1177" s="27" t="s">
        <v>4728</v>
      </c>
      <c r="M1177" s="27" t="s">
        <v>4952</v>
      </c>
      <c r="N1177" s="27"/>
      <c r="O1177" s="27" t="s">
        <v>4846</v>
      </c>
      <c r="P1177" s="27" t="s">
        <v>4953</v>
      </c>
      <c r="Q1177" s="27" t="s">
        <v>8</v>
      </c>
      <c r="R1177" s="27" t="s">
        <v>53</v>
      </c>
      <c r="S1177" s="27" t="s">
        <v>51</v>
      </c>
      <c r="T1177" s="27" t="s">
        <v>4954</v>
      </c>
    </row>
    <row r="1178" spans="1:20" ht="43.5" customHeight="1" x14ac:dyDescent="0.3">
      <c r="A1178" s="27">
        <v>1177</v>
      </c>
      <c r="B1178" s="27" t="s">
        <v>42</v>
      </c>
      <c r="C1178" s="27" t="s">
        <v>4911</v>
      </c>
      <c r="D1178" s="201" t="str">
        <f t="shared" si="45"/>
        <v>G/AG/N/PER/12</v>
      </c>
      <c r="E1178" s="201" t="str">
        <f t="shared" si="46"/>
        <v xml:space="preserve"> </v>
      </c>
      <c r="F1178" s="27" t="s">
        <v>294</v>
      </c>
      <c r="G1178" s="27" t="s">
        <v>1101</v>
      </c>
      <c r="H1178" s="27" t="s">
        <v>5</v>
      </c>
      <c r="I1178" s="60">
        <v>2014</v>
      </c>
      <c r="J1178" s="27" t="s">
        <v>4527</v>
      </c>
      <c r="K1178" s="27" t="s">
        <v>4918</v>
      </c>
      <c r="L1178" s="27" t="s">
        <v>4728</v>
      </c>
      <c r="M1178" s="27" t="s">
        <v>4919</v>
      </c>
      <c r="N1178" s="27"/>
      <c r="O1178" s="27" t="s">
        <v>4846</v>
      </c>
      <c r="P1178" s="27" t="s">
        <v>4920</v>
      </c>
      <c r="Q1178" s="27" t="s">
        <v>4921</v>
      </c>
      <c r="R1178" s="27" t="s">
        <v>4</v>
      </c>
      <c r="S1178" s="27" t="s">
        <v>51</v>
      </c>
      <c r="T1178" s="27" t="s">
        <v>4523</v>
      </c>
    </row>
    <row r="1179" spans="1:20" ht="43.5" customHeight="1" x14ac:dyDescent="0.3">
      <c r="A1179" s="27">
        <v>1178</v>
      </c>
      <c r="B1179" s="27" t="s">
        <v>42</v>
      </c>
      <c r="C1179" s="27" t="s">
        <v>4911</v>
      </c>
      <c r="D1179" s="201" t="str">
        <f t="shared" si="45"/>
        <v>G/AG/N/PER/12</v>
      </c>
      <c r="E1179" s="201" t="str">
        <f t="shared" si="46"/>
        <v xml:space="preserve"> </v>
      </c>
      <c r="F1179" s="27" t="s">
        <v>294</v>
      </c>
      <c r="G1179" s="27" t="s">
        <v>1101</v>
      </c>
      <c r="H1179" s="27" t="s">
        <v>5</v>
      </c>
      <c r="I1179" s="60">
        <v>2014</v>
      </c>
      <c r="J1179" s="27" t="s">
        <v>4527</v>
      </c>
      <c r="K1179" s="27" t="s">
        <v>4922</v>
      </c>
      <c r="L1179" s="27" t="s">
        <v>4546</v>
      </c>
      <c r="M1179" s="27" t="s">
        <v>4923</v>
      </c>
      <c r="N1179" s="27"/>
      <c r="O1179" s="27" t="s">
        <v>4846</v>
      </c>
      <c r="P1179" s="27" t="s">
        <v>4924</v>
      </c>
      <c r="Q1179" s="27" t="s">
        <v>440</v>
      </c>
      <c r="R1179" s="27" t="s">
        <v>1674</v>
      </c>
      <c r="S1179" s="27" t="s">
        <v>51</v>
      </c>
      <c r="T1179" s="27" t="s">
        <v>4523</v>
      </c>
    </row>
    <row r="1180" spans="1:20" ht="43.5" customHeight="1" x14ac:dyDescent="0.3">
      <c r="A1180" s="27">
        <v>1179</v>
      </c>
      <c r="B1180" s="27" t="s">
        <v>42</v>
      </c>
      <c r="C1180" s="27" t="s">
        <v>4911</v>
      </c>
      <c r="D1180" s="201" t="str">
        <f t="shared" si="45"/>
        <v>G/AG/N/PER/12</v>
      </c>
      <c r="E1180" s="201" t="str">
        <f>IF(IFERROR(FIND(";",C1180,1), 0) &gt; 0, HYPERLINK(CONCATENATE("https://docs.wto.org/dol2fe/Pages/SS/DoSearch.aspx?DataSource=Cat&amp;query=@Symbol=",SUBSTITUTE(TRIM((MID(C1180,FIND(";",C1180,1)+1,100))),"/","%2F"),"&amp;"), TRIM((MID(C1180,FIND(";",C1180,1)+1,100)))), " ")</f>
        <v xml:space="preserve"> </v>
      </c>
      <c r="F1180" s="27" t="s">
        <v>294</v>
      </c>
      <c r="G1180" s="27" t="s">
        <v>1101</v>
      </c>
      <c r="H1180" s="27" t="s">
        <v>5</v>
      </c>
      <c r="I1180" s="60">
        <v>2014</v>
      </c>
      <c r="J1180" s="27" t="s">
        <v>4527</v>
      </c>
      <c r="K1180" s="27" t="s">
        <v>4968</v>
      </c>
      <c r="L1180" s="27" t="s">
        <v>4546</v>
      </c>
      <c r="M1180" s="27" t="s">
        <v>4926</v>
      </c>
      <c r="N1180" s="27"/>
      <c r="O1180" s="27" t="s">
        <v>4846</v>
      </c>
      <c r="P1180" s="27" t="s">
        <v>4927</v>
      </c>
      <c r="Q1180" s="27" t="s">
        <v>4928</v>
      </c>
      <c r="R1180" s="27" t="s">
        <v>4929</v>
      </c>
      <c r="S1180" s="27" t="s">
        <v>51</v>
      </c>
      <c r="T1180" s="27" t="s">
        <v>4523</v>
      </c>
    </row>
    <row r="1181" spans="1:20" ht="43.5" customHeight="1" x14ac:dyDescent="0.3">
      <c r="A1181" s="27">
        <v>1180</v>
      </c>
      <c r="B1181" s="27" t="s">
        <v>42</v>
      </c>
      <c r="C1181" s="27" t="s">
        <v>4911</v>
      </c>
      <c r="D1181" s="201" t="str">
        <f t="shared" si="45"/>
        <v>G/AG/N/PER/12</v>
      </c>
      <c r="E1181" s="201" t="str">
        <f t="shared" si="46"/>
        <v xml:space="preserve"> </v>
      </c>
      <c r="F1181" s="27" t="s">
        <v>294</v>
      </c>
      <c r="G1181" s="27" t="s">
        <v>1101</v>
      </c>
      <c r="H1181" s="27" t="s">
        <v>5</v>
      </c>
      <c r="I1181" s="60">
        <v>2014</v>
      </c>
      <c r="J1181" s="27" t="s">
        <v>4527</v>
      </c>
      <c r="K1181" s="27" t="s">
        <v>4958</v>
      </c>
      <c r="L1181" s="27" t="s">
        <v>4546</v>
      </c>
      <c r="M1181" s="27" t="s">
        <v>4959</v>
      </c>
      <c r="N1181" s="27"/>
      <c r="O1181" s="27" t="s">
        <v>4846</v>
      </c>
      <c r="P1181" s="27" t="s">
        <v>5450</v>
      </c>
      <c r="Q1181" s="27" t="s">
        <v>440</v>
      </c>
      <c r="R1181" s="27" t="s">
        <v>4681</v>
      </c>
      <c r="S1181" s="27" t="s">
        <v>51</v>
      </c>
      <c r="T1181" s="27" t="s">
        <v>4523</v>
      </c>
    </row>
    <row r="1182" spans="1:20" ht="43.5" customHeight="1" x14ac:dyDescent="0.3">
      <c r="A1182" s="27">
        <v>1181</v>
      </c>
      <c r="B1182" s="27" t="s">
        <v>42</v>
      </c>
      <c r="C1182" s="27" t="s">
        <v>4911</v>
      </c>
      <c r="D1182" s="201" t="str">
        <f t="shared" si="45"/>
        <v>G/AG/N/PER/12</v>
      </c>
      <c r="E1182" s="201" t="str">
        <f t="shared" si="46"/>
        <v xml:space="preserve"> </v>
      </c>
      <c r="F1182" s="27" t="s">
        <v>294</v>
      </c>
      <c r="G1182" s="27" t="s">
        <v>1101</v>
      </c>
      <c r="H1182" s="27" t="s">
        <v>5</v>
      </c>
      <c r="I1182" s="60">
        <v>2014</v>
      </c>
      <c r="J1182" s="27" t="s">
        <v>4527</v>
      </c>
      <c r="K1182" s="27" t="s">
        <v>4960</v>
      </c>
      <c r="L1182" s="27" t="s">
        <v>4546</v>
      </c>
      <c r="M1182" s="27" t="s">
        <v>4959</v>
      </c>
      <c r="N1182" s="27"/>
      <c r="O1182" s="27" t="s">
        <v>4846</v>
      </c>
      <c r="P1182" s="27" t="s">
        <v>5451</v>
      </c>
      <c r="Q1182" s="27" t="s">
        <v>440</v>
      </c>
      <c r="R1182" s="27" t="s">
        <v>4681</v>
      </c>
      <c r="S1182" s="27" t="s">
        <v>51</v>
      </c>
      <c r="T1182" s="27" t="s">
        <v>4523</v>
      </c>
    </row>
    <row r="1183" spans="1:20" ht="43.5" customHeight="1" x14ac:dyDescent="0.3">
      <c r="A1183" s="27">
        <v>1182</v>
      </c>
      <c r="B1183" s="27" t="s">
        <v>42</v>
      </c>
      <c r="C1183" s="27" t="s">
        <v>4911</v>
      </c>
      <c r="D1183" s="201" t="str">
        <f t="shared" si="45"/>
        <v>G/AG/N/PER/12</v>
      </c>
      <c r="E1183" s="201" t="str">
        <f t="shared" si="46"/>
        <v xml:space="preserve"> </v>
      </c>
      <c r="F1183" s="27" t="s">
        <v>294</v>
      </c>
      <c r="G1183" s="27" t="s">
        <v>1101</v>
      </c>
      <c r="H1183" s="27" t="s">
        <v>5</v>
      </c>
      <c r="I1183" s="60">
        <v>2014</v>
      </c>
      <c r="J1183" s="27" t="s">
        <v>4527</v>
      </c>
      <c r="K1183" s="27" t="s">
        <v>4961</v>
      </c>
      <c r="L1183" s="27" t="s">
        <v>4546</v>
      </c>
      <c r="M1183" s="27" t="s">
        <v>4959</v>
      </c>
      <c r="N1183" s="27"/>
      <c r="O1183" s="27" t="s">
        <v>4846</v>
      </c>
      <c r="P1183" s="27" t="s">
        <v>5452</v>
      </c>
      <c r="Q1183" s="27" t="s">
        <v>440</v>
      </c>
      <c r="R1183" s="27" t="s">
        <v>4681</v>
      </c>
      <c r="S1183" s="27" t="s">
        <v>51</v>
      </c>
      <c r="T1183" s="27" t="s">
        <v>4523</v>
      </c>
    </row>
    <row r="1184" spans="1:20" ht="43.5" customHeight="1" x14ac:dyDescent="0.3">
      <c r="A1184" s="27">
        <v>1183</v>
      </c>
      <c r="B1184" s="27" t="s">
        <v>42</v>
      </c>
      <c r="C1184" s="27" t="s">
        <v>4911</v>
      </c>
      <c r="D1184" s="201" t="str">
        <f t="shared" si="45"/>
        <v>G/AG/N/PER/12</v>
      </c>
      <c r="E1184" s="201" t="str">
        <f t="shared" si="46"/>
        <v xml:space="preserve"> </v>
      </c>
      <c r="F1184" s="27" t="s">
        <v>294</v>
      </c>
      <c r="G1184" s="27" t="s">
        <v>1101</v>
      </c>
      <c r="H1184" s="27" t="s">
        <v>5</v>
      </c>
      <c r="I1184" s="60">
        <v>2014</v>
      </c>
      <c r="J1184" s="27" t="s">
        <v>4527</v>
      </c>
      <c r="K1184" s="27" t="s">
        <v>4962</v>
      </c>
      <c r="L1184" s="27" t="s">
        <v>4941</v>
      </c>
      <c r="M1184" s="27" t="s">
        <v>4963</v>
      </c>
      <c r="N1184" s="27"/>
      <c r="O1184" s="27" t="s">
        <v>4846</v>
      </c>
      <c r="P1184" s="27" t="s">
        <v>4964</v>
      </c>
      <c r="Q1184" s="27" t="s">
        <v>4965</v>
      </c>
      <c r="R1184" s="27" t="s">
        <v>4966</v>
      </c>
      <c r="S1184" s="27" t="s">
        <v>421</v>
      </c>
      <c r="T1184" s="27" t="s">
        <v>445</v>
      </c>
    </row>
    <row r="1185" spans="1:20" ht="43.5" customHeight="1" x14ac:dyDescent="0.3">
      <c r="A1185" s="27">
        <v>1184</v>
      </c>
      <c r="B1185" s="27" t="s">
        <v>42</v>
      </c>
      <c r="C1185" s="27" t="s">
        <v>4911</v>
      </c>
      <c r="D1185" s="201" t="str">
        <f t="shared" si="45"/>
        <v>G/AG/N/PER/12</v>
      </c>
      <c r="E1185" s="201" t="str">
        <f t="shared" si="46"/>
        <v xml:space="preserve"> </v>
      </c>
      <c r="F1185" s="27" t="s">
        <v>294</v>
      </c>
      <c r="G1185" s="27" t="s">
        <v>1101</v>
      </c>
      <c r="H1185" s="27" t="s">
        <v>5</v>
      </c>
      <c r="I1185" s="60">
        <v>2014</v>
      </c>
      <c r="J1185" s="27" t="s">
        <v>4527</v>
      </c>
      <c r="K1185" s="27" t="s">
        <v>4967</v>
      </c>
      <c r="L1185" s="27" t="s">
        <v>4941</v>
      </c>
      <c r="M1185" s="27" t="s">
        <v>4942</v>
      </c>
      <c r="N1185" s="27"/>
      <c r="O1185" s="27" t="s">
        <v>4846</v>
      </c>
      <c r="P1185" s="27" t="s">
        <v>4943</v>
      </c>
      <c r="Q1185" s="27" t="s">
        <v>4944</v>
      </c>
      <c r="R1185" s="27" t="s">
        <v>4945</v>
      </c>
      <c r="S1185" s="27" t="s">
        <v>421</v>
      </c>
      <c r="T1185" s="27" t="s">
        <v>297</v>
      </c>
    </row>
    <row r="1186" spans="1:20" ht="43.5" customHeight="1" x14ac:dyDescent="0.3">
      <c r="A1186" s="27">
        <v>1185</v>
      </c>
      <c r="B1186" s="27" t="s">
        <v>42</v>
      </c>
      <c r="C1186" s="27" t="s">
        <v>4911</v>
      </c>
      <c r="D1186" s="201" t="str">
        <f t="shared" si="45"/>
        <v>G/AG/N/PER/12</v>
      </c>
      <c r="E1186" s="201" t="str">
        <f t="shared" si="46"/>
        <v xml:space="preserve"> </v>
      </c>
      <c r="F1186" s="27" t="s">
        <v>294</v>
      </c>
      <c r="G1186" s="27" t="s">
        <v>1101</v>
      </c>
      <c r="H1186" s="27" t="s">
        <v>5</v>
      </c>
      <c r="I1186" s="60">
        <v>2014</v>
      </c>
      <c r="J1186" s="27" t="s">
        <v>4789</v>
      </c>
      <c r="K1186" s="27" t="s">
        <v>4946</v>
      </c>
      <c r="L1186" s="27" t="s">
        <v>4947</v>
      </c>
      <c r="M1186" s="27" t="s">
        <v>4948</v>
      </c>
      <c r="N1186" s="27"/>
      <c r="O1186" s="27" t="s">
        <v>4846</v>
      </c>
      <c r="P1186" s="27" t="s">
        <v>4932</v>
      </c>
      <c r="Q1186" s="27" t="s">
        <v>4949</v>
      </c>
      <c r="R1186" s="27" t="s">
        <v>4950</v>
      </c>
      <c r="S1186" s="27" t="s">
        <v>421</v>
      </c>
      <c r="T1186" s="27" t="s">
        <v>297</v>
      </c>
    </row>
    <row r="1187" spans="1:20" ht="43.5" customHeight="1" x14ac:dyDescent="0.3">
      <c r="A1187" s="27">
        <v>1186</v>
      </c>
      <c r="B1187" s="27" t="s">
        <v>42</v>
      </c>
      <c r="C1187" s="27" t="s">
        <v>4969</v>
      </c>
      <c r="D1187" s="201" t="str">
        <f t="shared" si="45"/>
        <v>G/AG/N/SAU/8</v>
      </c>
      <c r="E1187" s="201" t="str">
        <f t="shared" si="46"/>
        <v xml:space="preserve"> </v>
      </c>
      <c r="F1187" s="27" t="s">
        <v>682</v>
      </c>
      <c r="G1187" s="27" t="s">
        <v>1692</v>
      </c>
      <c r="H1187" s="27" t="s">
        <v>5</v>
      </c>
      <c r="I1187" s="60">
        <v>2014</v>
      </c>
      <c r="J1187" s="27" t="s">
        <v>4527</v>
      </c>
      <c r="K1187" s="27" t="s">
        <v>4970</v>
      </c>
      <c r="L1187" s="27" t="s">
        <v>4546</v>
      </c>
      <c r="M1187" s="27"/>
      <c r="N1187" s="27"/>
      <c r="O1187" s="27" t="s">
        <v>4530</v>
      </c>
      <c r="P1187" s="27" t="s">
        <v>4971</v>
      </c>
      <c r="Q1187" s="27" t="s">
        <v>8</v>
      </c>
      <c r="R1187" s="27" t="s">
        <v>4972</v>
      </c>
      <c r="S1187" s="27" t="s">
        <v>51</v>
      </c>
      <c r="T1187" s="27" t="s">
        <v>297</v>
      </c>
    </row>
    <row r="1188" spans="1:20" ht="43.5" customHeight="1" x14ac:dyDescent="0.3">
      <c r="A1188" s="27">
        <v>1187</v>
      </c>
      <c r="B1188" s="27" t="s">
        <v>42</v>
      </c>
      <c r="C1188" s="27" t="s">
        <v>4969</v>
      </c>
      <c r="D1188" s="201" t="str">
        <f t="shared" si="45"/>
        <v>G/AG/N/SAU/8</v>
      </c>
      <c r="E1188" s="201" t="str">
        <f t="shared" si="46"/>
        <v xml:space="preserve"> </v>
      </c>
      <c r="F1188" s="27" t="s">
        <v>682</v>
      </c>
      <c r="G1188" s="27" t="s">
        <v>1692</v>
      </c>
      <c r="H1188" s="27" t="s">
        <v>5</v>
      </c>
      <c r="I1188" s="60">
        <v>2014</v>
      </c>
      <c r="J1188" s="27" t="s">
        <v>4549</v>
      </c>
      <c r="K1188" s="27" t="s">
        <v>4973</v>
      </c>
      <c r="L1188" s="27" t="s">
        <v>4974</v>
      </c>
      <c r="M1188" s="27" t="s">
        <v>4975</v>
      </c>
      <c r="N1188" s="27"/>
      <c r="O1188" s="27" t="s">
        <v>4530</v>
      </c>
      <c r="P1188" s="27" t="s">
        <v>4976</v>
      </c>
      <c r="Q1188" s="27" t="s">
        <v>4977</v>
      </c>
      <c r="R1188" s="27" t="s">
        <v>4681</v>
      </c>
      <c r="S1188" s="27" t="s">
        <v>421</v>
      </c>
      <c r="T1188" s="27" t="s">
        <v>42</v>
      </c>
    </row>
    <row r="1189" spans="1:20" ht="43.5" customHeight="1" x14ac:dyDescent="0.3">
      <c r="A1189" s="27">
        <v>1188</v>
      </c>
      <c r="B1189" s="27" t="s">
        <v>42</v>
      </c>
      <c r="C1189" s="27" t="s">
        <v>4978</v>
      </c>
      <c r="D1189" s="201" t="str">
        <f t="shared" si="45"/>
        <v>G/AG/N/THA/75</v>
      </c>
      <c r="E1189" s="201" t="str">
        <f t="shared" si="46"/>
        <v xml:space="preserve"> </v>
      </c>
      <c r="F1189" s="27" t="s">
        <v>33</v>
      </c>
      <c r="G1189" s="27" t="s">
        <v>792</v>
      </c>
      <c r="H1189" s="27" t="s">
        <v>5</v>
      </c>
      <c r="I1189" s="60">
        <v>2014</v>
      </c>
      <c r="J1189" s="27" t="s">
        <v>4527</v>
      </c>
      <c r="K1189" s="27" t="s">
        <v>4979</v>
      </c>
      <c r="L1189" s="27" t="s">
        <v>4546</v>
      </c>
      <c r="M1189" s="27" t="s">
        <v>4980</v>
      </c>
      <c r="N1189" s="27"/>
      <c r="O1189" s="27" t="s">
        <v>4844</v>
      </c>
      <c r="P1189" s="27" t="s">
        <v>4981</v>
      </c>
      <c r="Q1189" s="27" t="s">
        <v>46</v>
      </c>
      <c r="R1189" s="27" t="s">
        <v>45</v>
      </c>
      <c r="S1189" s="27" t="s">
        <v>51</v>
      </c>
      <c r="T1189" s="27" t="s">
        <v>42</v>
      </c>
    </row>
    <row r="1190" spans="1:20" ht="43.5" customHeight="1" x14ac:dyDescent="0.3">
      <c r="A1190" s="27">
        <v>1189</v>
      </c>
      <c r="B1190" s="27" t="s">
        <v>42</v>
      </c>
      <c r="C1190" s="27" t="s">
        <v>4982</v>
      </c>
      <c r="D1190" s="201" t="str">
        <f t="shared" si="45"/>
        <v>G/AG/N/URY/53</v>
      </c>
      <c r="E1190" s="201" t="str">
        <f t="shared" si="46"/>
        <v xml:space="preserve"> </v>
      </c>
      <c r="F1190" s="27" t="s">
        <v>333</v>
      </c>
      <c r="G1190" s="27" t="s">
        <v>1101</v>
      </c>
      <c r="H1190" s="27" t="s">
        <v>5</v>
      </c>
      <c r="I1190" s="60">
        <v>2014</v>
      </c>
      <c r="J1190" s="27" t="s">
        <v>4527</v>
      </c>
      <c r="K1190" s="27" t="s">
        <v>4983</v>
      </c>
      <c r="L1190" s="27" t="s">
        <v>3422</v>
      </c>
      <c r="M1190" s="27" t="s">
        <v>4984</v>
      </c>
      <c r="N1190" s="27"/>
      <c r="O1190" s="27" t="s">
        <v>4874</v>
      </c>
      <c r="P1190" s="27" t="s">
        <v>4985</v>
      </c>
      <c r="Q1190" s="27" t="s">
        <v>56</v>
      </c>
      <c r="R1190" s="27" t="s">
        <v>4</v>
      </c>
      <c r="S1190" s="27" t="s">
        <v>43</v>
      </c>
      <c r="T1190" s="27" t="s">
        <v>42</v>
      </c>
    </row>
    <row r="1191" spans="1:20" ht="43.5" customHeight="1" x14ac:dyDescent="0.3">
      <c r="A1191" s="27">
        <v>1190</v>
      </c>
      <c r="B1191" s="27" t="s">
        <v>42</v>
      </c>
      <c r="C1191" s="27" t="s">
        <v>4982</v>
      </c>
      <c r="D1191" s="201" t="str">
        <f>IF(C1191="","",IF(IFERROR(FIND(";",C1191,1), 0) &gt; 0, HYPERLINK(CONCATENATE("
https://docs.wto.org/dol2fe/Pages/SS/DoSearch.aspx?DataSource=Cat&amp;query=@Symbol=
",SUBSTITUTE(MID(C1191,1,FIND(";",C1191,1) - 1),"/","%2F"),"&amp;"), MID(C1191,1,FIND(";",C1191,1) - 1)), HYPERLINK(CONCATENATE("
https://docs.wto.org/dol2fe/Pages/SS/DoSearch.aspx?DataSource=Cat&amp;query=@Symbol=
",C1191),C1191)))</f>
        <v>G/AG/N/URY/53</v>
      </c>
      <c r="E1191" s="201" t="str">
        <f>IF(IFERROR(FIND(";",C1191,1), 0) &gt; 0, HYPERLINK(CONCATENATE("https://docs.wto.org/dol2fe/Pages/SS/DoSearch.aspx?DataSource=Cat&amp;query=@Symbol=",SUBSTITUTE(TRIM((MID(C1191,FIND(";",C1191,1)+1,100))),"/","%2F"),"&amp;"), TRIM((MID(C1191,FIND(";",C1191,1)+1,100)))), " ")</f>
        <v xml:space="preserve"> </v>
      </c>
      <c r="F1191" s="27" t="s">
        <v>333</v>
      </c>
      <c r="G1191" s="27" t="s">
        <v>1101</v>
      </c>
      <c r="H1191" s="27" t="s">
        <v>5</v>
      </c>
      <c r="I1191" s="60">
        <v>2014</v>
      </c>
      <c r="J1191" s="27" t="s">
        <v>4527</v>
      </c>
      <c r="K1191" s="27" t="s">
        <v>4986</v>
      </c>
      <c r="L1191" s="27" t="s">
        <v>3422</v>
      </c>
      <c r="M1191" s="27" t="s">
        <v>4987</v>
      </c>
      <c r="N1191" s="27"/>
      <c r="O1191" s="27" t="s">
        <v>4874</v>
      </c>
      <c r="P1191" s="27" t="s">
        <v>4988</v>
      </c>
      <c r="Q1191" s="27" t="s">
        <v>65</v>
      </c>
      <c r="R1191" s="27" t="s">
        <v>3432</v>
      </c>
      <c r="S1191" s="27" t="s">
        <v>43</v>
      </c>
      <c r="T1191" s="27" t="s">
        <v>42</v>
      </c>
    </row>
    <row r="1192" spans="1:20" ht="43.5" customHeight="1" x14ac:dyDescent="0.3">
      <c r="A1192" s="27">
        <v>1191</v>
      </c>
      <c r="B1192" s="27" t="s">
        <v>42</v>
      </c>
      <c r="C1192" s="27" t="s">
        <v>4989</v>
      </c>
      <c r="D1192" s="201" t="str">
        <f t="shared" si="45"/>
        <v>G/AG/N/USA/100</v>
      </c>
      <c r="E1192" s="201" t="str">
        <f t="shared" si="46"/>
        <v xml:space="preserve"> </v>
      </c>
      <c r="F1192" s="27" t="s">
        <v>3267</v>
      </c>
      <c r="G1192" s="27" t="s">
        <v>3</v>
      </c>
      <c r="H1192" s="27" t="s">
        <v>1</v>
      </c>
      <c r="I1192" s="60">
        <v>2014</v>
      </c>
      <c r="J1192" s="27" t="s">
        <v>4527</v>
      </c>
      <c r="K1192" s="27" t="s">
        <v>4990</v>
      </c>
      <c r="L1192" s="27" t="s">
        <v>4520</v>
      </c>
      <c r="M1192" s="27" t="s">
        <v>5453</v>
      </c>
      <c r="N1192" s="27"/>
      <c r="O1192" s="27" t="s">
        <v>4823</v>
      </c>
      <c r="P1192" s="27" t="s">
        <v>4991</v>
      </c>
      <c r="Q1192" s="27" t="s">
        <v>4992</v>
      </c>
      <c r="R1192" s="27" t="s">
        <v>4993</v>
      </c>
      <c r="S1192" s="27" t="s">
        <v>51</v>
      </c>
      <c r="T1192" s="27" t="s">
        <v>42</v>
      </c>
    </row>
    <row r="1193" spans="1:20" ht="43.5" customHeight="1" x14ac:dyDescent="0.3">
      <c r="A1193" s="27">
        <v>1192</v>
      </c>
      <c r="B1193" s="27" t="s">
        <v>42</v>
      </c>
      <c r="C1193" s="27" t="s">
        <v>4989</v>
      </c>
      <c r="D1193" s="201" t="str">
        <f t="shared" si="45"/>
        <v>G/AG/N/USA/100</v>
      </c>
      <c r="E1193" s="201" t="str">
        <f t="shared" si="46"/>
        <v xml:space="preserve"> </v>
      </c>
      <c r="F1193" s="27" t="s">
        <v>3267</v>
      </c>
      <c r="G1193" s="27" t="s">
        <v>3</v>
      </c>
      <c r="H1193" s="27" t="s">
        <v>1</v>
      </c>
      <c r="I1193" s="60">
        <v>2014</v>
      </c>
      <c r="J1193" s="27" t="s">
        <v>4527</v>
      </c>
      <c r="K1193" s="27" t="s">
        <v>5454</v>
      </c>
      <c r="L1193" s="27" t="s">
        <v>4520</v>
      </c>
      <c r="M1193" s="27" t="s">
        <v>5455</v>
      </c>
      <c r="N1193" s="27"/>
      <c r="O1193" s="27" t="s">
        <v>4823</v>
      </c>
      <c r="P1193" s="27" t="s">
        <v>4994</v>
      </c>
      <c r="Q1193" s="27" t="s">
        <v>25</v>
      </c>
      <c r="R1193" s="27" t="s">
        <v>4112</v>
      </c>
      <c r="S1193" s="27" t="s">
        <v>51</v>
      </c>
      <c r="T1193" s="27" t="s">
        <v>4557</v>
      </c>
    </row>
    <row r="1194" spans="1:20" ht="43.5" customHeight="1" x14ac:dyDescent="0.3">
      <c r="A1194" s="27">
        <v>1193</v>
      </c>
      <c r="B1194" s="27" t="s">
        <v>42</v>
      </c>
      <c r="C1194" s="27" t="s">
        <v>4989</v>
      </c>
      <c r="D1194" s="201" t="str">
        <f t="shared" si="45"/>
        <v>G/AG/N/USA/100</v>
      </c>
      <c r="E1194" s="201" t="str">
        <f t="shared" si="46"/>
        <v xml:space="preserve"> </v>
      </c>
      <c r="F1194" s="27" t="s">
        <v>3267</v>
      </c>
      <c r="G1194" s="27" t="s">
        <v>3</v>
      </c>
      <c r="H1194" s="27" t="s">
        <v>1</v>
      </c>
      <c r="I1194" s="60">
        <v>2014</v>
      </c>
      <c r="J1194" s="27" t="s">
        <v>4527</v>
      </c>
      <c r="K1194" s="27" t="s">
        <v>5456</v>
      </c>
      <c r="L1194" s="27" t="s">
        <v>4995</v>
      </c>
      <c r="M1194" s="27" t="s">
        <v>4996</v>
      </c>
      <c r="N1194" s="27"/>
      <c r="O1194" s="27" t="s">
        <v>4823</v>
      </c>
      <c r="P1194" s="27" t="s">
        <v>5457</v>
      </c>
      <c r="Q1194" s="27" t="s">
        <v>846</v>
      </c>
      <c r="R1194" s="27" t="s">
        <v>4702</v>
      </c>
      <c r="S1194" s="27" t="s">
        <v>51</v>
      </c>
      <c r="T1194" s="27" t="s">
        <v>42</v>
      </c>
    </row>
    <row r="1195" spans="1:20" ht="43.5" customHeight="1" x14ac:dyDescent="0.3">
      <c r="A1195" s="27">
        <v>1194</v>
      </c>
      <c r="B1195" s="27" t="s">
        <v>42</v>
      </c>
      <c r="C1195" s="27" t="s">
        <v>4989</v>
      </c>
      <c r="D1195" s="201" t="str">
        <f t="shared" si="45"/>
        <v>G/AG/N/USA/100</v>
      </c>
      <c r="E1195" s="201" t="str">
        <f t="shared" si="46"/>
        <v xml:space="preserve"> </v>
      </c>
      <c r="F1195" s="27" t="s">
        <v>3267</v>
      </c>
      <c r="G1195" s="27" t="s">
        <v>3</v>
      </c>
      <c r="H1195" s="27" t="s">
        <v>1</v>
      </c>
      <c r="I1195" s="60">
        <v>2014</v>
      </c>
      <c r="J1195" s="27" t="s">
        <v>4527</v>
      </c>
      <c r="K1195" s="27" t="s">
        <v>5458</v>
      </c>
      <c r="L1195" s="27" t="s">
        <v>4995</v>
      </c>
      <c r="M1195" s="27"/>
      <c r="N1195" s="27"/>
      <c r="O1195" s="27" t="s">
        <v>4823</v>
      </c>
      <c r="P1195" s="27" t="s">
        <v>4997</v>
      </c>
      <c r="Q1195" s="27" t="s">
        <v>4998</v>
      </c>
      <c r="R1195" s="27" t="s">
        <v>4999</v>
      </c>
      <c r="S1195" s="27" t="s">
        <v>51</v>
      </c>
      <c r="T1195" s="27" t="s">
        <v>42</v>
      </c>
    </row>
    <row r="1196" spans="1:20" ht="57" x14ac:dyDescent="0.3">
      <c r="A1196" s="27">
        <v>1195</v>
      </c>
      <c r="B1196" s="27" t="s">
        <v>42</v>
      </c>
      <c r="C1196" s="27" t="s">
        <v>4989</v>
      </c>
      <c r="D1196" s="201" t="str">
        <f t="shared" si="45"/>
        <v>G/AG/N/USA/100</v>
      </c>
      <c r="E1196" s="201" t="str">
        <f t="shared" si="46"/>
        <v xml:space="preserve"> </v>
      </c>
      <c r="F1196" s="27" t="s">
        <v>3267</v>
      </c>
      <c r="G1196" s="27" t="s">
        <v>3</v>
      </c>
      <c r="H1196" s="27" t="s">
        <v>1</v>
      </c>
      <c r="I1196" s="60">
        <v>2014</v>
      </c>
      <c r="J1196" s="27" t="s">
        <v>4527</v>
      </c>
      <c r="K1196" s="27" t="s">
        <v>5459</v>
      </c>
      <c r="L1196" s="27" t="s">
        <v>4995</v>
      </c>
      <c r="M1196" s="27" t="s">
        <v>5000</v>
      </c>
      <c r="N1196" s="27"/>
      <c r="O1196" s="27" t="s">
        <v>4823</v>
      </c>
      <c r="P1196" s="27" t="s">
        <v>5001</v>
      </c>
      <c r="Q1196" s="27" t="s">
        <v>5002</v>
      </c>
      <c r="R1196" s="27" t="s">
        <v>4</v>
      </c>
      <c r="S1196" s="27" t="s">
        <v>51</v>
      </c>
      <c r="T1196" s="27" t="s">
        <v>42</v>
      </c>
    </row>
    <row r="1197" spans="1:20" ht="79.8" x14ac:dyDescent="0.3">
      <c r="A1197" s="27">
        <v>1196</v>
      </c>
      <c r="B1197" s="27" t="s">
        <v>42</v>
      </c>
      <c r="C1197" s="27" t="s">
        <v>4989</v>
      </c>
      <c r="D1197" s="201" t="str">
        <f t="shared" si="45"/>
        <v>G/AG/N/USA/100</v>
      </c>
      <c r="E1197" s="201" t="str">
        <f t="shared" si="46"/>
        <v xml:space="preserve"> </v>
      </c>
      <c r="F1197" s="27" t="s">
        <v>3267</v>
      </c>
      <c r="G1197" s="27" t="s">
        <v>3</v>
      </c>
      <c r="H1197" s="27" t="s">
        <v>1</v>
      </c>
      <c r="I1197" s="60">
        <v>2014</v>
      </c>
      <c r="J1197" s="27" t="s">
        <v>4527</v>
      </c>
      <c r="K1197" s="27" t="s">
        <v>5003</v>
      </c>
      <c r="L1197" s="27" t="s">
        <v>5004</v>
      </c>
      <c r="M1197" s="27" t="s">
        <v>5005</v>
      </c>
      <c r="N1197" s="27"/>
      <c r="O1197" s="27" t="s">
        <v>4823</v>
      </c>
      <c r="P1197" s="27" t="s">
        <v>5460</v>
      </c>
      <c r="Q1197" s="27" t="s">
        <v>5006</v>
      </c>
      <c r="R1197" s="27" t="s">
        <v>5007</v>
      </c>
      <c r="S1197" s="27" t="s">
        <v>5008</v>
      </c>
      <c r="T1197" s="27" t="s">
        <v>42</v>
      </c>
    </row>
    <row r="1198" spans="1:20" ht="57" x14ac:dyDescent="0.3">
      <c r="A1198" s="27">
        <v>1197</v>
      </c>
      <c r="B1198" s="27" t="s">
        <v>42</v>
      </c>
      <c r="C1198" s="27" t="s">
        <v>4989</v>
      </c>
      <c r="D1198" s="201" t="str">
        <f t="shared" si="45"/>
        <v>G/AG/N/USA/100</v>
      </c>
      <c r="E1198" s="201" t="str">
        <f t="shared" si="46"/>
        <v xml:space="preserve"> </v>
      </c>
      <c r="F1198" s="27" t="s">
        <v>3267</v>
      </c>
      <c r="G1198" s="27" t="s">
        <v>3</v>
      </c>
      <c r="H1198" s="27" t="s">
        <v>1</v>
      </c>
      <c r="I1198" s="60">
        <v>2014</v>
      </c>
      <c r="J1198" s="27" t="s">
        <v>4527</v>
      </c>
      <c r="K1198" s="27" t="s">
        <v>5009</v>
      </c>
      <c r="L1198" s="27" t="s">
        <v>3422</v>
      </c>
      <c r="M1198" s="27" t="s">
        <v>5461</v>
      </c>
      <c r="N1198" s="27"/>
      <c r="O1198" s="27" t="s">
        <v>4823</v>
      </c>
      <c r="P1198" s="27" t="s">
        <v>5010</v>
      </c>
      <c r="Q1198" s="27" t="s">
        <v>5011</v>
      </c>
      <c r="R1198" s="27" t="s">
        <v>4702</v>
      </c>
      <c r="S1198" s="27" t="s">
        <v>43</v>
      </c>
      <c r="T1198" s="27" t="s">
        <v>42</v>
      </c>
    </row>
    <row r="1199" spans="1:20" ht="57" x14ac:dyDescent="0.3">
      <c r="A1199" s="27">
        <v>1198</v>
      </c>
      <c r="B1199" s="27" t="s">
        <v>42</v>
      </c>
      <c r="C1199" s="27" t="s">
        <v>4989</v>
      </c>
      <c r="D1199" s="201" t="str">
        <f t="shared" si="45"/>
        <v>G/AG/N/USA/100</v>
      </c>
      <c r="E1199" s="201" t="str">
        <f t="shared" si="46"/>
        <v xml:space="preserve"> </v>
      </c>
      <c r="F1199" s="27" t="s">
        <v>3267</v>
      </c>
      <c r="G1199" s="27" t="s">
        <v>3</v>
      </c>
      <c r="H1199" s="27" t="s">
        <v>1</v>
      </c>
      <c r="I1199" s="60">
        <v>2014</v>
      </c>
      <c r="J1199" s="27" t="s">
        <v>4527</v>
      </c>
      <c r="K1199" s="27" t="s">
        <v>5012</v>
      </c>
      <c r="L1199" s="27" t="s">
        <v>3422</v>
      </c>
      <c r="M1199" s="27" t="s">
        <v>5013</v>
      </c>
      <c r="N1199" s="27"/>
      <c r="O1199" s="27" t="s">
        <v>4823</v>
      </c>
      <c r="P1199" s="27" t="s">
        <v>5462</v>
      </c>
      <c r="Q1199" s="27" t="s">
        <v>141</v>
      </c>
      <c r="R1199" s="27" t="s">
        <v>5007</v>
      </c>
      <c r="S1199" s="27" t="s">
        <v>43</v>
      </c>
      <c r="T1199" s="27" t="s">
        <v>42</v>
      </c>
    </row>
    <row r="1200" spans="1:20" ht="57" x14ac:dyDescent="0.3">
      <c r="A1200" s="27">
        <v>1199</v>
      </c>
      <c r="B1200" s="27" t="s">
        <v>42</v>
      </c>
      <c r="C1200" s="27" t="s">
        <v>4989</v>
      </c>
      <c r="D1200" s="201" t="str">
        <f t="shared" si="45"/>
        <v>G/AG/N/USA/100</v>
      </c>
      <c r="E1200" s="201" t="str">
        <f t="shared" si="46"/>
        <v xml:space="preserve"> </v>
      </c>
      <c r="F1200" s="27" t="s">
        <v>3267</v>
      </c>
      <c r="G1200" s="27" t="s">
        <v>3</v>
      </c>
      <c r="H1200" s="27" t="s">
        <v>1</v>
      </c>
      <c r="I1200" s="60">
        <v>2014</v>
      </c>
      <c r="J1200" s="27" t="s">
        <v>4527</v>
      </c>
      <c r="K1200" s="27" t="s">
        <v>5014</v>
      </c>
      <c r="L1200" s="27" t="s">
        <v>3422</v>
      </c>
      <c r="M1200" s="27" t="s">
        <v>5015</v>
      </c>
      <c r="N1200" s="27"/>
      <c r="O1200" s="27" t="s">
        <v>4823</v>
      </c>
      <c r="P1200" s="27" t="s">
        <v>5016</v>
      </c>
      <c r="Q1200" s="27" t="s">
        <v>49</v>
      </c>
      <c r="R1200" s="27" t="s">
        <v>4</v>
      </c>
      <c r="S1200" s="27" t="s">
        <v>3362</v>
      </c>
      <c r="T1200" s="27" t="s">
        <v>42</v>
      </c>
    </row>
    <row r="1201" spans="1:20" ht="136.80000000000001" x14ac:dyDescent="0.3">
      <c r="A1201" s="27">
        <v>1200</v>
      </c>
      <c r="B1201" s="27" t="s">
        <v>42</v>
      </c>
      <c r="C1201" s="27" t="s">
        <v>4989</v>
      </c>
      <c r="D1201" s="201" t="str">
        <f t="shared" si="45"/>
        <v>G/AG/N/USA/100</v>
      </c>
      <c r="E1201" s="201" t="str">
        <f t="shared" si="46"/>
        <v xml:space="preserve"> </v>
      </c>
      <c r="F1201" s="27" t="s">
        <v>3267</v>
      </c>
      <c r="G1201" s="27" t="s">
        <v>3</v>
      </c>
      <c r="H1201" s="27" t="s">
        <v>1</v>
      </c>
      <c r="I1201" s="60">
        <v>2014</v>
      </c>
      <c r="J1201" s="27" t="s">
        <v>4527</v>
      </c>
      <c r="K1201" s="27" t="s">
        <v>5017</v>
      </c>
      <c r="L1201" s="27" t="s">
        <v>3422</v>
      </c>
      <c r="M1201" s="27" t="s">
        <v>5463</v>
      </c>
      <c r="N1201" s="27"/>
      <c r="O1201" s="27" t="s">
        <v>4823</v>
      </c>
      <c r="P1201" s="27" t="s">
        <v>5018</v>
      </c>
      <c r="Q1201" s="27" t="s">
        <v>17</v>
      </c>
      <c r="R1201" s="27" t="s">
        <v>47</v>
      </c>
      <c r="S1201" s="27" t="s">
        <v>43</v>
      </c>
      <c r="T1201" s="27" t="s">
        <v>42</v>
      </c>
    </row>
    <row r="1202" spans="1:20" ht="91.2" x14ac:dyDescent="0.3">
      <c r="A1202" s="27">
        <v>1201</v>
      </c>
      <c r="B1202" s="27" t="s">
        <v>42</v>
      </c>
      <c r="C1202" s="27" t="s">
        <v>4989</v>
      </c>
      <c r="D1202" s="201" t="str">
        <f t="shared" si="45"/>
        <v>G/AG/N/USA/100</v>
      </c>
      <c r="E1202" s="201" t="str">
        <f t="shared" si="46"/>
        <v xml:space="preserve"> </v>
      </c>
      <c r="F1202" s="27" t="s">
        <v>3267</v>
      </c>
      <c r="G1202" s="27" t="s">
        <v>3</v>
      </c>
      <c r="H1202" s="27" t="s">
        <v>1</v>
      </c>
      <c r="I1202" s="60">
        <v>2014</v>
      </c>
      <c r="J1202" s="27" t="s">
        <v>4527</v>
      </c>
      <c r="K1202" s="27" t="s">
        <v>5019</v>
      </c>
      <c r="L1202" s="27" t="s">
        <v>3422</v>
      </c>
      <c r="M1202" s="27" t="s">
        <v>5020</v>
      </c>
      <c r="N1202" s="27"/>
      <c r="O1202" s="27" t="s">
        <v>4823</v>
      </c>
      <c r="P1202" s="27" t="s">
        <v>5021</v>
      </c>
      <c r="Q1202" s="27" t="s">
        <v>4992</v>
      </c>
      <c r="R1202" s="27" t="s">
        <v>4999</v>
      </c>
      <c r="S1202" s="27" t="s">
        <v>43</v>
      </c>
      <c r="T1202" s="27" t="s">
        <v>42</v>
      </c>
    </row>
    <row r="1203" spans="1:20" ht="125.4" x14ac:dyDescent="0.3">
      <c r="A1203" s="27">
        <v>1202</v>
      </c>
      <c r="B1203" s="27" t="s">
        <v>42</v>
      </c>
      <c r="C1203" s="27" t="s">
        <v>4989</v>
      </c>
      <c r="D1203" s="201" t="str">
        <f t="shared" si="45"/>
        <v>G/AG/N/USA/100</v>
      </c>
      <c r="E1203" s="201" t="str">
        <f t="shared" si="46"/>
        <v xml:space="preserve"> </v>
      </c>
      <c r="F1203" s="27" t="s">
        <v>3267</v>
      </c>
      <c r="G1203" s="27" t="s">
        <v>3</v>
      </c>
      <c r="H1203" s="27" t="s">
        <v>1</v>
      </c>
      <c r="I1203" s="60">
        <v>2014</v>
      </c>
      <c r="J1203" s="27" t="s">
        <v>4527</v>
      </c>
      <c r="K1203" s="27" t="s">
        <v>5022</v>
      </c>
      <c r="L1203" s="27" t="s">
        <v>3422</v>
      </c>
      <c r="M1203" s="27" t="s">
        <v>5464</v>
      </c>
      <c r="N1203" s="27"/>
      <c r="O1203" s="27" t="s">
        <v>4823</v>
      </c>
      <c r="P1203" s="27" t="s">
        <v>5465</v>
      </c>
      <c r="Q1203" s="27" t="s">
        <v>5002</v>
      </c>
      <c r="R1203" s="27" t="s">
        <v>4993</v>
      </c>
      <c r="S1203" s="27" t="s">
        <v>43</v>
      </c>
      <c r="T1203" s="27" t="s">
        <v>42</v>
      </c>
    </row>
    <row r="1204" spans="1:20" ht="57" x14ac:dyDescent="0.3">
      <c r="A1204" s="27">
        <v>1203</v>
      </c>
      <c r="B1204" s="27" t="s">
        <v>42</v>
      </c>
      <c r="C1204" s="27" t="s">
        <v>4989</v>
      </c>
      <c r="D1204" s="201" t="str">
        <f t="shared" si="45"/>
        <v>G/AG/N/USA/100</v>
      </c>
      <c r="E1204" s="201" t="str">
        <f t="shared" si="46"/>
        <v xml:space="preserve"> </v>
      </c>
      <c r="F1204" s="27" t="s">
        <v>3267</v>
      </c>
      <c r="G1204" s="27" t="s">
        <v>3</v>
      </c>
      <c r="H1204" s="27" t="s">
        <v>1</v>
      </c>
      <c r="I1204" s="60">
        <v>2014</v>
      </c>
      <c r="J1204" s="27" t="s">
        <v>4527</v>
      </c>
      <c r="K1204" s="27" t="s">
        <v>5023</v>
      </c>
      <c r="L1204" s="27" t="s">
        <v>3422</v>
      </c>
      <c r="M1204" s="27" t="s">
        <v>5024</v>
      </c>
      <c r="N1204" s="27"/>
      <c r="O1204" s="27" t="s">
        <v>4823</v>
      </c>
      <c r="P1204" s="27" t="s">
        <v>5025</v>
      </c>
      <c r="Q1204" s="27" t="s">
        <v>49</v>
      </c>
      <c r="R1204" s="27" t="s">
        <v>4629</v>
      </c>
      <c r="S1204" s="27" t="s">
        <v>43</v>
      </c>
      <c r="T1204" s="27" t="s">
        <v>42</v>
      </c>
    </row>
    <row r="1205" spans="1:20" ht="114" x14ac:dyDescent="0.3">
      <c r="A1205" s="27">
        <v>1204</v>
      </c>
      <c r="B1205" s="27" t="s">
        <v>42</v>
      </c>
      <c r="C1205" s="27" t="s">
        <v>4989</v>
      </c>
      <c r="D1205" s="201" t="str">
        <f t="shared" si="45"/>
        <v>G/AG/N/USA/100</v>
      </c>
      <c r="E1205" s="201" t="str">
        <f t="shared" si="46"/>
        <v xml:space="preserve"> </v>
      </c>
      <c r="F1205" s="27" t="s">
        <v>3267</v>
      </c>
      <c r="G1205" s="27" t="s">
        <v>3</v>
      </c>
      <c r="H1205" s="27" t="s">
        <v>1</v>
      </c>
      <c r="I1205" s="60">
        <v>2014</v>
      </c>
      <c r="J1205" s="27" t="s">
        <v>4527</v>
      </c>
      <c r="K1205" s="27" t="s">
        <v>5026</v>
      </c>
      <c r="L1205" s="27" t="s">
        <v>3422</v>
      </c>
      <c r="M1205" s="27" t="s">
        <v>5466</v>
      </c>
      <c r="N1205" s="27"/>
      <c r="O1205" s="27" t="s">
        <v>4823</v>
      </c>
      <c r="P1205" s="27" t="s">
        <v>5027</v>
      </c>
      <c r="Q1205" s="27" t="s">
        <v>49</v>
      </c>
      <c r="R1205" s="27" t="s">
        <v>4629</v>
      </c>
      <c r="S1205" s="27" t="s">
        <v>43</v>
      </c>
      <c r="T1205" s="27" t="s">
        <v>42</v>
      </c>
    </row>
    <row r="1206" spans="1:20" ht="91.2" x14ac:dyDescent="0.3">
      <c r="A1206" s="27">
        <v>1205</v>
      </c>
      <c r="B1206" s="27" t="s">
        <v>42</v>
      </c>
      <c r="C1206" s="27" t="s">
        <v>4989</v>
      </c>
      <c r="D1206" s="201" t="str">
        <f t="shared" si="45"/>
        <v>G/AG/N/USA/100</v>
      </c>
      <c r="E1206" s="201" t="str">
        <f t="shared" si="46"/>
        <v xml:space="preserve"> </v>
      </c>
      <c r="F1206" s="27" t="s">
        <v>3267</v>
      </c>
      <c r="G1206" s="27" t="s">
        <v>3</v>
      </c>
      <c r="H1206" s="27" t="s">
        <v>1</v>
      </c>
      <c r="I1206" s="60">
        <v>2014</v>
      </c>
      <c r="J1206" s="27" t="s">
        <v>4527</v>
      </c>
      <c r="K1206" s="27" t="s">
        <v>5028</v>
      </c>
      <c r="L1206" s="27" t="s">
        <v>3422</v>
      </c>
      <c r="M1206" s="27" t="s">
        <v>5029</v>
      </c>
      <c r="N1206" s="27"/>
      <c r="O1206" s="27" t="s">
        <v>4823</v>
      </c>
      <c r="P1206" s="27" t="s">
        <v>5030</v>
      </c>
      <c r="Q1206" s="27" t="s">
        <v>5031</v>
      </c>
      <c r="R1206" s="27" t="s">
        <v>47</v>
      </c>
      <c r="S1206" s="27" t="s">
        <v>3653</v>
      </c>
      <c r="T1206" s="27" t="s">
        <v>42</v>
      </c>
    </row>
    <row r="1207" spans="1:20" ht="114" x14ac:dyDescent="0.3">
      <c r="A1207" s="27">
        <v>1206</v>
      </c>
      <c r="B1207" s="27" t="s">
        <v>42</v>
      </c>
      <c r="C1207" s="27" t="s">
        <v>4989</v>
      </c>
      <c r="D1207" s="201" t="str">
        <f t="shared" si="45"/>
        <v>G/AG/N/USA/100</v>
      </c>
      <c r="E1207" s="201" t="str">
        <f t="shared" si="46"/>
        <v xml:space="preserve"> </v>
      </c>
      <c r="F1207" s="27" t="s">
        <v>3267</v>
      </c>
      <c r="G1207" s="27" t="s">
        <v>3</v>
      </c>
      <c r="H1207" s="27" t="s">
        <v>1</v>
      </c>
      <c r="I1207" s="60">
        <v>2014</v>
      </c>
      <c r="J1207" s="27" t="s">
        <v>4527</v>
      </c>
      <c r="K1207" s="27" t="s">
        <v>5467</v>
      </c>
      <c r="L1207" s="27" t="s">
        <v>3422</v>
      </c>
      <c r="M1207" s="27"/>
      <c r="N1207" s="27"/>
      <c r="O1207" s="27" t="s">
        <v>4823</v>
      </c>
      <c r="P1207" s="27" t="s">
        <v>5468</v>
      </c>
      <c r="Q1207" s="27" t="s">
        <v>4803</v>
      </c>
      <c r="R1207" s="27" t="s">
        <v>45</v>
      </c>
      <c r="S1207" s="27" t="s">
        <v>3313</v>
      </c>
      <c r="T1207" s="27" t="s">
        <v>42</v>
      </c>
    </row>
    <row r="1208" spans="1:20" ht="68.400000000000006" x14ac:dyDescent="0.3">
      <c r="A1208" s="27">
        <v>1207</v>
      </c>
      <c r="B1208" s="27" t="s">
        <v>42</v>
      </c>
      <c r="C1208" s="27" t="s">
        <v>4989</v>
      </c>
      <c r="D1208" s="201" t="str">
        <f t="shared" si="45"/>
        <v>G/AG/N/USA/100</v>
      </c>
      <c r="E1208" s="201" t="str">
        <f t="shared" si="46"/>
        <v xml:space="preserve"> </v>
      </c>
      <c r="F1208" s="27" t="s">
        <v>3267</v>
      </c>
      <c r="G1208" s="27" t="s">
        <v>3</v>
      </c>
      <c r="H1208" s="27" t="s">
        <v>1</v>
      </c>
      <c r="I1208" s="60">
        <v>2014</v>
      </c>
      <c r="J1208" s="27" t="s">
        <v>4527</v>
      </c>
      <c r="K1208" s="27" t="s">
        <v>5032</v>
      </c>
      <c r="L1208" s="27" t="s">
        <v>3422</v>
      </c>
      <c r="M1208" s="27" t="s">
        <v>5469</v>
      </c>
      <c r="N1208" s="27"/>
      <c r="O1208" s="27" t="s">
        <v>4823</v>
      </c>
      <c r="P1208" s="27" t="s">
        <v>5033</v>
      </c>
      <c r="Q1208" s="27" t="s">
        <v>142</v>
      </c>
      <c r="R1208" s="27" t="s">
        <v>5034</v>
      </c>
      <c r="S1208" s="27" t="s">
        <v>43</v>
      </c>
      <c r="T1208" s="27" t="s">
        <v>42</v>
      </c>
    </row>
    <row r="1209" spans="1:20" ht="148.19999999999999" x14ac:dyDescent="0.3">
      <c r="A1209" s="27">
        <v>1208</v>
      </c>
      <c r="B1209" s="27" t="s">
        <v>42</v>
      </c>
      <c r="C1209" s="27" t="s">
        <v>4989</v>
      </c>
      <c r="D1209" s="201" t="str">
        <f t="shared" si="45"/>
        <v>G/AG/N/USA/100</v>
      </c>
      <c r="E1209" s="201" t="str">
        <f t="shared" si="46"/>
        <v xml:space="preserve"> </v>
      </c>
      <c r="F1209" s="27" t="s">
        <v>3267</v>
      </c>
      <c r="G1209" s="27" t="s">
        <v>3</v>
      </c>
      <c r="H1209" s="27" t="s">
        <v>1</v>
      </c>
      <c r="I1209" s="60">
        <v>2014</v>
      </c>
      <c r="J1209" s="27" t="s">
        <v>4527</v>
      </c>
      <c r="K1209" s="27" t="s">
        <v>5035</v>
      </c>
      <c r="L1209" s="27" t="s">
        <v>3422</v>
      </c>
      <c r="M1209" s="27" t="s">
        <v>5470</v>
      </c>
      <c r="N1209" s="27"/>
      <c r="O1209" s="27" t="s">
        <v>4823</v>
      </c>
      <c r="P1209" s="27" t="s">
        <v>5036</v>
      </c>
      <c r="Q1209" s="27" t="s">
        <v>49</v>
      </c>
      <c r="R1209" s="27" t="s">
        <v>1674</v>
      </c>
      <c r="S1209" s="27" t="s">
        <v>5008</v>
      </c>
      <c r="T1209" s="27" t="s">
        <v>42</v>
      </c>
    </row>
    <row r="1210" spans="1:20" ht="136.80000000000001" x14ac:dyDescent="0.3">
      <c r="A1210" s="27">
        <v>1209</v>
      </c>
      <c r="B1210" s="27" t="s">
        <v>42</v>
      </c>
      <c r="C1210" s="27" t="s">
        <v>4989</v>
      </c>
      <c r="D1210" s="201" t="str">
        <f t="shared" si="45"/>
        <v>G/AG/N/USA/100</v>
      </c>
      <c r="E1210" s="201" t="str">
        <f t="shared" si="46"/>
        <v xml:space="preserve"> </v>
      </c>
      <c r="F1210" s="27" t="s">
        <v>3267</v>
      </c>
      <c r="G1210" s="27" t="s">
        <v>3</v>
      </c>
      <c r="H1210" s="27" t="s">
        <v>1</v>
      </c>
      <c r="I1210" s="60">
        <v>2014</v>
      </c>
      <c r="J1210" s="27" t="s">
        <v>4527</v>
      </c>
      <c r="K1210" s="27" t="s">
        <v>5037</v>
      </c>
      <c r="L1210" s="27" t="s">
        <v>3422</v>
      </c>
      <c r="M1210" s="27" t="s">
        <v>5471</v>
      </c>
      <c r="N1210" s="27"/>
      <c r="O1210" s="27" t="s">
        <v>4823</v>
      </c>
      <c r="P1210" s="27" t="s">
        <v>5472</v>
      </c>
      <c r="Q1210" s="27" t="s">
        <v>5038</v>
      </c>
      <c r="R1210" s="27" t="s">
        <v>4999</v>
      </c>
      <c r="S1210" s="27" t="s">
        <v>421</v>
      </c>
      <c r="T1210" s="27" t="s">
        <v>42</v>
      </c>
    </row>
    <row r="1211" spans="1:20" ht="216.6" x14ac:dyDescent="0.3">
      <c r="A1211" s="27">
        <v>1210</v>
      </c>
      <c r="B1211" s="27" t="s">
        <v>42</v>
      </c>
      <c r="C1211" s="27" t="s">
        <v>4989</v>
      </c>
      <c r="D1211" s="201" t="str">
        <f>IF(C1211="","",IF(IFERROR(FIND(";",C1211,1), 0) &gt; 0, HYPERLINK(CONCATENATE("
https://docs.wto.org/dol2fe/Pages/SS/DoSearch.aspx?DataSource=Cat&amp;query=@Symbol=
",SUBSTITUTE(MID(C1211,1,FIND(";",C1211,1) - 1),"/","%2F"),"&amp;"), MID(C1211,1,FIND(";",C1211,1) - 1)), HYPERLINK(CONCATENATE("
https://docs.wto.org/dol2fe/Pages/SS/DoSearch.aspx?DataSource=Cat&amp;query=@Symbol=
",C1211),C1211)))</f>
        <v>G/AG/N/USA/100</v>
      </c>
      <c r="E1211" s="201" t="str">
        <f>IF(IFERROR(FIND(";",C1211,1), 0) &gt; 0, HYPERLINK(CONCATENATE("https://docs.wto.org/dol2fe/Pages/SS/DoSearch.aspx?DataSource=Cat&amp;query=@Symbol=",SUBSTITUTE(TRIM((MID(C1211,FIND(";",C1211,1)+1,100))),"/","%2F"),"&amp;"), TRIM((MID(C1211,FIND(";",C1211,1)+1,100)))), " ")</f>
        <v xml:space="preserve"> </v>
      </c>
      <c r="F1211" s="27" t="s">
        <v>3267</v>
      </c>
      <c r="G1211" s="27" t="s">
        <v>3</v>
      </c>
      <c r="H1211" s="27" t="s">
        <v>1</v>
      </c>
      <c r="I1211" s="60">
        <v>2014</v>
      </c>
      <c r="J1211" s="27" t="s">
        <v>4549</v>
      </c>
      <c r="K1211" s="27" t="s">
        <v>5039</v>
      </c>
      <c r="L1211" s="27" t="s">
        <v>3657</v>
      </c>
      <c r="M1211" s="27" t="s">
        <v>5473</v>
      </c>
      <c r="N1211" s="27"/>
      <c r="O1211" s="27" t="s">
        <v>4823</v>
      </c>
      <c r="P1211" s="27" t="s">
        <v>5040</v>
      </c>
      <c r="Q1211" s="27" t="s">
        <v>25</v>
      </c>
      <c r="R1211" s="27" t="s">
        <v>69</v>
      </c>
      <c r="S1211" s="27" t="s">
        <v>3362</v>
      </c>
      <c r="T1211" s="27" t="s">
        <v>19</v>
      </c>
    </row>
    <row r="1212" spans="1:20" ht="91.2" x14ac:dyDescent="0.3">
      <c r="A1212" s="27">
        <v>1211</v>
      </c>
      <c r="B1212" s="27" t="s">
        <v>42</v>
      </c>
      <c r="C1212" s="27" t="s">
        <v>4989</v>
      </c>
      <c r="D1212" s="201" t="str">
        <f t="shared" si="45"/>
        <v>G/AG/N/USA/100</v>
      </c>
      <c r="E1212" s="201" t="str">
        <f t="shared" si="46"/>
        <v xml:space="preserve"> </v>
      </c>
      <c r="F1212" s="27" t="s">
        <v>3267</v>
      </c>
      <c r="G1212" s="27" t="s">
        <v>3</v>
      </c>
      <c r="H1212" s="27" t="s">
        <v>1</v>
      </c>
      <c r="I1212" s="60">
        <v>2014</v>
      </c>
      <c r="J1212" s="27" t="s">
        <v>4549</v>
      </c>
      <c r="K1212" s="27" t="s">
        <v>5041</v>
      </c>
      <c r="L1212" s="27" t="s">
        <v>5042</v>
      </c>
      <c r="M1212" s="27" t="s">
        <v>5043</v>
      </c>
      <c r="N1212" s="27"/>
      <c r="O1212" s="27" t="s">
        <v>4823</v>
      </c>
      <c r="P1212" s="27" t="s">
        <v>5044</v>
      </c>
      <c r="Q1212" s="27" t="s">
        <v>893</v>
      </c>
      <c r="R1212" s="27" t="s">
        <v>4089</v>
      </c>
      <c r="S1212" s="27" t="s">
        <v>3420</v>
      </c>
      <c r="T1212" s="27" t="s">
        <v>19</v>
      </c>
    </row>
    <row r="1213" spans="1:20" ht="57" x14ac:dyDescent="0.3">
      <c r="A1213" s="27">
        <v>1212</v>
      </c>
      <c r="B1213" s="27" t="s">
        <v>42</v>
      </c>
      <c r="C1213" s="27" t="s">
        <v>5045</v>
      </c>
      <c r="D1213" s="201" t="str">
        <f t="shared" si="45"/>
        <v>G/AG/N/USA/80/Rev.1</v>
      </c>
      <c r="E1213" s="201" t="str">
        <f t="shared" si="46"/>
        <v xml:space="preserve"> </v>
      </c>
      <c r="F1213" s="27" t="s">
        <v>3267</v>
      </c>
      <c r="G1213" s="27" t="s">
        <v>3</v>
      </c>
      <c r="H1213" s="27" t="s">
        <v>1</v>
      </c>
      <c r="I1213" s="60">
        <v>2014</v>
      </c>
      <c r="J1213" s="27" t="s">
        <v>4527</v>
      </c>
      <c r="K1213" s="27" t="s">
        <v>4990</v>
      </c>
      <c r="L1213" s="27" t="s">
        <v>4520</v>
      </c>
      <c r="M1213" s="27" t="s">
        <v>5453</v>
      </c>
      <c r="N1213" s="27"/>
      <c r="O1213" s="27" t="s">
        <v>5046</v>
      </c>
      <c r="P1213" s="27" t="s">
        <v>4991</v>
      </c>
      <c r="Q1213" s="27" t="s">
        <v>4992</v>
      </c>
      <c r="R1213" s="27" t="s">
        <v>4993</v>
      </c>
      <c r="S1213" s="27" t="s">
        <v>51</v>
      </c>
      <c r="T1213" s="27" t="s">
        <v>42</v>
      </c>
    </row>
    <row r="1214" spans="1:20" ht="193.8" x14ac:dyDescent="0.3">
      <c r="A1214" s="27">
        <v>1213</v>
      </c>
      <c r="B1214" s="27" t="s">
        <v>42</v>
      </c>
      <c r="C1214" s="27" t="s">
        <v>5045</v>
      </c>
      <c r="D1214" s="201" t="str">
        <f t="shared" si="45"/>
        <v>G/AG/N/USA/80/Rev.1</v>
      </c>
      <c r="E1214" s="201" t="str">
        <f t="shared" si="46"/>
        <v xml:space="preserve"> </v>
      </c>
      <c r="F1214" s="27" t="s">
        <v>3267</v>
      </c>
      <c r="G1214" s="27" t="s">
        <v>3</v>
      </c>
      <c r="H1214" s="27" t="s">
        <v>1</v>
      </c>
      <c r="I1214" s="60">
        <v>2014</v>
      </c>
      <c r="J1214" s="27" t="s">
        <v>4527</v>
      </c>
      <c r="K1214" s="27" t="s">
        <v>5474</v>
      </c>
      <c r="L1214" s="27" t="s">
        <v>4520</v>
      </c>
      <c r="M1214" s="27" t="s">
        <v>5455</v>
      </c>
      <c r="N1214" s="27"/>
      <c r="O1214" s="27" t="s">
        <v>5046</v>
      </c>
      <c r="P1214" s="27" t="s">
        <v>4994</v>
      </c>
      <c r="Q1214" s="27" t="s">
        <v>25</v>
      </c>
      <c r="R1214" s="27" t="s">
        <v>4112</v>
      </c>
      <c r="S1214" s="27" t="s">
        <v>51</v>
      </c>
      <c r="T1214" s="27" t="s">
        <v>4557</v>
      </c>
    </row>
    <row r="1215" spans="1:20" ht="125.4" x14ac:dyDescent="0.3">
      <c r="A1215" s="27">
        <v>1214</v>
      </c>
      <c r="B1215" s="27" t="s">
        <v>42</v>
      </c>
      <c r="C1215" s="27" t="s">
        <v>5045</v>
      </c>
      <c r="D1215" s="201" t="str">
        <f t="shared" si="45"/>
        <v>G/AG/N/USA/80/Rev.1</v>
      </c>
      <c r="E1215" s="201" t="str">
        <f t="shared" si="46"/>
        <v xml:space="preserve"> </v>
      </c>
      <c r="F1215" s="27" t="s">
        <v>3267</v>
      </c>
      <c r="G1215" s="27" t="s">
        <v>3</v>
      </c>
      <c r="H1215" s="27" t="s">
        <v>1</v>
      </c>
      <c r="I1215" s="60">
        <v>2014</v>
      </c>
      <c r="J1215" s="27" t="s">
        <v>4527</v>
      </c>
      <c r="K1215" s="27" t="s">
        <v>5456</v>
      </c>
      <c r="L1215" s="27" t="s">
        <v>4995</v>
      </c>
      <c r="M1215" s="27" t="s">
        <v>4996</v>
      </c>
      <c r="N1215" s="27"/>
      <c r="O1215" s="27" t="s">
        <v>5046</v>
      </c>
      <c r="P1215" s="27" t="s">
        <v>5457</v>
      </c>
      <c r="Q1215" s="27" t="s">
        <v>846</v>
      </c>
      <c r="R1215" s="27" t="s">
        <v>4702</v>
      </c>
      <c r="S1215" s="27" t="s">
        <v>51</v>
      </c>
      <c r="T1215" s="27" t="s">
        <v>42</v>
      </c>
    </row>
    <row r="1216" spans="1:20" ht="114" x14ac:dyDescent="0.3">
      <c r="A1216" s="27">
        <v>1215</v>
      </c>
      <c r="B1216" s="27" t="s">
        <v>42</v>
      </c>
      <c r="C1216" s="27" t="s">
        <v>5045</v>
      </c>
      <c r="D1216" s="201" t="str">
        <f t="shared" si="45"/>
        <v>G/AG/N/USA/80/Rev.1</v>
      </c>
      <c r="E1216" s="201" t="str">
        <f t="shared" si="46"/>
        <v xml:space="preserve"> </v>
      </c>
      <c r="F1216" s="27" t="s">
        <v>3267</v>
      </c>
      <c r="G1216" s="27" t="s">
        <v>3</v>
      </c>
      <c r="H1216" s="27" t="s">
        <v>1</v>
      </c>
      <c r="I1216" s="60">
        <v>2014</v>
      </c>
      <c r="J1216" s="27" t="s">
        <v>4527</v>
      </c>
      <c r="K1216" s="27" t="s">
        <v>5458</v>
      </c>
      <c r="L1216" s="27" t="s">
        <v>4995</v>
      </c>
      <c r="M1216" s="27"/>
      <c r="N1216" s="27"/>
      <c r="O1216" s="27" t="s">
        <v>5046</v>
      </c>
      <c r="P1216" s="27" t="s">
        <v>4997</v>
      </c>
      <c r="Q1216" s="27" t="s">
        <v>4998</v>
      </c>
      <c r="R1216" s="27" t="s">
        <v>4999</v>
      </c>
      <c r="S1216" s="27" t="s">
        <v>51</v>
      </c>
      <c r="T1216" s="27" t="s">
        <v>42</v>
      </c>
    </row>
    <row r="1217" spans="1:20" ht="57" x14ac:dyDescent="0.3">
      <c r="A1217" s="27">
        <v>1216</v>
      </c>
      <c r="B1217" s="27" t="s">
        <v>42</v>
      </c>
      <c r="C1217" s="27" t="s">
        <v>5045</v>
      </c>
      <c r="D1217" s="201" t="str">
        <f t="shared" si="45"/>
        <v>G/AG/N/USA/80/Rev.1</v>
      </c>
      <c r="E1217" s="201" t="str">
        <f t="shared" si="46"/>
        <v xml:space="preserve"> </v>
      </c>
      <c r="F1217" s="27" t="s">
        <v>3267</v>
      </c>
      <c r="G1217" s="27" t="s">
        <v>3</v>
      </c>
      <c r="H1217" s="27" t="s">
        <v>1</v>
      </c>
      <c r="I1217" s="60">
        <v>2014</v>
      </c>
      <c r="J1217" s="27" t="s">
        <v>4527</v>
      </c>
      <c r="K1217" s="27" t="s">
        <v>5459</v>
      </c>
      <c r="L1217" s="27" t="s">
        <v>4995</v>
      </c>
      <c r="M1217" s="27" t="s">
        <v>5000</v>
      </c>
      <c r="N1217" s="27"/>
      <c r="O1217" s="27" t="s">
        <v>5046</v>
      </c>
      <c r="P1217" s="27" t="s">
        <v>5001</v>
      </c>
      <c r="Q1217" s="27" t="s">
        <v>5002</v>
      </c>
      <c r="R1217" s="27" t="s">
        <v>4</v>
      </c>
      <c r="S1217" s="27" t="s">
        <v>51</v>
      </c>
      <c r="T1217" s="27" t="s">
        <v>42</v>
      </c>
    </row>
    <row r="1218" spans="1:20" ht="79.8" x14ac:dyDescent="0.3">
      <c r="A1218" s="27">
        <v>1217</v>
      </c>
      <c r="B1218" s="27" t="s">
        <v>42</v>
      </c>
      <c r="C1218" s="27" t="s">
        <v>5045</v>
      </c>
      <c r="D1218" s="201" t="str">
        <f t="shared" si="45"/>
        <v>G/AG/N/USA/80/Rev.1</v>
      </c>
      <c r="E1218" s="201" t="str">
        <f t="shared" si="46"/>
        <v xml:space="preserve"> </v>
      </c>
      <c r="F1218" s="27" t="s">
        <v>3267</v>
      </c>
      <c r="G1218" s="27" t="s">
        <v>3</v>
      </c>
      <c r="H1218" s="27" t="s">
        <v>1</v>
      </c>
      <c r="I1218" s="60">
        <v>2014</v>
      </c>
      <c r="J1218" s="27" t="s">
        <v>4527</v>
      </c>
      <c r="K1218" s="27" t="s">
        <v>5003</v>
      </c>
      <c r="L1218" s="27" t="s">
        <v>5004</v>
      </c>
      <c r="M1218" s="27" t="s">
        <v>5005</v>
      </c>
      <c r="N1218" s="27"/>
      <c r="O1218" s="27" t="s">
        <v>5046</v>
      </c>
      <c r="P1218" s="27" t="s">
        <v>5460</v>
      </c>
      <c r="Q1218" s="27" t="s">
        <v>5006</v>
      </c>
      <c r="R1218" s="27" t="s">
        <v>5007</v>
      </c>
      <c r="S1218" s="27" t="s">
        <v>5008</v>
      </c>
      <c r="T1218" s="27" t="s">
        <v>42</v>
      </c>
    </row>
    <row r="1219" spans="1:20" ht="57" x14ac:dyDescent="0.3">
      <c r="A1219" s="27">
        <v>1218</v>
      </c>
      <c r="B1219" s="27" t="s">
        <v>42</v>
      </c>
      <c r="C1219" s="27" t="s">
        <v>5045</v>
      </c>
      <c r="D1219" s="201" t="str">
        <f t="shared" si="45"/>
        <v>G/AG/N/USA/80/Rev.1</v>
      </c>
      <c r="E1219" s="201" t="str">
        <f t="shared" si="46"/>
        <v xml:space="preserve"> </v>
      </c>
      <c r="F1219" s="27" t="s">
        <v>3267</v>
      </c>
      <c r="G1219" s="27" t="s">
        <v>3</v>
      </c>
      <c r="H1219" s="27" t="s">
        <v>1</v>
      </c>
      <c r="I1219" s="60">
        <v>2014</v>
      </c>
      <c r="J1219" s="27" t="s">
        <v>4527</v>
      </c>
      <c r="K1219" s="27" t="s">
        <v>5047</v>
      </c>
      <c r="L1219" s="27" t="s">
        <v>3422</v>
      </c>
      <c r="M1219" s="27" t="s">
        <v>5461</v>
      </c>
      <c r="N1219" s="27"/>
      <c r="O1219" s="27" t="s">
        <v>5046</v>
      </c>
      <c r="P1219" s="27" t="s">
        <v>5010</v>
      </c>
      <c r="Q1219" s="27" t="s">
        <v>5011</v>
      </c>
      <c r="R1219" s="27" t="s">
        <v>4702</v>
      </c>
      <c r="S1219" s="27" t="s">
        <v>43</v>
      </c>
      <c r="T1219" s="27" t="s">
        <v>42</v>
      </c>
    </row>
    <row r="1220" spans="1:20" ht="57" x14ac:dyDescent="0.3">
      <c r="A1220" s="27">
        <v>1219</v>
      </c>
      <c r="B1220" s="27" t="s">
        <v>42</v>
      </c>
      <c r="C1220" s="27" t="s">
        <v>5045</v>
      </c>
      <c r="D1220" s="201" t="str">
        <f t="shared" si="45"/>
        <v>G/AG/N/USA/80/Rev.1</v>
      </c>
      <c r="E1220" s="201" t="str">
        <f t="shared" si="46"/>
        <v xml:space="preserve"> </v>
      </c>
      <c r="F1220" s="27" t="s">
        <v>3267</v>
      </c>
      <c r="G1220" s="27" t="s">
        <v>3</v>
      </c>
      <c r="H1220" s="27" t="s">
        <v>1</v>
      </c>
      <c r="I1220" s="60">
        <v>2014</v>
      </c>
      <c r="J1220" s="27" t="s">
        <v>4527</v>
      </c>
      <c r="K1220" s="27" t="s">
        <v>5012</v>
      </c>
      <c r="L1220" s="27" t="s">
        <v>3422</v>
      </c>
      <c r="M1220" s="27" t="s">
        <v>5013</v>
      </c>
      <c r="N1220" s="27"/>
      <c r="O1220" s="27" t="s">
        <v>5046</v>
      </c>
      <c r="P1220" s="27" t="s">
        <v>5462</v>
      </c>
      <c r="Q1220" s="27" t="s">
        <v>141</v>
      </c>
      <c r="R1220" s="27" t="s">
        <v>5007</v>
      </c>
      <c r="S1220" s="27" t="s">
        <v>43</v>
      </c>
      <c r="T1220" s="27" t="s">
        <v>42</v>
      </c>
    </row>
    <row r="1221" spans="1:20" ht="91.2" x14ac:dyDescent="0.3">
      <c r="A1221" s="27">
        <v>1220</v>
      </c>
      <c r="B1221" s="27" t="s">
        <v>42</v>
      </c>
      <c r="C1221" s="27" t="s">
        <v>5045</v>
      </c>
      <c r="D1221" s="201" t="str">
        <f t="shared" si="45"/>
        <v>G/AG/N/USA/80/Rev.1</v>
      </c>
      <c r="E1221" s="201" t="str">
        <f t="shared" si="46"/>
        <v xml:space="preserve"> </v>
      </c>
      <c r="F1221" s="27" t="s">
        <v>3267</v>
      </c>
      <c r="G1221" s="27" t="s">
        <v>3</v>
      </c>
      <c r="H1221" s="27" t="s">
        <v>1</v>
      </c>
      <c r="I1221" s="60">
        <v>2014</v>
      </c>
      <c r="J1221" s="27" t="s">
        <v>4527</v>
      </c>
      <c r="K1221" s="27" t="s">
        <v>5019</v>
      </c>
      <c r="L1221" s="27" t="s">
        <v>3422</v>
      </c>
      <c r="M1221" s="27" t="s">
        <v>5020</v>
      </c>
      <c r="N1221" s="27"/>
      <c r="O1221" s="27" t="s">
        <v>5046</v>
      </c>
      <c r="P1221" s="27" t="s">
        <v>5021</v>
      </c>
      <c r="Q1221" s="27" t="s">
        <v>4992</v>
      </c>
      <c r="R1221" s="27" t="s">
        <v>4999</v>
      </c>
      <c r="S1221" s="27" t="s">
        <v>43</v>
      </c>
      <c r="T1221" s="27" t="s">
        <v>42</v>
      </c>
    </row>
    <row r="1222" spans="1:20" ht="125.4" x14ac:dyDescent="0.3">
      <c r="A1222" s="27">
        <v>1221</v>
      </c>
      <c r="B1222" s="27" t="s">
        <v>42</v>
      </c>
      <c r="C1222" s="27" t="s">
        <v>5045</v>
      </c>
      <c r="D1222" s="201" t="str">
        <f t="shared" si="45"/>
        <v>G/AG/N/USA/80/Rev.1</v>
      </c>
      <c r="E1222" s="201" t="str">
        <f t="shared" si="46"/>
        <v xml:space="preserve"> </v>
      </c>
      <c r="F1222" s="27" t="s">
        <v>3267</v>
      </c>
      <c r="G1222" s="27" t="s">
        <v>3</v>
      </c>
      <c r="H1222" s="27" t="s">
        <v>1</v>
      </c>
      <c r="I1222" s="60">
        <v>2014</v>
      </c>
      <c r="J1222" s="27" t="s">
        <v>4527</v>
      </c>
      <c r="K1222" s="27" t="s">
        <v>5022</v>
      </c>
      <c r="L1222" s="27" t="s">
        <v>3422</v>
      </c>
      <c r="M1222" s="27" t="s">
        <v>5464</v>
      </c>
      <c r="N1222" s="27"/>
      <c r="O1222" s="27" t="s">
        <v>5046</v>
      </c>
      <c r="P1222" s="27" t="s">
        <v>5465</v>
      </c>
      <c r="Q1222" s="27" t="s">
        <v>5002</v>
      </c>
      <c r="R1222" s="27" t="s">
        <v>4993</v>
      </c>
      <c r="S1222" s="27" t="s">
        <v>43</v>
      </c>
      <c r="T1222" s="27" t="s">
        <v>42</v>
      </c>
    </row>
    <row r="1223" spans="1:20" ht="57" x14ac:dyDescent="0.3">
      <c r="A1223" s="27">
        <v>1222</v>
      </c>
      <c r="B1223" s="27" t="s">
        <v>42</v>
      </c>
      <c r="C1223" s="27" t="s">
        <v>5045</v>
      </c>
      <c r="D1223" s="201" t="str">
        <f t="shared" si="45"/>
        <v>G/AG/N/USA/80/Rev.1</v>
      </c>
      <c r="E1223" s="201" t="str">
        <f t="shared" si="46"/>
        <v xml:space="preserve"> </v>
      </c>
      <c r="F1223" s="27" t="s">
        <v>3267</v>
      </c>
      <c r="G1223" s="27" t="s">
        <v>3</v>
      </c>
      <c r="H1223" s="27" t="s">
        <v>1</v>
      </c>
      <c r="I1223" s="60">
        <v>2014</v>
      </c>
      <c r="J1223" s="27" t="s">
        <v>4527</v>
      </c>
      <c r="K1223" s="27" t="s">
        <v>5023</v>
      </c>
      <c r="L1223" s="27" t="s">
        <v>3422</v>
      </c>
      <c r="M1223" s="27" t="s">
        <v>5024</v>
      </c>
      <c r="N1223" s="27"/>
      <c r="O1223" s="27" t="s">
        <v>5046</v>
      </c>
      <c r="P1223" s="27" t="s">
        <v>5025</v>
      </c>
      <c r="Q1223" s="27" t="s">
        <v>49</v>
      </c>
      <c r="R1223" s="27" t="s">
        <v>4629</v>
      </c>
      <c r="S1223" s="27" t="s">
        <v>43</v>
      </c>
      <c r="T1223" s="27" t="s">
        <v>42</v>
      </c>
    </row>
    <row r="1224" spans="1:20" ht="114" x14ac:dyDescent="0.3">
      <c r="A1224" s="27">
        <v>1223</v>
      </c>
      <c r="B1224" s="27" t="s">
        <v>42</v>
      </c>
      <c r="C1224" s="27" t="s">
        <v>5045</v>
      </c>
      <c r="D1224" s="201" t="str">
        <f t="shared" si="45"/>
        <v>G/AG/N/USA/80/Rev.1</v>
      </c>
      <c r="E1224" s="201" t="str">
        <f t="shared" si="46"/>
        <v xml:space="preserve"> </v>
      </c>
      <c r="F1224" s="27" t="s">
        <v>3267</v>
      </c>
      <c r="G1224" s="27" t="s">
        <v>3</v>
      </c>
      <c r="H1224" s="27" t="s">
        <v>1</v>
      </c>
      <c r="I1224" s="60">
        <v>2014</v>
      </c>
      <c r="J1224" s="27" t="s">
        <v>4527</v>
      </c>
      <c r="K1224" s="27" t="s">
        <v>5026</v>
      </c>
      <c r="L1224" s="27" t="s">
        <v>3422</v>
      </c>
      <c r="M1224" s="27" t="s">
        <v>5466</v>
      </c>
      <c r="N1224" s="27"/>
      <c r="O1224" s="27" t="s">
        <v>5046</v>
      </c>
      <c r="P1224" s="27" t="s">
        <v>5027</v>
      </c>
      <c r="Q1224" s="27" t="s">
        <v>49</v>
      </c>
      <c r="R1224" s="27" t="s">
        <v>4629</v>
      </c>
      <c r="S1224" s="27" t="s">
        <v>43</v>
      </c>
      <c r="T1224" s="27" t="s">
        <v>42</v>
      </c>
    </row>
    <row r="1225" spans="1:20" ht="91.2" x14ac:dyDescent="0.3">
      <c r="A1225" s="27">
        <v>1224</v>
      </c>
      <c r="B1225" s="27" t="s">
        <v>42</v>
      </c>
      <c r="C1225" s="27" t="s">
        <v>5045</v>
      </c>
      <c r="D1225" s="201" t="str">
        <f t="shared" si="45"/>
        <v>G/AG/N/USA/80/Rev.1</v>
      </c>
      <c r="E1225" s="201" t="str">
        <f t="shared" ref="E1225:E1228" si="47">IF(IFERROR(FIND(";",C1225,1), 0) &gt; 0, HYPERLINK(CONCATENATE("https://docs.wto.org/dol2fe/Pages/SS/DoSearch.aspx?DataSource=Cat&amp;query=@Symbol=",SUBSTITUTE(TRIM((MID(C1225,FIND(";",C1225,1)+1,100))),"/","%2F"),"&amp;"), TRIM((MID(C1225,FIND(";",C1225,1)+1,100)))), " ")</f>
        <v xml:space="preserve"> </v>
      </c>
      <c r="F1225" s="27" t="s">
        <v>3267</v>
      </c>
      <c r="G1225" s="27" t="s">
        <v>3</v>
      </c>
      <c r="H1225" s="27" t="s">
        <v>1</v>
      </c>
      <c r="I1225" s="60">
        <v>2014</v>
      </c>
      <c r="J1225" s="27" t="s">
        <v>4527</v>
      </c>
      <c r="K1225" s="27" t="s">
        <v>5028</v>
      </c>
      <c r="L1225" s="27" t="s">
        <v>3422</v>
      </c>
      <c r="M1225" s="27" t="s">
        <v>5029</v>
      </c>
      <c r="N1225" s="27"/>
      <c r="O1225" s="27" t="s">
        <v>5046</v>
      </c>
      <c r="P1225" s="27" t="s">
        <v>5030</v>
      </c>
      <c r="Q1225" s="27" t="s">
        <v>5031</v>
      </c>
      <c r="R1225" s="27" t="s">
        <v>47</v>
      </c>
      <c r="S1225" s="27" t="s">
        <v>3653</v>
      </c>
      <c r="T1225" s="27" t="s">
        <v>42</v>
      </c>
    </row>
    <row r="1226" spans="1:20" ht="114" x14ac:dyDescent="0.3">
      <c r="A1226" s="27">
        <v>1225</v>
      </c>
      <c r="B1226" s="27" t="s">
        <v>42</v>
      </c>
      <c r="C1226" s="27" t="s">
        <v>5045</v>
      </c>
      <c r="D1226" s="201" t="str">
        <f t="shared" si="45"/>
        <v>G/AG/N/USA/80/Rev.1</v>
      </c>
      <c r="E1226" s="201" t="str">
        <f t="shared" si="47"/>
        <v xml:space="preserve"> </v>
      </c>
      <c r="F1226" s="27" t="s">
        <v>3267</v>
      </c>
      <c r="G1226" s="27" t="s">
        <v>3</v>
      </c>
      <c r="H1226" s="27" t="s">
        <v>1</v>
      </c>
      <c r="I1226" s="60">
        <v>2014</v>
      </c>
      <c r="J1226" s="27" t="s">
        <v>4527</v>
      </c>
      <c r="K1226" s="27" t="s">
        <v>5467</v>
      </c>
      <c r="L1226" s="27" t="s">
        <v>3422</v>
      </c>
      <c r="M1226" s="27"/>
      <c r="N1226" s="27"/>
      <c r="O1226" s="27" t="s">
        <v>5046</v>
      </c>
      <c r="P1226" s="27" t="s">
        <v>5468</v>
      </c>
      <c r="Q1226" s="27" t="s">
        <v>4803</v>
      </c>
      <c r="R1226" s="27" t="s">
        <v>45</v>
      </c>
      <c r="S1226" s="27" t="s">
        <v>3313</v>
      </c>
      <c r="T1226" s="27" t="s">
        <v>42</v>
      </c>
    </row>
    <row r="1227" spans="1:20" ht="68.400000000000006" x14ac:dyDescent="0.3">
      <c r="A1227" s="27">
        <v>1226</v>
      </c>
      <c r="B1227" s="27" t="s">
        <v>42</v>
      </c>
      <c r="C1227" s="27" t="s">
        <v>5045</v>
      </c>
      <c r="D1227" s="201" t="str">
        <f t="shared" si="45"/>
        <v>G/AG/N/USA/80/Rev.1</v>
      </c>
      <c r="E1227" s="201" t="str">
        <f t="shared" si="47"/>
        <v xml:space="preserve"> </v>
      </c>
      <c r="F1227" s="27" t="s">
        <v>3267</v>
      </c>
      <c r="G1227" s="27" t="s">
        <v>3</v>
      </c>
      <c r="H1227" s="27" t="s">
        <v>1</v>
      </c>
      <c r="I1227" s="60">
        <v>2014</v>
      </c>
      <c r="J1227" s="27" t="s">
        <v>4527</v>
      </c>
      <c r="K1227" s="27" t="s">
        <v>5032</v>
      </c>
      <c r="L1227" s="27" t="s">
        <v>3422</v>
      </c>
      <c r="M1227" s="27" t="s">
        <v>5469</v>
      </c>
      <c r="N1227" s="27"/>
      <c r="O1227" s="27" t="s">
        <v>5046</v>
      </c>
      <c r="P1227" s="27" t="s">
        <v>5033</v>
      </c>
      <c r="Q1227" s="27" t="s">
        <v>142</v>
      </c>
      <c r="R1227" s="27" t="s">
        <v>5034</v>
      </c>
      <c r="S1227" s="27" t="s">
        <v>43</v>
      </c>
      <c r="T1227" s="27" t="s">
        <v>42</v>
      </c>
    </row>
    <row r="1228" spans="1:20" ht="148.19999999999999" x14ac:dyDescent="0.3">
      <c r="A1228" s="27">
        <v>1227</v>
      </c>
      <c r="B1228" s="27" t="s">
        <v>42</v>
      </c>
      <c r="C1228" s="27" t="s">
        <v>5045</v>
      </c>
      <c r="D1228" s="201" t="str">
        <f t="shared" si="45"/>
        <v>G/AG/N/USA/80/Rev.1</v>
      </c>
      <c r="E1228" s="201" t="str">
        <f t="shared" si="47"/>
        <v xml:space="preserve"> </v>
      </c>
      <c r="F1228" s="27" t="s">
        <v>3267</v>
      </c>
      <c r="G1228" s="27" t="s">
        <v>3</v>
      </c>
      <c r="H1228" s="27" t="s">
        <v>1</v>
      </c>
      <c r="I1228" s="60">
        <v>2014</v>
      </c>
      <c r="J1228" s="27" t="s">
        <v>4527</v>
      </c>
      <c r="K1228" s="27" t="s">
        <v>5035</v>
      </c>
      <c r="L1228" s="27" t="s">
        <v>3422</v>
      </c>
      <c r="M1228" s="27" t="s">
        <v>5470</v>
      </c>
      <c r="N1228" s="27"/>
      <c r="O1228" s="27" t="s">
        <v>5046</v>
      </c>
      <c r="P1228" s="27" t="s">
        <v>5036</v>
      </c>
      <c r="Q1228" s="27" t="s">
        <v>49</v>
      </c>
      <c r="R1228" s="27" t="s">
        <v>1674</v>
      </c>
      <c r="S1228" s="27" t="s">
        <v>5008</v>
      </c>
      <c r="T1228" s="27" t="s">
        <v>42</v>
      </c>
    </row>
    <row r="1229" spans="1:20" ht="136.80000000000001" x14ac:dyDescent="0.3">
      <c r="A1229" s="27">
        <v>1228</v>
      </c>
      <c r="B1229" s="27" t="s">
        <v>42</v>
      </c>
      <c r="C1229" s="27" t="s">
        <v>5045</v>
      </c>
      <c r="D1229" s="201" t="str">
        <f>IF(C1229="","",IF(IFERROR(FIND(";",C1229,1), 0) &gt; 0, HYPERLINK(CONCATENATE("
https://docs.wto.org/dol2fe/Pages/SS/DoSearch.aspx?DataSource=Cat&amp;query=@Symbol=
",SUBSTITUTE(MID(C1229,1,FIND(";",C1229,1) - 1),"/","%2F"),"&amp;"), MID(C1229,1,FIND(";",C1229,1) - 1)), HYPERLINK(CONCATENATE("
https://docs.wto.org/dol2fe/Pages/SS/DoSearch.aspx?DataSource=Cat&amp;query=@Symbol=
",C1229),C1229)))</f>
        <v>G/AG/N/USA/80/Rev.1</v>
      </c>
      <c r="E1229" s="201" t="str">
        <f>IF(IFERROR(FIND(";",C1229,1), 0) &gt; 0, HYPERLINK(CONCATENATE("https://docs.wto.org/dol2fe/Pages/SS/DoSearch.aspx?DataSource=Cat&amp;query=@Symbol=",SUBSTITUTE(TRIM((MID(C1229,FIND(";",C1229,1)+1,100))),"/","%2F"),"&amp;"), TRIM((MID(C1229,FIND(";",C1229,1)+1,100)))), " ")</f>
        <v xml:space="preserve"> </v>
      </c>
      <c r="F1229" s="27" t="s">
        <v>3267</v>
      </c>
      <c r="G1229" s="27" t="s">
        <v>3</v>
      </c>
      <c r="H1229" s="27" t="s">
        <v>1</v>
      </c>
      <c r="I1229" s="60">
        <v>2014</v>
      </c>
      <c r="J1229" s="27" t="s">
        <v>4527</v>
      </c>
      <c r="K1229" s="27" t="s">
        <v>5037</v>
      </c>
      <c r="L1229" s="27" t="s">
        <v>3422</v>
      </c>
      <c r="M1229" s="27" t="s">
        <v>5471</v>
      </c>
      <c r="N1229" s="27"/>
      <c r="O1229" s="27" t="s">
        <v>5046</v>
      </c>
      <c r="P1229" s="27" t="s">
        <v>5472</v>
      </c>
      <c r="Q1229" s="27" t="s">
        <v>5038</v>
      </c>
      <c r="R1229" s="27" t="s">
        <v>4999</v>
      </c>
      <c r="S1229" s="27" t="s">
        <v>421</v>
      </c>
      <c r="T1229" s="27" t="s">
        <v>42</v>
      </c>
    </row>
    <row r="1230" spans="1:20" ht="125.4" x14ac:dyDescent="0.3">
      <c r="A1230" s="27">
        <v>1229</v>
      </c>
      <c r="B1230" s="27" t="s">
        <v>42</v>
      </c>
      <c r="C1230" s="27" t="s">
        <v>5045</v>
      </c>
      <c r="D1230" s="201" t="str">
        <f>IF(C1230="","",IF(IFERROR(FIND(";",C1230,1), 0) &gt; 0, HYPERLINK(CONCATENATE("
https://docs.wto.org/dol2fe/Pages/SS/DoSearch.aspx?DataSource=Cat&amp;query=@Symbol=
",SUBSTITUTE(MID(C1230,1,FIND(";",C1230,1) - 1),"/","%2F"),"&amp;"), MID(C1230,1,FIND(";",C1230,1) - 1)), HYPERLINK(CONCATENATE("
https://docs.wto.org/dol2fe/Pages/SS/DoSearch.aspx?DataSource=Cat&amp;query=@Symbol=
",C1230),C1230)))</f>
        <v>G/AG/N/USA/80/Rev.1</v>
      </c>
      <c r="E1230" s="201" t="str">
        <f>IF(IFERROR(FIND(";",C1230,1), 0) &gt; 0, HYPERLINK(CONCATENATE("https://docs.wto.org/dol2fe/Pages/SS/DoSearch.aspx?DataSource=Cat&amp;query=@Symbol=",SUBSTITUTE(TRIM((MID(C1230,FIND(";",C1230,1)+1,100))),"/","%2F"),"&amp;"), TRIM((MID(C1230,FIND(";",C1230,1)+1,100)))), " ")</f>
        <v xml:space="preserve"> </v>
      </c>
      <c r="F1230" s="27" t="s">
        <v>3267</v>
      </c>
      <c r="G1230" s="27" t="s">
        <v>3</v>
      </c>
      <c r="H1230" s="27" t="s">
        <v>1</v>
      </c>
      <c r="I1230" s="60">
        <v>2014</v>
      </c>
      <c r="J1230" s="27" t="s">
        <v>4549</v>
      </c>
      <c r="K1230" s="27" t="s">
        <v>5039</v>
      </c>
      <c r="L1230" s="27" t="s">
        <v>3657</v>
      </c>
      <c r="M1230" s="27" t="s">
        <v>5048</v>
      </c>
      <c r="N1230" s="27"/>
      <c r="O1230" s="27" t="s">
        <v>5046</v>
      </c>
      <c r="P1230" s="27" t="s">
        <v>5040</v>
      </c>
      <c r="Q1230" s="27" t="s">
        <v>25</v>
      </c>
      <c r="R1230" s="27" t="s">
        <v>69</v>
      </c>
      <c r="S1230" s="27" t="s">
        <v>3362</v>
      </c>
      <c r="T1230" s="27" t="s">
        <v>19</v>
      </c>
    </row>
    <row r="1231" spans="1:20" ht="182.4" x14ac:dyDescent="0.3">
      <c r="A1231" s="27">
        <v>1230</v>
      </c>
      <c r="B1231" s="27" t="s">
        <v>42</v>
      </c>
      <c r="C1231" s="27" t="s">
        <v>5045</v>
      </c>
      <c r="D1231" s="201" t="str">
        <f>IF(C1231="","",IF(IFERROR(FIND(";",C1231,1), 0) &gt; 0, HYPERLINK(CONCATENATE("
https://docs.wto.org/dol2fe/Pages/SS/DoSearch.aspx?DataSource=Cat&amp;query=@Symbol=
",SUBSTITUTE(MID(C1231,1,FIND(";",C1231,1) - 1),"/","%2F"),"&amp;"), MID(C1231,1,FIND(";",C1231,1) - 1)), HYPERLINK(CONCATENATE("
https://docs.wto.org/dol2fe/Pages/SS/DoSearch.aspx?DataSource=Cat&amp;query=@Symbol=
",C1231),C1231)))</f>
        <v>G/AG/N/USA/80/Rev.1</v>
      </c>
      <c r="E1231" s="201" t="str">
        <f>IF(IFERROR(FIND(";",C1231,1), 0) &gt; 0, HYPERLINK(CONCATENATE("https://docs.wto.org/dol2fe/Pages/SS/DoSearch.aspx?DataSource=Cat&amp;query=@Symbol=",SUBSTITUTE(TRIM((MID(C1231,FIND(";",C1231,1)+1,100))),"/","%2F"),"&amp;"), TRIM((MID(C1231,FIND(";",C1231,1)+1,100)))), " ")</f>
        <v xml:space="preserve"> </v>
      </c>
      <c r="F1231" s="27" t="s">
        <v>3267</v>
      </c>
      <c r="G1231" s="27" t="s">
        <v>3</v>
      </c>
      <c r="H1231" s="27" t="s">
        <v>1</v>
      </c>
      <c r="I1231" s="60">
        <v>2014</v>
      </c>
      <c r="J1231" s="27" t="s">
        <v>4549</v>
      </c>
      <c r="K1231" s="27" t="s">
        <v>5041</v>
      </c>
      <c r="L1231" s="27" t="s">
        <v>5042</v>
      </c>
      <c r="M1231" s="27" t="s">
        <v>5475</v>
      </c>
      <c r="N1231" s="27"/>
      <c r="O1231" s="27" t="s">
        <v>5046</v>
      </c>
      <c r="P1231" s="27" t="s">
        <v>5044</v>
      </c>
      <c r="Q1231" s="27" t="s">
        <v>893</v>
      </c>
      <c r="R1231" s="27" t="s">
        <v>4089</v>
      </c>
      <c r="S1231" s="27" t="s">
        <v>3420</v>
      </c>
      <c r="T1231" s="27" t="s">
        <v>19</v>
      </c>
    </row>
    <row r="1232" spans="1:20" ht="57" x14ac:dyDescent="0.3">
      <c r="A1232" s="27">
        <v>1231</v>
      </c>
      <c r="B1232" s="27" t="s">
        <v>42</v>
      </c>
      <c r="C1232" s="27" t="s">
        <v>5049</v>
      </c>
      <c r="D1232" s="201" t="str">
        <f t="shared" si="45"/>
        <v>G/AG/N/USA/89/Rev.1</v>
      </c>
      <c r="E1232" s="201" t="str">
        <f t="shared" ref="E1232:E1277" si="48">IF(IFERROR(FIND(";",C1232,1), 0) &gt; 0, HYPERLINK(CONCATENATE("https://docs.wto.org/dol2fe/Pages/SS/DoSearch.aspx?DataSource=Cat&amp;query=@Symbol=",SUBSTITUTE(TRIM((MID(C1232,FIND(";",C1232,1)+1,100))),"/","%2F"),"&amp;"), TRIM((MID(C1232,FIND(";",C1232,1)+1,100)))), " ")</f>
        <v xml:space="preserve"> </v>
      </c>
      <c r="F1232" s="27" t="s">
        <v>3267</v>
      </c>
      <c r="G1232" s="27" t="s">
        <v>3</v>
      </c>
      <c r="H1232" s="27" t="s">
        <v>1</v>
      </c>
      <c r="I1232" s="60">
        <v>2014</v>
      </c>
      <c r="J1232" s="27" t="s">
        <v>4527</v>
      </c>
      <c r="K1232" s="27" t="s">
        <v>4990</v>
      </c>
      <c r="L1232" s="27" t="s">
        <v>4520</v>
      </c>
      <c r="M1232" s="27" t="s">
        <v>5453</v>
      </c>
      <c r="N1232" s="27"/>
      <c r="O1232" s="27" t="s">
        <v>4539</v>
      </c>
      <c r="P1232" s="27" t="s">
        <v>4991</v>
      </c>
      <c r="Q1232" s="27" t="s">
        <v>4992</v>
      </c>
      <c r="R1232" s="27" t="s">
        <v>4993</v>
      </c>
      <c r="S1232" s="27" t="s">
        <v>51</v>
      </c>
      <c r="T1232" s="27" t="s">
        <v>42</v>
      </c>
    </row>
    <row r="1233" spans="1:20" ht="193.8" x14ac:dyDescent="0.3">
      <c r="A1233" s="27">
        <v>1232</v>
      </c>
      <c r="B1233" s="27" t="s">
        <v>42</v>
      </c>
      <c r="C1233" s="27" t="s">
        <v>5049</v>
      </c>
      <c r="D1233" s="201" t="str">
        <f t="shared" si="45"/>
        <v>G/AG/N/USA/89/Rev.1</v>
      </c>
      <c r="E1233" s="201" t="str">
        <f t="shared" si="48"/>
        <v xml:space="preserve"> </v>
      </c>
      <c r="F1233" s="27" t="s">
        <v>3267</v>
      </c>
      <c r="G1233" s="27" t="s">
        <v>3</v>
      </c>
      <c r="H1233" s="27" t="s">
        <v>1</v>
      </c>
      <c r="I1233" s="60">
        <v>2014</v>
      </c>
      <c r="J1233" s="27" t="s">
        <v>4527</v>
      </c>
      <c r="K1233" s="27" t="s">
        <v>5474</v>
      </c>
      <c r="L1233" s="27" t="s">
        <v>4520</v>
      </c>
      <c r="M1233" s="27" t="s">
        <v>5455</v>
      </c>
      <c r="N1233" s="27"/>
      <c r="O1233" s="27" t="s">
        <v>4539</v>
      </c>
      <c r="P1233" s="27" t="s">
        <v>4994</v>
      </c>
      <c r="Q1233" s="27" t="s">
        <v>25</v>
      </c>
      <c r="R1233" s="27" t="s">
        <v>4112</v>
      </c>
      <c r="S1233" s="27" t="s">
        <v>51</v>
      </c>
      <c r="T1233" s="27" t="s">
        <v>4557</v>
      </c>
    </row>
    <row r="1234" spans="1:20" ht="125.4" x14ac:dyDescent="0.3">
      <c r="A1234" s="27">
        <v>1233</v>
      </c>
      <c r="B1234" s="27" t="s">
        <v>42</v>
      </c>
      <c r="C1234" s="27" t="s">
        <v>5049</v>
      </c>
      <c r="D1234" s="201" t="str">
        <f t="shared" si="45"/>
        <v>G/AG/N/USA/89/Rev.1</v>
      </c>
      <c r="E1234" s="201" t="str">
        <f t="shared" si="48"/>
        <v xml:space="preserve"> </v>
      </c>
      <c r="F1234" s="27" t="s">
        <v>3267</v>
      </c>
      <c r="G1234" s="27" t="s">
        <v>3</v>
      </c>
      <c r="H1234" s="27" t="s">
        <v>1</v>
      </c>
      <c r="I1234" s="60">
        <v>2014</v>
      </c>
      <c r="J1234" s="27" t="s">
        <v>4527</v>
      </c>
      <c r="K1234" s="27" t="s">
        <v>5456</v>
      </c>
      <c r="L1234" s="27" t="s">
        <v>4995</v>
      </c>
      <c r="M1234" s="27" t="s">
        <v>4996</v>
      </c>
      <c r="N1234" s="27"/>
      <c r="O1234" s="27" t="s">
        <v>4539</v>
      </c>
      <c r="P1234" s="27" t="s">
        <v>5457</v>
      </c>
      <c r="Q1234" s="27" t="s">
        <v>846</v>
      </c>
      <c r="R1234" s="27" t="s">
        <v>4702</v>
      </c>
      <c r="S1234" s="27" t="s">
        <v>51</v>
      </c>
      <c r="T1234" s="27" t="s">
        <v>42</v>
      </c>
    </row>
    <row r="1235" spans="1:20" ht="114" x14ac:dyDescent="0.3">
      <c r="A1235" s="27">
        <v>1234</v>
      </c>
      <c r="B1235" s="27" t="s">
        <v>42</v>
      </c>
      <c r="C1235" s="27" t="s">
        <v>5049</v>
      </c>
      <c r="D1235" s="201" t="str">
        <f t="shared" si="45"/>
        <v>G/AG/N/USA/89/Rev.1</v>
      </c>
      <c r="E1235" s="201" t="str">
        <f t="shared" si="48"/>
        <v xml:space="preserve"> </v>
      </c>
      <c r="F1235" s="27" t="s">
        <v>3267</v>
      </c>
      <c r="G1235" s="27" t="s">
        <v>3</v>
      </c>
      <c r="H1235" s="27" t="s">
        <v>1</v>
      </c>
      <c r="I1235" s="60">
        <v>2014</v>
      </c>
      <c r="J1235" s="27" t="s">
        <v>4527</v>
      </c>
      <c r="K1235" s="27" t="s">
        <v>5458</v>
      </c>
      <c r="L1235" s="27" t="s">
        <v>4995</v>
      </c>
      <c r="M1235" s="27"/>
      <c r="N1235" s="27"/>
      <c r="O1235" s="27" t="s">
        <v>4539</v>
      </c>
      <c r="P1235" s="27" t="s">
        <v>4997</v>
      </c>
      <c r="Q1235" s="27" t="s">
        <v>4998</v>
      </c>
      <c r="R1235" s="27" t="s">
        <v>4999</v>
      </c>
      <c r="S1235" s="27" t="s">
        <v>51</v>
      </c>
      <c r="T1235" s="27" t="s">
        <v>42</v>
      </c>
    </row>
    <row r="1236" spans="1:20" ht="57" x14ac:dyDescent="0.3">
      <c r="A1236" s="27">
        <v>1235</v>
      </c>
      <c r="B1236" s="27" t="s">
        <v>42</v>
      </c>
      <c r="C1236" s="27" t="s">
        <v>5049</v>
      </c>
      <c r="D1236" s="201" t="str">
        <f t="shared" si="45"/>
        <v>G/AG/N/USA/89/Rev.1</v>
      </c>
      <c r="E1236" s="201" t="str">
        <f t="shared" si="48"/>
        <v xml:space="preserve"> </v>
      </c>
      <c r="F1236" s="27" t="s">
        <v>3267</v>
      </c>
      <c r="G1236" s="27" t="s">
        <v>3</v>
      </c>
      <c r="H1236" s="27" t="s">
        <v>1</v>
      </c>
      <c r="I1236" s="60">
        <v>2014</v>
      </c>
      <c r="J1236" s="27" t="s">
        <v>4527</v>
      </c>
      <c r="K1236" s="27" t="s">
        <v>5459</v>
      </c>
      <c r="L1236" s="27" t="s">
        <v>4995</v>
      </c>
      <c r="M1236" s="27" t="s">
        <v>5000</v>
      </c>
      <c r="N1236" s="27"/>
      <c r="O1236" s="27" t="s">
        <v>4539</v>
      </c>
      <c r="P1236" s="27" t="s">
        <v>5001</v>
      </c>
      <c r="Q1236" s="27" t="s">
        <v>5002</v>
      </c>
      <c r="R1236" s="27" t="s">
        <v>4</v>
      </c>
      <c r="S1236" s="27" t="s">
        <v>51</v>
      </c>
      <c r="T1236" s="27" t="s">
        <v>42</v>
      </c>
    </row>
    <row r="1237" spans="1:20" ht="79.8" x14ac:dyDescent="0.3">
      <c r="A1237" s="27">
        <v>1236</v>
      </c>
      <c r="B1237" s="27" t="s">
        <v>42</v>
      </c>
      <c r="C1237" s="27" t="s">
        <v>5049</v>
      </c>
      <c r="D1237" s="201" t="str">
        <f t="shared" si="45"/>
        <v>G/AG/N/USA/89/Rev.1</v>
      </c>
      <c r="E1237" s="201" t="str">
        <f t="shared" si="48"/>
        <v xml:space="preserve"> </v>
      </c>
      <c r="F1237" s="27" t="s">
        <v>3267</v>
      </c>
      <c r="G1237" s="27" t="s">
        <v>3</v>
      </c>
      <c r="H1237" s="27" t="s">
        <v>1</v>
      </c>
      <c r="I1237" s="60">
        <v>2014</v>
      </c>
      <c r="J1237" s="27" t="s">
        <v>4527</v>
      </c>
      <c r="K1237" s="27" t="s">
        <v>5003</v>
      </c>
      <c r="L1237" s="27" t="s">
        <v>5004</v>
      </c>
      <c r="M1237" s="27" t="s">
        <v>5005</v>
      </c>
      <c r="N1237" s="27"/>
      <c r="O1237" s="27" t="s">
        <v>4539</v>
      </c>
      <c r="P1237" s="27" t="s">
        <v>5460</v>
      </c>
      <c r="Q1237" s="27" t="s">
        <v>5006</v>
      </c>
      <c r="R1237" s="27" t="s">
        <v>5007</v>
      </c>
      <c r="S1237" s="27" t="s">
        <v>5008</v>
      </c>
      <c r="T1237" s="27" t="s">
        <v>42</v>
      </c>
    </row>
    <row r="1238" spans="1:20" ht="57" x14ac:dyDescent="0.3">
      <c r="A1238" s="27">
        <v>1237</v>
      </c>
      <c r="B1238" s="27" t="s">
        <v>42</v>
      </c>
      <c r="C1238" s="27" t="s">
        <v>5049</v>
      </c>
      <c r="D1238" s="201" t="str">
        <f t="shared" si="45"/>
        <v>G/AG/N/USA/89/Rev.1</v>
      </c>
      <c r="E1238" s="201" t="str">
        <f t="shared" si="48"/>
        <v xml:space="preserve"> </v>
      </c>
      <c r="F1238" s="27" t="s">
        <v>3267</v>
      </c>
      <c r="G1238" s="27" t="s">
        <v>3</v>
      </c>
      <c r="H1238" s="27" t="s">
        <v>1</v>
      </c>
      <c r="I1238" s="60">
        <v>2014</v>
      </c>
      <c r="J1238" s="27" t="s">
        <v>4527</v>
      </c>
      <c r="K1238" s="27" t="s">
        <v>5009</v>
      </c>
      <c r="L1238" s="27" t="s">
        <v>3422</v>
      </c>
      <c r="M1238" s="27" t="s">
        <v>5461</v>
      </c>
      <c r="N1238" s="27"/>
      <c r="O1238" s="27" t="s">
        <v>4539</v>
      </c>
      <c r="P1238" s="27" t="s">
        <v>5010</v>
      </c>
      <c r="Q1238" s="27" t="s">
        <v>5011</v>
      </c>
      <c r="R1238" s="27" t="s">
        <v>4702</v>
      </c>
      <c r="S1238" s="27" t="s">
        <v>43</v>
      </c>
      <c r="T1238" s="27" t="s">
        <v>42</v>
      </c>
    </row>
    <row r="1239" spans="1:20" ht="57" x14ac:dyDescent="0.3">
      <c r="A1239" s="27">
        <v>1238</v>
      </c>
      <c r="B1239" s="27" t="s">
        <v>42</v>
      </c>
      <c r="C1239" s="27" t="s">
        <v>5049</v>
      </c>
      <c r="D1239" s="201" t="str">
        <f t="shared" si="45"/>
        <v>G/AG/N/USA/89/Rev.1</v>
      </c>
      <c r="E1239" s="201" t="str">
        <f t="shared" si="48"/>
        <v xml:space="preserve"> </v>
      </c>
      <c r="F1239" s="27" t="s">
        <v>3267</v>
      </c>
      <c r="G1239" s="27" t="s">
        <v>3</v>
      </c>
      <c r="H1239" s="27" t="s">
        <v>1</v>
      </c>
      <c r="I1239" s="60">
        <v>2014</v>
      </c>
      <c r="J1239" s="27" t="s">
        <v>4527</v>
      </c>
      <c r="K1239" s="27" t="s">
        <v>5012</v>
      </c>
      <c r="L1239" s="27" t="s">
        <v>3422</v>
      </c>
      <c r="M1239" s="27" t="s">
        <v>5013</v>
      </c>
      <c r="N1239" s="27"/>
      <c r="O1239" s="27" t="s">
        <v>4539</v>
      </c>
      <c r="P1239" s="27" t="s">
        <v>5462</v>
      </c>
      <c r="Q1239" s="27" t="s">
        <v>141</v>
      </c>
      <c r="R1239" s="27" t="s">
        <v>5007</v>
      </c>
      <c r="S1239" s="27" t="s">
        <v>43</v>
      </c>
      <c r="T1239" s="27" t="s">
        <v>42</v>
      </c>
    </row>
    <row r="1240" spans="1:20" ht="57" x14ac:dyDescent="0.3">
      <c r="A1240" s="27">
        <v>1239</v>
      </c>
      <c r="B1240" s="27" t="s">
        <v>42</v>
      </c>
      <c r="C1240" s="27" t="s">
        <v>5049</v>
      </c>
      <c r="D1240" s="201" t="str">
        <f t="shared" si="45"/>
        <v>G/AG/N/USA/89/Rev.1</v>
      </c>
      <c r="E1240" s="201" t="str">
        <f t="shared" si="48"/>
        <v xml:space="preserve"> </v>
      </c>
      <c r="F1240" s="27" t="s">
        <v>3267</v>
      </c>
      <c r="G1240" s="27" t="s">
        <v>3</v>
      </c>
      <c r="H1240" s="27" t="s">
        <v>1</v>
      </c>
      <c r="I1240" s="60">
        <v>2014</v>
      </c>
      <c r="J1240" s="27" t="s">
        <v>4527</v>
      </c>
      <c r="K1240" s="27" t="s">
        <v>5014</v>
      </c>
      <c r="L1240" s="27" t="s">
        <v>3422</v>
      </c>
      <c r="M1240" s="27" t="s">
        <v>5015</v>
      </c>
      <c r="N1240" s="27"/>
      <c r="O1240" s="27" t="s">
        <v>4539</v>
      </c>
      <c r="P1240" s="27" t="s">
        <v>5016</v>
      </c>
      <c r="Q1240" s="27" t="s">
        <v>49</v>
      </c>
      <c r="R1240" s="27" t="s">
        <v>4</v>
      </c>
      <c r="S1240" s="27" t="s">
        <v>3362</v>
      </c>
      <c r="T1240" s="27" t="s">
        <v>42</v>
      </c>
    </row>
    <row r="1241" spans="1:20" ht="136.80000000000001" x14ac:dyDescent="0.3">
      <c r="A1241" s="27">
        <v>1240</v>
      </c>
      <c r="B1241" s="27" t="s">
        <v>42</v>
      </c>
      <c r="C1241" s="27" t="s">
        <v>5049</v>
      </c>
      <c r="D1241" s="201" t="str">
        <f t="shared" si="45"/>
        <v>G/AG/N/USA/89/Rev.1</v>
      </c>
      <c r="E1241" s="201" t="str">
        <f t="shared" si="48"/>
        <v xml:space="preserve"> </v>
      </c>
      <c r="F1241" s="27" t="s">
        <v>3267</v>
      </c>
      <c r="G1241" s="27" t="s">
        <v>3</v>
      </c>
      <c r="H1241" s="27" t="s">
        <v>1</v>
      </c>
      <c r="I1241" s="60">
        <v>2014</v>
      </c>
      <c r="J1241" s="27" t="s">
        <v>4527</v>
      </c>
      <c r="K1241" s="27" t="s">
        <v>5017</v>
      </c>
      <c r="L1241" s="27" t="s">
        <v>3422</v>
      </c>
      <c r="M1241" s="27" t="s">
        <v>5463</v>
      </c>
      <c r="N1241" s="27"/>
      <c r="O1241" s="27" t="s">
        <v>4539</v>
      </c>
      <c r="P1241" s="27" t="s">
        <v>5018</v>
      </c>
      <c r="Q1241" s="27" t="s">
        <v>17</v>
      </c>
      <c r="R1241" s="27" t="s">
        <v>47</v>
      </c>
      <c r="S1241" s="27" t="s">
        <v>43</v>
      </c>
      <c r="T1241" s="27" t="s">
        <v>42</v>
      </c>
    </row>
    <row r="1242" spans="1:20" ht="91.2" x14ac:dyDescent="0.3">
      <c r="A1242" s="27">
        <v>1241</v>
      </c>
      <c r="B1242" s="27" t="s">
        <v>42</v>
      </c>
      <c r="C1242" s="27" t="s">
        <v>5049</v>
      </c>
      <c r="D1242" s="201" t="str">
        <f t="shared" si="45"/>
        <v>G/AG/N/USA/89/Rev.1</v>
      </c>
      <c r="E1242" s="201" t="str">
        <f t="shared" si="48"/>
        <v xml:space="preserve"> </v>
      </c>
      <c r="F1242" s="27" t="s">
        <v>3267</v>
      </c>
      <c r="G1242" s="27" t="s">
        <v>3</v>
      </c>
      <c r="H1242" s="27" t="s">
        <v>1</v>
      </c>
      <c r="I1242" s="60">
        <v>2014</v>
      </c>
      <c r="J1242" s="27" t="s">
        <v>4527</v>
      </c>
      <c r="K1242" s="27" t="s">
        <v>5019</v>
      </c>
      <c r="L1242" s="27" t="s">
        <v>3422</v>
      </c>
      <c r="M1242" s="27" t="s">
        <v>5020</v>
      </c>
      <c r="N1242" s="27"/>
      <c r="O1242" s="27" t="s">
        <v>4539</v>
      </c>
      <c r="P1242" s="27" t="s">
        <v>5021</v>
      </c>
      <c r="Q1242" s="27" t="s">
        <v>4992</v>
      </c>
      <c r="R1242" s="27" t="s">
        <v>4999</v>
      </c>
      <c r="S1242" s="27" t="s">
        <v>43</v>
      </c>
      <c r="T1242" s="27" t="s">
        <v>42</v>
      </c>
    </row>
    <row r="1243" spans="1:20" ht="125.4" x14ac:dyDescent="0.3">
      <c r="A1243" s="27">
        <v>1242</v>
      </c>
      <c r="B1243" s="27" t="s">
        <v>42</v>
      </c>
      <c r="C1243" s="27" t="s">
        <v>5049</v>
      </c>
      <c r="D1243" s="201" t="str">
        <f t="shared" si="45"/>
        <v>G/AG/N/USA/89/Rev.1</v>
      </c>
      <c r="E1243" s="201" t="str">
        <f t="shared" si="48"/>
        <v xml:space="preserve"> </v>
      </c>
      <c r="F1243" s="27" t="s">
        <v>3267</v>
      </c>
      <c r="G1243" s="27" t="s">
        <v>3</v>
      </c>
      <c r="H1243" s="27" t="s">
        <v>1</v>
      </c>
      <c r="I1243" s="60">
        <v>2014</v>
      </c>
      <c r="J1243" s="27" t="s">
        <v>4527</v>
      </c>
      <c r="K1243" s="27" t="s">
        <v>5022</v>
      </c>
      <c r="L1243" s="27" t="s">
        <v>3422</v>
      </c>
      <c r="M1243" s="27" t="s">
        <v>5464</v>
      </c>
      <c r="N1243" s="27"/>
      <c r="O1243" s="27" t="s">
        <v>4539</v>
      </c>
      <c r="P1243" s="27" t="s">
        <v>5465</v>
      </c>
      <c r="Q1243" s="27" t="s">
        <v>5002</v>
      </c>
      <c r="R1243" s="27" t="s">
        <v>4993</v>
      </c>
      <c r="S1243" s="27" t="s">
        <v>43</v>
      </c>
      <c r="T1243" s="27" t="s">
        <v>42</v>
      </c>
    </row>
    <row r="1244" spans="1:20" ht="57" x14ac:dyDescent="0.3">
      <c r="A1244" s="27">
        <v>1243</v>
      </c>
      <c r="B1244" s="27" t="s">
        <v>42</v>
      </c>
      <c r="C1244" s="27" t="s">
        <v>5049</v>
      </c>
      <c r="D1244" s="201" t="str">
        <f t="shared" si="45"/>
        <v>G/AG/N/USA/89/Rev.1</v>
      </c>
      <c r="E1244" s="201" t="str">
        <f t="shared" si="48"/>
        <v xml:space="preserve"> </v>
      </c>
      <c r="F1244" s="27" t="s">
        <v>3267</v>
      </c>
      <c r="G1244" s="27" t="s">
        <v>3</v>
      </c>
      <c r="H1244" s="27" t="s">
        <v>1</v>
      </c>
      <c r="I1244" s="60">
        <v>2014</v>
      </c>
      <c r="J1244" s="27" t="s">
        <v>4527</v>
      </c>
      <c r="K1244" s="27" t="s">
        <v>5023</v>
      </c>
      <c r="L1244" s="27" t="s">
        <v>3422</v>
      </c>
      <c r="M1244" s="27" t="s">
        <v>5024</v>
      </c>
      <c r="N1244" s="27"/>
      <c r="O1244" s="27" t="s">
        <v>4539</v>
      </c>
      <c r="P1244" s="27" t="s">
        <v>5025</v>
      </c>
      <c r="Q1244" s="27" t="s">
        <v>49</v>
      </c>
      <c r="R1244" s="27" t="s">
        <v>4629</v>
      </c>
      <c r="S1244" s="27" t="s">
        <v>43</v>
      </c>
      <c r="T1244" s="27" t="s">
        <v>42</v>
      </c>
    </row>
    <row r="1245" spans="1:20" ht="114" x14ac:dyDescent="0.3">
      <c r="A1245" s="27">
        <v>1244</v>
      </c>
      <c r="B1245" s="27" t="s">
        <v>42</v>
      </c>
      <c r="C1245" s="27" t="s">
        <v>5049</v>
      </c>
      <c r="D1245" s="201" t="str">
        <f t="shared" si="45"/>
        <v>G/AG/N/USA/89/Rev.1</v>
      </c>
      <c r="E1245" s="201" t="str">
        <f t="shared" si="48"/>
        <v xml:space="preserve"> </v>
      </c>
      <c r="F1245" s="27" t="s">
        <v>3267</v>
      </c>
      <c r="G1245" s="27" t="s">
        <v>3</v>
      </c>
      <c r="H1245" s="27" t="s">
        <v>1</v>
      </c>
      <c r="I1245" s="60">
        <v>2014</v>
      </c>
      <c r="J1245" s="27" t="s">
        <v>4527</v>
      </c>
      <c r="K1245" s="27" t="s">
        <v>5026</v>
      </c>
      <c r="L1245" s="27" t="s">
        <v>3422</v>
      </c>
      <c r="M1245" s="27" t="s">
        <v>5466</v>
      </c>
      <c r="N1245" s="27"/>
      <c r="O1245" s="27" t="s">
        <v>4539</v>
      </c>
      <c r="P1245" s="27" t="s">
        <v>5027</v>
      </c>
      <c r="Q1245" s="27" t="s">
        <v>49</v>
      </c>
      <c r="R1245" s="27" t="s">
        <v>4629</v>
      </c>
      <c r="S1245" s="27" t="s">
        <v>43</v>
      </c>
      <c r="T1245" s="27" t="s">
        <v>42</v>
      </c>
    </row>
    <row r="1246" spans="1:20" ht="91.2" x14ac:dyDescent="0.3">
      <c r="A1246" s="27">
        <v>1245</v>
      </c>
      <c r="B1246" s="27" t="s">
        <v>42</v>
      </c>
      <c r="C1246" s="27" t="s">
        <v>5049</v>
      </c>
      <c r="D1246" s="201" t="str">
        <f t="shared" si="45"/>
        <v>G/AG/N/USA/89/Rev.1</v>
      </c>
      <c r="E1246" s="201" t="str">
        <f t="shared" si="48"/>
        <v xml:space="preserve"> </v>
      </c>
      <c r="F1246" s="27" t="s">
        <v>3267</v>
      </c>
      <c r="G1246" s="27" t="s">
        <v>3</v>
      </c>
      <c r="H1246" s="27" t="s">
        <v>1</v>
      </c>
      <c r="I1246" s="60">
        <v>2014</v>
      </c>
      <c r="J1246" s="27" t="s">
        <v>4527</v>
      </c>
      <c r="K1246" s="27" t="s">
        <v>5028</v>
      </c>
      <c r="L1246" s="27" t="s">
        <v>3422</v>
      </c>
      <c r="M1246" s="27" t="s">
        <v>5029</v>
      </c>
      <c r="N1246" s="27"/>
      <c r="O1246" s="27" t="s">
        <v>4539</v>
      </c>
      <c r="P1246" s="27" t="s">
        <v>5030</v>
      </c>
      <c r="Q1246" s="27" t="s">
        <v>5031</v>
      </c>
      <c r="R1246" s="27" t="s">
        <v>47</v>
      </c>
      <c r="S1246" s="27" t="s">
        <v>3653</v>
      </c>
      <c r="T1246" s="27" t="s">
        <v>42</v>
      </c>
    </row>
    <row r="1247" spans="1:20" ht="114" x14ac:dyDescent="0.3">
      <c r="A1247" s="27">
        <v>1246</v>
      </c>
      <c r="B1247" s="27" t="s">
        <v>42</v>
      </c>
      <c r="C1247" s="27" t="s">
        <v>5049</v>
      </c>
      <c r="D1247" s="201" t="str">
        <f t="shared" si="45"/>
        <v>G/AG/N/USA/89/Rev.1</v>
      </c>
      <c r="E1247" s="201" t="str">
        <f t="shared" si="48"/>
        <v xml:space="preserve"> </v>
      </c>
      <c r="F1247" s="27" t="s">
        <v>3267</v>
      </c>
      <c r="G1247" s="27" t="s">
        <v>3</v>
      </c>
      <c r="H1247" s="27" t="s">
        <v>1</v>
      </c>
      <c r="I1247" s="60">
        <v>2014</v>
      </c>
      <c r="J1247" s="27" t="s">
        <v>4527</v>
      </c>
      <c r="K1247" s="27" t="s">
        <v>5467</v>
      </c>
      <c r="L1247" s="27" t="s">
        <v>3422</v>
      </c>
      <c r="M1247" s="27"/>
      <c r="N1247" s="27"/>
      <c r="O1247" s="27" t="s">
        <v>4539</v>
      </c>
      <c r="P1247" s="27" t="s">
        <v>5468</v>
      </c>
      <c r="Q1247" s="27" t="s">
        <v>4803</v>
      </c>
      <c r="R1247" s="27" t="s">
        <v>45</v>
      </c>
      <c r="S1247" s="27" t="s">
        <v>3313</v>
      </c>
      <c r="T1247" s="27" t="s">
        <v>42</v>
      </c>
    </row>
    <row r="1248" spans="1:20" ht="68.400000000000006" x14ac:dyDescent="0.3">
      <c r="A1248" s="27">
        <v>1247</v>
      </c>
      <c r="B1248" s="27" t="s">
        <v>42</v>
      </c>
      <c r="C1248" s="27" t="s">
        <v>5049</v>
      </c>
      <c r="D1248" s="201" t="str">
        <f t="shared" si="45"/>
        <v>G/AG/N/USA/89/Rev.1</v>
      </c>
      <c r="E1248" s="201" t="str">
        <f t="shared" si="48"/>
        <v xml:space="preserve"> </v>
      </c>
      <c r="F1248" s="27" t="s">
        <v>3267</v>
      </c>
      <c r="G1248" s="27" t="s">
        <v>3</v>
      </c>
      <c r="H1248" s="27" t="s">
        <v>1</v>
      </c>
      <c r="I1248" s="60">
        <v>2014</v>
      </c>
      <c r="J1248" s="27" t="s">
        <v>4527</v>
      </c>
      <c r="K1248" s="27" t="s">
        <v>5032</v>
      </c>
      <c r="L1248" s="27" t="s">
        <v>3422</v>
      </c>
      <c r="M1248" s="27" t="s">
        <v>5469</v>
      </c>
      <c r="N1248" s="27"/>
      <c r="O1248" s="27" t="s">
        <v>4539</v>
      </c>
      <c r="P1248" s="27" t="s">
        <v>5033</v>
      </c>
      <c r="Q1248" s="27" t="s">
        <v>142</v>
      </c>
      <c r="R1248" s="27" t="s">
        <v>5034</v>
      </c>
      <c r="S1248" s="27" t="s">
        <v>43</v>
      </c>
      <c r="T1248" s="27" t="s">
        <v>42</v>
      </c>
    </row>
    <row r="1249" spans="1:20" ht="148.19999999999999" x14ac:dyDescent="0.3">
      <c r="A1249" s="27">
        <v>1248</v>
      </c>
      <c r="B1249" s="27" t="s">
        <v>42</v>
      </c>
      <c r="C1249" s="27" t="s">
        <v>5049</v>
      </c>
      <c r="D1249" s="201" t="str">
        <f t="shared" si="45"/>
        <v>G/AG/N/USA/89/Rev.1</v>
      </c>
      <c r="E1249" s="201" t="str">
        <f t="shared" si="48"/>
        <v xml:space="preserve"> </v>
      </c>
      <c r="F1249" s="27" t="s">
        <v>3267</v>
      </c>
      <c r="G1249" s="27" t="s">
        <v>3</v>
      </c>
      <c r="H1249" s="27" t="s">
        <v>1</v>
      </c>
      <c r="I1249" s="60">
        <v>2014</v>
      </c>
      <c r="J1249" s="27" t="s">
        <v>4527</v>
      </c>
      <c r="K1249" s="27" t="s">
        <v>5035</v>
      </c>
      <c r="L1249" s="27" t="s">
        <v>3422</v>
      </c>
      <c r="M1249" s="27" t="s">
        <v>5470</v>
      </c>
      <c r="N1249" s="27"/>
      <c r="O1249" s="27" t="s">
        <v>4539</v>
      </c>
      <c r="P1249" s="27" t="s">
        <v>5036</v>
      </c>
      <c r="Q1249" s="27" t="s">
        <v>49</v>
      </c>
      <c r="R1249" s="27" t="s">
        <v>1674</v>
      </c>
      <c r="S1249" s="27" t="s">
        <v>5008</v>
      </c>
      <c r="T1249" s="27" t="s">
        <v>42</v>
      </c>
    </row>
    <row r="1250" spans="1:20" ht="136.80000000000001" x14ac:dyDescent="0.3">
      <c r="A1250" s="27">
        <v>1249</v>
      </c>
      <c r="B1250" s="27" t="s">
        <v>42</v>
      </c>
      <c r="C1250" s="27" t="s">
        <v>5049</v>
      </c>
      <c r="D1250" s="201" t="str">
        <f t="shared" si="45"/>
        <v>G/AG/N/USA/89/Rev.1</v>
      </c>
      <c r="E1250" s="201" t="str">
        <f t="shared" si="48"/>
        <v xml:space="preserve"> </v>
      </c>
      <c r="F1250" s="27" t="s">
        <v>3267</v>
      </c>
      <c r="G1250" s="27" t="s">
        <v>3</v>
      </c>
      <c r="H1250" s="27" t="s">
        <v>1</v>
      </c>
      <c r="I1250" s="60">
        <v>2014</v>
      </c>
      <c r="J1250" s="27" t="s">
        <v>4527</v>
      </c>
      <c r="K1250" s="27" t="s">
        <v>5037</v>
      </c>
      <c r="L1250" s="27" t="s">
        <v>3422</v>
      </c>
      <c r="M1250" s="27" t="s">
        <v>5471</v>
      </c>
      <c r="N1250" s="27"/>
      <c r="O1250" s="27" t="s">
        <v>4539</v>
      </c>
      <c r="P1250" s="27" t="s">
        <v>5472</v>
      </c>
      <c r="Q1250" s="27" t="s">
        <v>5038</v>
      </c>
      <c r="R1250" s="27" t="s">
        <v>4999</v>
      </c>
      <c r="S1250" s="27" t="s">
        <v>421</v>
      </c>
      <c r="T1250" s="27" t="s">
        <v>42</v>
      </c>
    </row>
    <row r="1251" spans="1:20" ht="216.6" x14ac:dyDescent="0.3">
      <c r="A1251" s="27">
        <v>1250</v>
      </c>
      <c r="B1251" s="27" t="s">
        <v>42</v>
      </c>
      <c r="C1251" s="27" t="s">
        <v>5049</v>
      </c>
      <c r="D1251" s="201" t="str">
        <f t="shared" si="45"/>
        <v>G/AG/N/USA/89/Rev.1</v>
      </c>
      <c r="E1251" s="201" t="str">
        <f t="shared" si="48"/>
        <v xml:space="preserve"> </v>
      </c>
      <c r="F1251" s="27" t="s">
        <v>3267</v>
      </c>
      <c r="G1251" s="27" t="s">
        <v>3</v>
      </c>
      <c r="H1251" s="27" t="s">
        <v>1</v>
      </c>
      <c r="I1251" s="60">
        <v>2014</v>
      </c>
      <c r="J1251" s="27" t="s">
        <v>4549</v>
      </c>
      <c r="K1251" s="27" t="s">
        <v>5039</v>
      </c>
      <c r="L1251" s="27" t="s">
        <v>3657</v>
      </c>
      <c r="M1251" s="27" t="s">
        <v>5050</v>
      </c>
      <c r="N1251" s="27"/>
      <c r="O1251" s="27" t="s">
        <v>4539</v>
      </c>
      <c r="P1251" s="27" t="s">
        <v>5040</v>
      </c>
      <c r="Q1251" s="27" t="s">
        <v>25</v>
      </c>
      <c r="R1251" s="27" t="s">
        <v>69</v>
      </c>
      <c r="S1251" s="27" t="s">
        <v>3362</v>
      </c>
      <c r="T1251" s="27" t="s">
        <v>19</v>
      </c>
    </row>
    <row r="1252" spans="1:20" ht="91.2" x14ac:dyDescent="0.3">
      <c r="A1252" s="27">
        <v>1251</v>
      </c>
      <c r="B1252" s="27" t="s">
        <v>42</v>
      </c>
      <c r="C1252" s="27" t="s">
        <v>5049</v>
      </c>
      <c r="D1252" s="201" t="str">
        <f t="shared" si="45"/>
        <v>G/AG/N/USA/89/Rev.1</v>
      </c>
      <c r="E1252" s="201" t="str">
        <f t="shared" si="48"/>
        <v xml:space="preserve"> </v>
      </c>
      <c r="F1252" s="27" t="s">
        <v>3267</v>
      </c>
      <c r="G1252" s="27" t="s">
        <v>3</v>
      </c>
      <c r="H1252" s="27" t="s">
        <v>1</v>
      </c>
      <c r="I1252" s="60">
        <v>2014</v>
      </c>
      <c r="J1252" s="27" t="s">
        <v>4549</v>
      </c>
      <c r="K1252" s="27" t="s">
        <v>5041</v>
      </c>
      <c r="L1252" s="27" t="s">
        <v>5042</v>
      </c>
      <c r="M1252" s="27" t="s">
        <v>5043</v>
      </c>
      <c r="N1252" s="27"/>
      <c r="O1252" s="27" t="s">
        <v>4539</v>
      </c>
      <c r="P1252" s="27" t="s">
        <v>5044</v>
      </c>
      <c r="Q1252" s="27" t="s">
        <v>893</v>
      </c>
      <c r="R1252" s="27" t="s">
        <v>4089</v>
      </c>
      <c r="S1252" s="27" t="s">
        <v>3420</v>
      </c>
      <c r="T1252" s="27" t="s">
        <v>19</v>
      </c>
    </row>
    <row r="1253" spans="1:20" ht="57" x14ac:dyDescent="0.3">
      <c r="A1253" s="27">
        <v>1252</v>
      </c>
      <c r="B1253" s="27" t="s">
        <v>42</v>
      </c>
      <c r="C1253" s="27" t="s">
        <v>5051</v>
      </c>
      <c r="D1253" s="201" t="str">
        <f t="shared" si="45"/>
        <v>G/AG/N/USA/93</v>
      </c>
      <c r="E1253" s="201" t="str">
        <f t="shared" si="48"/>
        <v xml:space="preserve"> </v>
      </c>
      <c r="F1253" s="27" t="s">
        <v>3267</v>
      </c>
      <c r="G1253" s="27" t="s">
        <v>3</v>
      </c>
      <c r="H1253" s="27" t="s">
        <v>1</v>
      </c>
      <c r="I1253" s="60">
        <v>2014</v>
      </c>
      <c r="J1253" s="27" t="s">
        <v>4527</v>
      </c>
      <c r="K1253" s="27" t="s">
        <v>4990</v>
      </c>
      <c r="L1253" s="27" t="s">
        <v>4520</v>
      </c>
      <c r="M1253" s="27" t="s">
        <v>5453</v>
      </c>
      <c r="N1253" s="27"/>
      <c r="O1253" s="27" t="s">
        <v>4539</v>
      </c>
      <c r="P1253" s="27" t="s">
        <v>4991</v>
      </c>
      <c r="Q1253" s="27" t="s">
        <v>4992</v>
      </c>
      <c r="R1253" s="27" t="s">
        <v>4993</v>
      </c>
      <c r="S1253" s="27" t="s">
        <v>51</v>
      </c>
      <c r="T1253" s="27" t="s">
        <v>42</v>
      </c>
    </row>
    <row r="1254" spans="1:20" ht="193.8" x14ac:dyDescent="0.3">
      <c r="A1254" s="27">
        <v>1253</v>
      </c>
      <c r="B1254" s="27" t="s">
        <v>42</v>
      </c>
      <c r="C1254" s="27" t="s">
        <v>5051</v>
      </c>
      <c r="D1254" s="201" t="str">
        <f t="shared" si="45"/>
        <v>G/AG/N/USA/93</v>
      </c>
      <c r="E1254" s="201" t="str">
        <f t="shared" si="48"/>
        <v xml:space="preserve"> </v>
      </c>
      <c r="F1254" s="27" t="s">
        <v>3267</v>
      </c>
      <c r="G1254" s="27" t="s">
        <v>3</v>
      </c>
      <c r="H1254" s="27" t="s">
        <v>1</v>
      </c>
      <c r="I1254" s="60">
        <v>2014</v>
      </c>
      <c r="J1254" s="27" t="s">
        <v>4527</v>
      </c>
      <c r="K1254" s="27" t="s">
        <v>5474</v>
      </c>
      <c r="L1254" s="27" t="s">
        <v>4520</v>
      </c>
      <c r="M1254" s="27" t="s">
        <v>5455</v>
      </c>
      <c r="N1254" s="27"/>
      <c r="O1254" s="27" t="s">
        <v>4539</v>
      </c>
      <c r="P1254" s="27" t="s">
        <v>4994</v>
      </c>
      <c r="Q1254" s="27" t="s">
        <v>25</v>
      </c>
      <c r="R1254" s="27" t="s">
        <v>4112</v>
      </c>
      <c r="S1254" s="27" t="s">
        <v>51</v>
      </c>
      <c r="T1254" s="27" t="s">
        <v>4557</v>
      </c>
    </row>
    <row r="1255" spans="1:20" ht="125.4" x14ac:dyDescent="0.3">
      <c r="A1255" s="27">
        <v>1254</v>
      </c>
      <c r="B1255" s="27" t="s">
        <v>42</v>
      </c>
      <c r="C1255" s="27" t="s">
        <v>5051</v>
      </c>
      <c r="D1255" s="201" t="str">
        <f t="shared" si="45"/>
        <v>G/AG/N/USA/93</v>
      </c>
      <c r="E1255" s="201" t="str">
        <f t="shared" si="48"/>
        <v xml:space="preserve"> </v>
      </c>
      <c r="F1255" s="27" t="s">
        <v>3267</v>
      </c>
      <c r="G1255" s="27" t="s">
        <v>3</v>
      </c>
      <c r="H1255" s="27" t="s">
        <v>1</v>
      </c>
      <c r="I1255" s="60">
        <v>2014</v>
      </c>
      <c r="J1255" s="27" t="s">
        <v>4527</v>
      </c>
      <c r="K1255" s="27" t="s">
        <v>5456</v>
      </c>
      <c r="L1255" s="27" t="s">
        <v>4995</v>
      </c>
      <c r="M1255" s="27" t="s">
        <v>4996</v>
      </c>
      <c r="N1255" s="27"/>
      <c r="O1255" s="27" t="s">
        <v>4539</v>
      </c>
      <c r="P1255" s="27" t="s">
        <v>5457</v>
      </c>
      <c r="Q1255" s="27" t="s">
        <v>846</v>
      </c>
      <c r="R1255" s="27" t="s">
        <v>4702</v>
      </c>
      <c r="S1255" s="27" t="s">
        <v>51</v>
      </c>
      <c r="T1255" s="27" t="s">
        <v>42</v>
      </c>
    </row>
    <row r="1256" spans="1:20" ht="114" x14ac:dyDescent="0.3">
      <c r="A1256" s="27">
        <v>1255</v>
      </c>
      <c r="B1256" s="27" t="s">
        <v>42</v>
      </c>
      <c r="C1256" s="27" t="s">
        <v>5051</v>
      </c>
      <c r="D1256" s="201" t="str">
        <f t="shared" si="45"/>
        <v>G/AG/N/USA/93</v>
      </c>
      <c r="E1256" s="201" t="str">
        <f t="shared" si="48"/>
        <v xml:space="preserve"> </v>
      </c>
      <c r="F1256" s="27" t="s">
        <v>3267</v>
      </c>
      <c r="G1256" s="27" t="s">
        <v>3</v>
      </c>
      <c r="H1256" s="27" t="s">
        <v>1</v>
      </c>
      <c r="I1256" s="60">
        <v>2014</v>
      </c>
      <c r="J1256" s="27" t="s">
        <v>4527</v>
      </c>
      <c r="K1256" s="27" t="s">
        <v>5458</v>
      </c>
      <c r="L1256" s="27" t="s">
        <v>4995</v>
      </c>
      <c r="M1256" s="27"/>
      <c r="N1256" s="27"/>
      <c r="O1256" s="27" t="s">
        <v>4539</v>
      </c>
      <c r="P1256" s="27" t="s">
        <v>4997</v>
      </c>
      <c r="Q1256" s="27" t="s">
        <v>4998</v>
      </c>
      <c r="R1256" s="27" t="s">
        <v>4999</v>
      </c>
      <c r="S1256" s="27" t="s">
        <v>51</v>
      </c>
      <c r="T1256" s="27" t="s">
        <v>42</v>
      </c>
    </row>
    <row r="1257" spans="1:20" ht="57" x14ac:dyDescent="0.3">
      <c r="A1257" s="27">
        <v>1256</v>
      </c>
      <c r="B1257" s="27" t="s">
        <v>42</v>
      </c>
      <c r="C1257" s="27" t="s">
        <v>5051</v>
      </c>
      <c r="D1257" s="201" t="str">
        <f t="shared" si="45"/>
        <v>G/AG/N/USA/93</v>
      </c>
      <c r="E1257" s="201" t="str">
        <f t="shared" si="48"/>
        <v xml:space="preserve"> </v>
      </c>
      <c r="F1257" s="27" t="s">
        <v>3267</v>
      </c>
      <c r="G1257" s="27" t="s">
        <v>3</v>
      </c>
      <c r="H1257" s="27" t="s">
        <v>1</v>
      </c>
      <c r="I1257" s="60">
        <v>2014</v>
      </c>
      <c r="J1257" s="27" t="s">
        <v>4527</v>
      </c>
      <c r="K1257" s="27" t="s">
        <v>5459</v>
      </c>
      <c r="L1257" s="27" t="s">
        <v>4995</v>
      </c>
      <c r="M1257" s="27" t="s">
        <v>5000</v>
      </c>
      <c r="N1257" s="27"/>
      <c r="O1257" s="27" t="s">
        <v>4539</v>
      </c>
      <c r="P1257" s="27" t="s">
        <v>5001</v>
      </c>
      <c r="Q1257" s="27" t="s">
        <v>5002</v>
      </c>
      <c r="R1257" s="27" t="s">
        <v>4</v>
      </c>
      <c r="S1257" s="27" t="s">
        <v>51</v>
      </c>
      <c r="T1257" s="27" t="s">
        <v>42</v>
      </c>
    </row>
    <row r="1258" spans="1:20" ht="79.8" x14ac:dyDescent="0.3">
      <c r="A1258" s="27">
        <v>1257</v>
      </c>
      <c r="B1258" s="27" t="s">
        <v>42</v>
      </c>
      <c r="C1258" s="27" t="s">
        <v>5051</v>
      </c>
      <c r="D1258" s="201" t="str">
        <f t="shared" si="45"/>
        <v>G/AG/N/USA/93</v>
      </c>
      <c r="E1258" s="201" t="str">
        <f t="shared" si="48"/>
        <v xml:space="preserve"> </v>
      </c>
      <c r="F1258" s="27" t="s">
        <v>3267</v>
      </c>
      <c r="G1258" s="27" t="s">
        <v>3</v>
      </c>
      <c r="H1258" s="27" t="s">
        <v>1</v>
      </c>
      <c r="I1258" s="60">
        <v>2014</v>
      </c>
      <c r="J1258" s="27" t="s">
        <v>4527</v>
      </c>
      <c r="K1258" s="27" t="s">
        <v>5003</v>
      </c>
      <c r="L1258" s="27" t="s">
        <v>5004</v>
      </c>
      <c r="M1258" s="27" t="s">
        <v>5005</v>
      </c>
      <c r="N1258" s="27"/>
      <c r="O1258" s="27" t="s">
        <v>4539</v>
      </c>
      <c r="P1258" s="27" t="s">
        <v>5460</v>
      </c>
      <c r="Q1258" s="27" t="s">
        <v>5006</v>
      </c>
      <c r="R1258" s="27" t="s">
        <v>5007</v>
      </c>
      <c r="S1258" s="27" t="s">
        <v>5008</v>
      </c>
      <c r="T1258" s="27" t="s">
        <v>42</v>
      </c>
    </row>
    <row r="1259" spans="1:20" ht="57" x14ac:dyDescent="0.3">
      <c r="A1259" s="27">
        <v>1258</v>
      </c>
      <c r="B1259" s="27" t="s">
        <v>42</v>
      </c>
      <c r="C1259" s="27" t="s">
        <v>5051</v>
      </c>
      <c r="D1259" s="201" t="str">
        <f t="shared" si="45"/>
        <v>G/AG/N/USA/93</v>
      </c>
      <c r="E1259" s="201" t="str">
        <f t="shared" si="48"/>
        <v xml:space="preserve"> </v>
      </c>
      <c r="F1259" s="27" t="s">
        <v>3267</v>
      </c>
      <c r="G1259" s="27" t="s">
        <v>3</v>
      </c>
      <c r="H1259" s="27" t="s">
        <v>1</v>
      </c>
      <c r="I1259" s="60">
        <v>2014</v>
      </c>
      <c r="J1259" s="27" t="s">
        <v>4527</v>
      </c>
      <c r="K1259" s="27" t="s">
        <v>5009</v>
      </c>
      <c r="L1259" s="27" t="s">
        <v>3422</v>
      </c>
      <c r="M1259" s="27" t="s">
        <v>5461</v>
      </c>
      <c r="N1259" s="27"/>
      <c r="O1259" s="27" t="s">
        <v>4539</v>
      </c>
      <c r="P1259" s="27" t="s">
        <v>5010</v>
      </c>
      <c r="Q1259" s="27" t="s">
        <v>5011</v>
      </c>
      <c r="R1259" s="27" t="s">
        <v>4702</v>
      </c>
      <c r="S1259" s="27" t="s">
        <v>43</v>
      </c>
      <c r="T1259" s="27" t="s">
        <v>42</v>
      </c>
    </row>
    <row r="1260" spans="1:20" ht="57" x14ac:dyDescent="0.3">
      <c r="A1260" s="27">
        <v>1259</v>
      </c>
      <c r="B1260" s="27" t="s">
        <v>42</v>
      </c>
      <c r="C1260" s="27" t="s">
        <v>5051</v>
      </c>
      <c r="D1260" s="201" t="str">
        <f t="shared" si="45"/>
        <v>G/AG/N/USA/93</v>
      </c>
      <c r="E1260" s="201" t="str">
        <f t="shared" si="48"/>
        <v xml:space="preserve"> </v>
      </c>
      <c r="F1260" s="27" t="s">
        <v>3267</v>
      </c>
      <c r="G1260" s="27" t="s">
        <v>3</v>
      </c>
      <c r="H1260" s="27" t="s">
        <v>1</v>
      </c>
      <c r="I1260" s="60">
        <v>2014</v>
      </c>
      <c r="J1260" s="27" t="s">
        <v>4527</v>
      </c>
      <c r="K1260" s="27" t="s">
        <v>5012</v>
      </c>
      <c r="L1260" s="27" t="s">
        <v>3422</v>
      </c>
      <c r="M1260" s="27" t="s">
        <v>5013</v>
      </c>
      <c r="N1260" s="27"/>
      <c r="O1260" s="27" t="s">
        <v>4539</v>
      </c>
      <c r="P1260" s="27" t="s">
        <v>5462</v>
      </c>
      <c r="Q1260" s="27" t="s">
        <v>141</v>
      </c>
      <c r="R1260" s="27" t="s">
        <v>5007</v>
      </c>
      <c r="S1260" s="27" t="s">
        <v>43</v>
      </c>
      <c r="T1260" s="27" t="s">
        <v>42</v>
      </c>
    </row>
    <row r="1261" spans="1:20" ht="57" x14ac:dyDescent="0.3">
      <c r="A1261" s="27">
        <v>1260</v>
      </c>
      <c r="B1261" s="27" t="s">
        <v>42</v>
      </c>
      <c r="C1261" s="27" t="s">
        <v>5051</v>
      </c>
      <c r="D1261" s="201" t="str">
        <f t="shared" si="45"/>
        <v>G/AG/N/USA/93</v>
      </c>
      <c r="E1261" s="201" t="str">
        <f t="shared" si="48"/>
        <v xml:space="preserve"> </v>
      </c>
      <c r="F1261" s="27" t="s">
        <v>3267</v>
      </c>
      <c r="G1261" s="27" t="s">
        <v>3</v>
      </c>
      <c r="H1261" s="27" t="s">
        <v>1</v>
      </c>
      <c r="I1261" s="60">
        <v>2014</v>
      </c>
      <c r="J1261" s="27" t="s">
        <v>4527</v>
      </c>
      <c r="K1261" s="27" t="s">
        <v>5014</v>
      </c>
      <c r="L1261" s="27" t="s">
        <v>3422</v>
      </c>
      <c r="M1261" s="27" t="s">
        <v>5015</v>
      </c>
      <c r="N1261" s="27"/>
      <c r="O1261" s="27" t="s">
        <v>4539</v>
      </c>
      <c r="P1261" s="27" t="s">
        <v>5016</v>
      </c>
      <c r="Q1261" s="27" t="s">
        <v>49</v>
      </c>
      <c r="R1261" s="27" t="s">
        <v>4</v>
      </c>
      <c r="S1261" s="27" t="s">
        <v>3362</v>
      </c>
      <c r="T1261" s="27" t="s">
        <v>42</v>
      </c>
    </row>
    <row r="1262" spans="1:20" ht="136.80000000000001" x14ac:dyDescent="0.3">
      <c r="A1262" s="27">
        <v>1261</v>
      </c>
      <c r="B1262" s="27" t="s">
        <v>42</v>
      </c>
      <c r="C1262" s="27" t="s">
        <v>5051</v>
      </c>
      <c r="D1262" s="201" t="str">
        <f t="shared" si="45"/>
        <v>G/AG/N/USA/93</v>
      </c>
      <c r="E1262" s="201" t="str">
        <f t="shared" si="48"/>
        <v xml:space="preserve"> </v>
      </c>
      <c r="F1262" s="27" t="s">
        <v>3267</v>
      </c>
      <c r="G1262" s="27" t="s">
        <v>3</v>
      </c>
      <c r="H1262" s="27" t="s">
        <v>1</v>
      </c>
      <c r="I1262" s="60">
        <v>2014</v>
      </c>
      <c r="J1262" s="27" t="s">
        <v>4527</v>
      </c>
      <c r="K1262" s="27" t="s">
        <v>5017</v>
      </c>
      <c r="L1262" s="27" t="s">
        <v>3422</v>
      </c>
      <c r="M1262" s="27" t="s">
        <v>5463</v>
      </c>
      <c r="N1262" s="27"/>
      <c r="O1262" s="27" t="s">
        <v>4539</v>
      </c>
      <c r="P1262" s="27" t="s">
        <v>5018</v>
      </c>
      <c r="Q1262" s="27" t="s">
        <v>17</v>
      </c>
      <c r="R1262" s="27" t="s">
        <v>47</v>
      </c>
      <c r="S1262" s="27" t="s">
        <v>43</v>
      </c>
      <c r="T1262" s="27" t="s">
        <v>42</v>
      </c>
    </row>
    <row r="1263" spans="1:20" ht="91.2" x14ac:dyDescent="0.3">
      <c r="A1263" s="27">
        <v>1262</v>
      </c>
      <c r="B1263" s="27" t="s">
        <v>42</v>
      </c>
      <c r="C1263" s="27" t="s">
        <v>5051</v>
      </c>
      <c r="D1263" s="201" t="str">
        <f t="shared" si="45"/>
        <v>G/AG/N/USA/93</v>
      </c>
      <c r="E1263" s="201" t="str">
        <f t="shared" si="48"/>
        <v xml:space="preserve"> </v>
      </c>
      <c r="F1263" s="27" t="s">
        <v>3267</v>
      </c>
      <c r="G1263" s="27" t="s">
        <v>3</v>
      </c>
      <c r="H1263" s="27" t="s">
        <v>1</v>
      </c>
      <c r="I1263" s="60">
        <v>2014</v>
      </c>
      <c r="J1263" s="27" t="s">
        <v>4527</v>
      </c>
      <c r="K1263" s="27" t="s">
        <v>5019</v>
      </c>
      <c r="L1263" s="27" t="s">
        <v>3422</v>
      </c>
      <c r="M1263" s="27" t="s">
        <v>5020</v>
      </c>
      <c r="N1263" s="27"/>
      <c r="O1263" s="27" t="s">
        <v>4539</v>
      </c>
      <c r="P1263" s="27" t="s">
        <v>5021</v>
      </c>
      <c r="Q1263" s="27" t="s">
        <v>4992</v>
      </c>
      <c r="R1263" s="27" t="s">
        <v>4999</v>
      </c>
      <c r="S1263" s="27" t="s">
        <v>43</v>
      </c>
      <c r="T1263" s="27" t="s">
        <v>42</v>
      </c>
    </row>
    <row r="1264" spans="1:20" ht="125.4" x14ac:dyDescent="0.3">
      <c r="A1264" s="27">
        <v>1263</v>
      </c>
      <c r="B1264" s="27" t="s">
        <v>42</v>
      </c>
      <c r="C1264" s="27" t="s">
        <v>5051</v>
      </c>
      <c r="D1264" s="201" t="str">
        <f t="shared" si="45"/>
        <v>G/AG/N/USA/93</v>
      </c>
      <c r="E1264" s="201" t="str">
        <f t="shared" si="48"/>
        <v xml:space="preserve"> </v>
      </c>
      <c r="F1264" s="27" t="s">
        <v>3267</v>
      </c>
      <c r="G1264" s="27" t="s">
        <v>3</v>
      </c>
      <c r="H1264" s="27" t="s">
        <v>1</v>
      </c>
      <c r="I1264" s="60">
        <v>2014</v>
      </c>
      <c r="J1264" s="27" t="s">
        <v>4527</v>
      </c>
      <c r="K1264" s="27" t="s">
        <v>5022</v>
      </c>
      <c r="L1264" s="27" t="s">
        <v>3422</v>
      </c>
      <c r="M1264" s="27" t="s">
        <v>5464</v>
      </c>
      <c r="N1264" s="27"/>
      <c r="O1264" s="27" t="s">
        <v>4539</v>
      </c>
      <c r="P1264" s="27" t="s">
        <v>5465</v>
      </c>
      <c r="Q1264" s="27" t="s">
        <v>5002</v>
      </c>
      <c r="R1264" s="27" t="s">
        <v>4993</v>
      </c>
      <c r="S1264" s="27" t="s">
        <v>43</v>
      </c>
      <c r="T1264" s="27" t="s">
        <v>42</v>
      </c>
    </row>
    <row r="1265" spans="1:42" ht="57" x14ac:dyDescent="0.3">
      <c r="A1265" s="27">
        <v>1264</v>
      </c>
      <c r="B1265" s="27" t="s">
        <v>42</v>
      </c>
      <c r="C1265" s="27" t="s">
        <v>5051</v>
      </c>
      <c r="D1265" s="201" t="str">
        <f t="shared" si="45"/>
        <v>G/AG/N/USA/93</v>
      </c>
      <c r="E1265" s="201" t="str">
        <f t="shared" si="48"/>
        <v xml:space="preserve"> </v>
      </c>
      <c r="F1265" s="27" t="s">
        <v>3267</v>
      </c>
      <c r="G1265" s="27" t="s">
        <v>3</v>
      </c>
      <c r="H1265" s="27" t="s">
        <v>1</v>
      </c>
      <c r="I1265" s="60">
        <v>2014</v>
      </c>
      <c r="J1265" s="27" t="s">
        <v>4527</v>
      </c>
      <c r="K1265" s="27" t="s">
        <v>5023</v>
      </c>
      <c r="L1265" s="27" t="s">
        <v>3422</v>
      </c>
      <c r="M1265" s="27" t="s">
        <v>5024</v>
      </c>
      <c r="N1265" s="27"/>
      <c r="O1265" s="27" t="s">
        <v>4539</v>
      </c>
      <c r="P1265" s="27" t="s">
        <v>5025</v>
      </c>
      <c r="Q1265" s="27" t="s">
        <v>49</v>
      </c>
      <c r="R1265" s="27" t="s">
        <v>4629</v>
      </c>
      <c r="S1265" s="27" t="s">
        <v>43</v>
      </c>
      <c r="T1265" s="27" t="s">
        <v>42</v>
      </c>
    </row>
    <row r="1266" spans="1:42" ht="114" x14ac:dyDescent="0.3">
      <c r="A1266" s="27">
        <v>1265</v>
      </c>
      <c r="B1266" s="27" t="s">
        <v>42</v>
      </c>
      <c r="C1266" s="27" t="s">
        <v>5051</v>
      </c>
      <c r="D1266" s="201" t="str">
        <f t="shared" si="45"/>
        <v>G/AG/N/USA/93</v>
      </c>
      <c r="E1266" s="201" t="str">
        <f t="shared" si="48"/>
        <v xml:space="preserve"> </v>
      </c>
      <c r="F1266" s="27" t="s">
        <v>3267</v>
      </c>
      <c r="G1266" s="27" t="s">
        <v>3</v>
      </c>
      <c r="H1266" s="27" t="s">
        <v>1</v>
      </c>
      <c r="I1266" s="60">
        <v>2014</v>
      </c>
      <c r="J1266" s="27" t="s">
        <v>4527</v>
      </c>
      <c r="K1266" s="27" t="s">
        <v>5026</v>
      </c>
      <c r="L1266" s="27" t="s">
        <v>3422</v>
      </c>
      <c r="M1266" s="27" t="s">
        <v>5466</v>
      </c>
      <c r="N1266" s="27"/>
      <c r="O1266" s="27" t="s">
        <v>4539</v>
      </c>
      <c r="P1266" s="27" t="s">
        <v>5027</v>
      </c>
      <c r="Q1266" s="27" t="s">
        <v>49</v>
      </c>
      <c r="R1266" s="27" t="s">
        <v>4629</v>
      </c>
      <c r="S1266" s="27" t="s">
        <v>43</v>
      </c>
      <c r="T1266" s="27" t="s">
        <v>42</v>
      </c>
    </row>
    <row r="1267" spans="1:42" ht="91.2" x14ac:dyDescent="0.3">
      <c r="A1267" s="27">
        <v>1266</v>
      </c>
      <c r="B1267" s="27" t="s">
        <v>42</v>
      </c>
      <c r="C1267" s="27" t="s">
        <v>5051</v>
      </c>
      <c r="D1267" s="201" t="str">
        <f t="shared" si="45"/>
        <v>G/AG/N/USA/93</v>
      </c>
      <c r="E1267" s="201" t="str">
        <f t="shared" si="48"/>
        <v xml:space="preserve"> </v>
      </c>
      <c r="F1267" s="27" t="s">
        <v>3267</v>
      </c>
      <c r="G1267" s="27" t="s">
        <v>3</v>
      </c>
      <c r="H1267" s="27" t="s">
        <v>1</v>
      </c>
      <c r="I1267" s="60">
        <v>2014</v>
      </c>
      <c r="J1267" s="27" t="s">
        <v>4527</v>
      </c>
      <c r="K1267" s="27" t="s">
        <v>5028</v>
      </c>
      <c r="L1267" s="27" t="s">
        <v>3422</v>
      </c>
      <c r="M1267" s="27" t="s">
        <v>5029</v>
      </c>
      <c r="N1267" s="27"/>
      <c r="O1267" s="27" t="s">
        <v>4539</v>
      </c>
      <c r="P1267" s="27" t="s">
        <v>5030</v>
      </c>
      <c r="Q1267" s="27" t="s">
        <v>5031</v>
      </c>
      <c r="R1267" s="27" t="s">
        <v>47</v>
      </c>
      <c r="S1267" s="27" t="s">
        <v>3653</v>
      </c>
      <c r="T1267" s="27" t="s">
        <v>42</v>
      </c>
    </row>
    <row r="1268" spans="1:42" ht="114" x14ac:dyDescent="0.3">
      <c r="A1268" s="27">
        <v>1267</v>
      </c>
      <c r="B1268" s="27" t="s">
        <v>42</v>
      </c>
      <c r="C1268" s="27" t="s">
        <v>5051</v>
      </c>
      <c r="D1268" s="201" t="str">
        <f t="shared" si="45"/>
        <v>G/AG/N/USA/93</v>
      </c>
      <c r="E1268" s="201" t="str">
        <f t="shared" si="48"/>
        <v xml:space="preserve"> </v>
      </c>
      <c r="F1268" s="27" t="s">
        <v>3267</v>
      </c>
      <c r="G1268" s="27" t="s">
        <v>3</v>
      </c>
      <c r="H1268" s="27" t="s">
        <v>1</v>
      </c>
      <c r="I1268" s="60">
        <v>2014</v>
      </c>
      <c r="J1268" s="27" t="s">
        <v>4527</v>
      </c>
      <c r="K1268" s="27" t="s">
        <v>5467</v>
      </c>
      <c r="L1268" s="27" t="s">
        <v>3422</v>
      </c>
      <c r="M1268" s="27"/>
      <c r="N1268" s="27"/>
      <c r="O1268" s="27" t="s">
        <v>4539</v>
      </c>
      <c r="P1268" s="27" t="s">
        <v>5468</v>
      </c>
      <c r="Q1268" s="27" t="s">
        <v>4803</v>
      </c>
      <c r="R1268" s="27" t="s">
        <v>45</v>
      </c>
      <c r="S1268" s="27" t="s">
        <v>3313</v>
      </c>
      <c r="T1268" s="27" t="s">
        <v>42</v>
      </c>
    </row>
    <row r="1269" spans="1:42" ht="68.400000000000006" x14ac:dyDescent="0.3">
      <c r="A1269" s="27">
        <v>1268</v>
      </c>
      <c r="B1269" s="27" t="s">
        <v>42</v>
      </c>
      <c r="C1269" s="27" t="s">
        <v>5051</v>
      </c>
      <c r="D1269" s="201" t="str">
        <f t="shared" si="45"/>
        <v>G/AG/N/USA/93</v>
      </c>
      <c r="E1269" s="201" t="str">
        <f t="shared" si="48"/>
        <v xml:space="preserve"> </v>
      </c>
      <c r="F1269" s="27" t="s">
        <v>3267</v>
      </c>
      <c r="G1269" s="27" t="s">
        <v>3</v>
      </c>
      <c r="H1269" s="27" t="s">
        <v>1</v>
      </c>
      <c r="I1269" s="60">
        <v>2014</v>
      </c>
      <c r="J1269" s="27" t="s">
        <v>4527</v>
      </c>
      <c r="K1269" s="27" t="s">
        <v>5032</v>
      </c>
      <c r="L1269" s="27" t="s">
        <v>3422</v>
      </c>
      <c r="M1269" s="27" t="s">
        <v>5469</v>
      </c>
      <c r="N1269" s="27"/>
      <c r="O1269" s="27" t="s">
        <v>4539</v>
      </c>
      <c r="P1269" s="27" t="s">
        <v>5033</v>
      </c>
      <c r="Q1269" s="27" t="s">
        <v>142</v>
      </c>
      <c r="R1269" s="27" t="s">
        <v>5034</v>
      </c>
      <c r="S1269" s="27" t="s">
        <v>43</v>
      </c>
      <c r="T1269" s="27" t="s">
        <v>42</v>
      </c>
    </row>
    <row r="1270" spans="1:42" ht="148.19999999999999" x14ac:dyDescent="0.3">
      <c r="A1270" s="27">
        <v>1269</v>
      </c>
      <c r="B1270" s="27" t="s">
        <v>42</v>
      </c>
      <c r="C1270" s="27" t="s">
        <v>5051</v>
      </c>
      <c r="D1270" s="201" t="str">
        <f t="shared" si="45"/>
        <v>G/AG/N/USA/93</v>
      </c>
      <c r="E1270" s="201" t="str">
        <f t="shared" si="48"/>
        <v xml:space="preserve"> </v>
      </c>
      <c r="F1270" s="27" t="s">
        <v>3267</v>
      </c>
      <c r="G1270" s="27" t="s">
        <v>3</v>
      </c>
      <c r="H1270" s="27" t="s">
        <v>1</v>
      </c>
      <c r="I1270" s="60">
        <v>2014</v>
      </c>
      <c r="J1270" s="27" t="s">
        <v>4527</v>
      </c>
      <c r="K1270" s="27" t="s">
        <v>5035</v>
      </c>
      <c r="L1270" s="27" t="s">
        <v>3422</v>
      </c>
      <c r="M1270" s="27" t="s">
        <v>5470</v>
      </c>
      <c r="N1270" s="27"/>
      <c r="O1270" s="27" t="s">
        <v>4539</v>
      </c>
      <c r="P1270" s="27" t="s">
        <v>5036</v>
      </c>
      <c r="Q1270" s="27" t="s">
        <v>49</v>
      </c>
      <c r="R1270" s="27" t="s">
        <v>1674</v>
      </c>
      <c r="S1270" s="27" t="s">
        <v>5008</v>
      </c>
      <c r="T1270" s="27" t="s">
        <v>42</v>
      </c>
    </row>
    <row r="1271" spans="1:42" ht="136.80000000000001" x14ac:dyDescent="0.3">
      <c r="A1271" s="27">
        <v>1270</v>
      </c>
      <c r="B1271" s="27" t="s">
        <v>42</v>
      </c>
      <c r="C1271" s="27" t="s">
        <v>5051</v>
      </c>
      <c r="D1271" s="201" t="str">
        <f t="shared" si="45"/>
        <v>G/AG/N/USA/93</v>
      </c>
      <c r="E1271" s="201" t="str">
        <f t="shared" si="48"/>
        <v xml:space="preserve"> </v>
      </c>
      <c r="F1271" s="27" t="s">
        <v>3267</v>
      </c>
      <c r="G1271" s="27" t="s">
        <v>3</v>
      </c>
      <c r="H1271" s="27" t="s">
        <v>1</v>
      </c>
      <c r="I1271" s="60">
        <v>2014</v>
      </c>
      <c r="J1271" s="27" t="s">
        <v>4527</v>
      </c>
      <c r="K1271" s="27" t="s">
        <v>5037</v>
      </c>
      <c r="L1271" s="27" t="s">
        <v>3422</v>
      </c>
      <c r="M1271" s="27" t="s">
        <v>5471</v>
      </c>
      <c r="N1271" s="27"/>
      <c r="O1271" s="27" t="s">
        <v>4539</v>
      </c>
      <c r="P1271" s="27" t="s">
        <v>5472</v>
      </c>
      <c r="Q1271" s="27" t="s">
        <v>5038</v>
      </c>
      <c r="R1271" s="27" t="s">
        <v>4999</v>
      </c>
      <c r="S1271" s="27" t="s">
        <v>421</v>
      </c>
      <c r="T1271" s="27" t="s">
        <v>42</v>
      </c>
    </row>
    <row r="1272" spans="1:42" ht="216.6" x14ac:dyDescent="0.3">
      <c r="A1272" s="27">
        <v>1271</v>
      </c>
      <c r="B1272" s="27" t="s">
        <v>42</v>
      </c>
      <c r="C1272" s="27" t="s">
        <v>5051</v>
      </c>
      <c r="D1272" s="201" t="str">
        <f t="shared" si="45"/>
        <v>G/AG/N/USA/93</v>
      </c>
      <c r="E1272" s="201" t="str">
        <f t="shared" si="48"/>
        <v xml:space="preserve"> </v>
      </c>
      <c r="F1272" s="27" t="s">
        <v>3267</v>
      </c>
      <c r="G1272" s="27" t="s">
        <v>3</v>
      </c>
      <c r="H1272" s="27" t="s">
        <v>1</v>
      </c>
      <c r="I1272" s="60">
        <v>2014</v>
      </c>
      <c r="J1272" s="27" t="s">
        <v>4549</v>
      </c>
      <c r="K1272" s="27" t="s">
        <v>5039</v>
      </c>
      <c r="L1272" s="27" t="s">
        <v>3657</v>
      </c>
      <c r="M1272" s="27" t="s">
        <v>5050</v>
      </c>
      <c r="N1272" s="27"/>
      <c r="O1272" s="27" t="s">
        <v>4539</v>
      </c>
      <c r="P1272" s="27" t="s">
        <v>5040</v>
      </c>
      <c r="Q1272" s="27" t="s">
        <v>25</v>
      </c>
      <c r="R1272" s="27" t="s">
        <v>69</v>
      </c>
      <c r="S1272" s="27" t="s">
        <v>3362</v>
      </c>
      <c r="T1272" s="27" t="s">
        <v>19</v>
      </c>
    </row>
    <row r="1273" spans="1:42" ht="91.2" x14ac:dyDescent="0.3">
      <c r="A1273" s="27">
        <v>1272</v>
      </c>
      <c r="B1273" s="27" t="s">
        <v>42</v>
      </c>
      <c r="C1273" s="27" t="s">
        <v>5051</v>
      </c>
      <c r="D1273" s="201" t="str">
        <f t="shared" si="45"/>
        <v>G/AG/N/USA/93</v>
      </c>
      <c r="E1273" s="201" t="str">
        <f t="shared" si="48"/>
        <v xml:space="preserve"> </v>
      </c>
      <c r="F1273" s="27" t="s">
        <v>3267</v>
      </c>
      <c r="G1273" s="27" t="s">
        <v>3</v>
      </c>
      <c r="H1273" s="27" t="s">
        <v>1</v>
      </c>
      <c r="I1273" s="60">
        <v>2014</v>
      </c>
      <c r="J1273" s="27" t="s">
        <v>4549</v>
      </c>
      <c r="K1273" s="27" t="s">
        <v>5041</v>
      </c>
      <c r="L1273" s="27" t="s">
        <v>5042</v>
      </c>
      <c r="M1273" s="27" t="s">
        <v>5043</v>
      </c>
      <c r="N1273" s="27"/>
      <c r="O1273" s="27" t="s">
        <v>4539</v>
      </c>
      <c r="P1273" s="27" t="s">
        <v>5044</v>
      </c>
      <c r="Q1273" s="27" t="s">
        <v>893</v>
      </c>
      <c r="R1273" s="27" t="s">
        <v>4089</v>
      </c>
      <c r="S1273" s="27" t="s">
        <v>3420</v>
      </c>
      <c r="T1273" s="27" t="s">
        <v>19</v>
      </c>
    </row>
    <row r="1274" spans="1:42" ht="125.4" x14ac:dyDescent="0.3">
      <c r="A1274" s="27">
        <v>1273</v>
      </c>
      <c r="B1274" s="27" t="s">
        <v>42</v>
      </c>
      <c r="C1274" s="27" t="s">
        <v>5052</v>
      </c>
      <c r="D1274" s="201" t="str">
        <f t="shared" si="45"/>
        <v>G/AG/N/USA/96</v>
      </c>
      <c r="E1274" s="201" t="str">
        <f t="shared" si="48"/>
        <v xml:space="preserve"> </v>
      </c>
      <c r="F1274" s="27" t="s">
        <v>3267</v>
      </c>
      <c r="G1274" s="27" t="s">
        <v>3</v>
      </c>
      <c r="H1274" s="27" t="s">
        <v>1</v>
      </c>
      <c r="I1274" s="60">
        <v>2014</v>
      </c>
      <c r="J1274" s="27" t="s">
        <v>4569</v>
      </c>
      <c r="K1274" s="27" t="s">
        <v>5053</v>
      </c>
      <c r="L1274" s="27" t="s">
        <v>4571</v>
      </c>
      <c r="M1274" s="27" t="s">
        <v>5054</v>
      </c>
      <c r="N1274" s="27"/>
      <c r="O1274" s="27" t="s">
        <v>5055</v>
      </c>
      <c r="P1274" s="27" t="s">
        <v>5056</v>
      </c>
      <c r="Q1274" s="27" t="s">
        <v>14</v>
      </c>
      <c r="R1274" s="27" t="s">
        <v>3526</v>
      </c>
      <c r="S1274" s="27" t="s">
        <v>2520</v>
      </c>
      <c r="T1274" s="27" t="s">
        <v>42</v>
      </c>
    </row>
    <row r="1275" spans="1:42" ht="102.6" x14ac:dyDescent="0.3">
      <c r="A1275" s="27">
        <v>1274</v>
      </c>
      <c r="B1275" s="27" t="s">
        <v>42</v>
      </c>
      <c r="C1275" s="27" t="s">
        <v>5057</v>
      </c>
      <c r="D1275" s="201" t="str">
        <f t="shared" si="45"/>
        <v>G/AG/N/USA/97</v>
      </c>
      <c r="E1275" s="201" t="str">
        <f t="shared" si="48"/>
        <v xml:space="preserve"> </v>
      </c>
      <c r="F1275" s="27" t="s">
        <v>3267</v>
      </c>
      <c r="G1275" s="27" t="s">
        <v>3</v>
      </c>
      <c r="H1275" s="27" t="s">
        <v>1</v>
      </c>
      <c r="I1275" s="60">
        <v>2014</v>
      </c>
      <c r="J1275" s="27" t="s">
        <v>4513</v>
      </c>
      <c r="K1275" s="27" t="s">
        <v>5058</v>
      </c>
      <c r="L1275" s="27" t="s">
        <v>5059</v>
      </c>
      <c r="M1275" s="27" t="s">
        <v>5060</v>
      </c>
      <c r="N1275" s="27"/>
      <c r="O1275" s="27" t="s">
        <v>5061</v>
      </c>
      <c r="P1275" s="27" t="s">
        <v>5062</v>
      </c>
      <c r="Q1275" s="27" t="s">
        <v>56</v>
      </c>
      <c r="R1275" s="27" t="s">
        <v>4</v>
      </c>
      <c r="S1275" s="27" t="s">
        <v>51</v>
      </c>
      <c r="T1275" s="27" t="s">
        <v>42</v>
      </c>
      <c r="W1275" s="27"/>
      <c r="X1275" s="27"/>
      <c r="Y1275" s="27"/>
      <c r="Z1275" s="201"/>
      <c r="AA1275" s="201"/>
      <c r="AB1275" s="27"/>
      <c r="AC1275" s="27"/>
      <c r="AD1275" s="27"/>
      <c r="AE1275" s="60"/>
      <c r="AF1275" s="27"/>
      <c r="AG1275" s="27"/>
      <c r="AH1275" s="27"/>
      <c r="AI1275" s="27"/>
      <c r="AJ1275" s="27"/>
      <c r="AK1275" s="27"/>
      <c r="AL1275" s="27"/>
      <c r="AM1275" s="27"/>
      <c r="AN1275" s="27"/>
      <c r="AO1275" s="27"/>
      <c r="AP1275" s="27"/>
    </row>
    <row r="1276" spans="1:42" ht="102.6" x14ac:dyDescent="0.3">
      <c r="A1276" s="27">
        <v>1275</v>
      </c>
      <c r="B1276" s="27" t="s">
        <v>42</v>
      </c>
      <c r="C1276" s="27" t="s">
        <v>5063</v>
      </c>
      <c r="D1276" s="201" t="str">
        <f t="shared" si="45"/>
        <v>G/AG/N/USA/98</v>
      </c>
      <c r="E1276" s="201" t="str">
        <f t="shared" si="48"/>
        <v xml:space="preserve"> </v>
      </c>
      <c r="F1276" s="27" t="s">
        <v>3267</v>
      </c>
      <c r="G1276" s="27" t="s">
        <v>3</v>
      </c>
      <c r="H1276" s="27" t="s">
        <v>1</v>
      </c>
      <c r="I1276" s="60">
        <v>2014</v>
      </c>
      <c r="J1276" s="27" t="s">
        <v>4513</v>
      </c>
      <c r="K1276" s="27" t="s">
        <v>5058</v>
      </c>
      <c r="L1276" s="27" t="s">
        <v>5059</v>
      </c>
      <c r="M1276" s="27" t="s">
        <v>5060</v>
      </c>
      <c r="N1276" s="27"/>
      <c r="O1276" s="27" t="s">
        <v>5064</v>
      </c>
      <c r="P1276" s="27" t="s">
        <v>5062</v>
      </c>
      <c r="Q1276" s="27" t="s">
        <v>56</v>
      </c>
      <c r="R1276" s="27" t="s">
        <v>4</v>
      </c>
      <c r="S1276" s="27" t="s">
        <v>51</v>
      </c>
      <c r="T1276" s="27" t="s">
        <v>42</v>
      </c>
      <c r="W1276" s="27"/>
      <c r="X1276" s="27"/>
      <c r="Y1276" s="27"/>
      <c r="Z1276" s="201"/>
      <c r="AA1276" s="201"/>
      <c r="AB1276" s="27"/>
      <c r="AC1276" s="27"/>
      <c r="AD1276" s="27"/>
      <c r="AE1276" s="60"/>
      <c r="AF1276" s="27"/>
      <c r="AG1276" s="27"/>
      <c r="AH1276" s="27"/>
      <c r="AI1276" s="27"/>
      <c r="AJ1276" s="27"/>
      <c r="AK1276" s="27"/>
      <c r="AL1276" s="27"/>
      <c r="AM1276" s="27"/>
      <c r="AN1276" s="27"/>
      <c r="AO1276" s="27"/>
      <c r="AP1276" s="27"/>
    </row>
    <row r="1277" spans="1:42" ht="171" x14ac:dyDescent="0.3">
      <c r="A1277" s="27">
        <v>1276</v>
      </c>
      <c r="B1277" s="27" t="s">
        <v>42</v>
      </c>
      <c r="C1277" s="27" t="s">
        <v>5065</v>
      </c>
      <c r="D1277" s="201" t="str">
        <f t="shared" si="45"/>
        <v>G/AG/N/WSM/1</v>
      </c>
      <c r="E1277" s="201" t="str">
        <f t="shared" si="48"/>
        <v xml:space="preserve"> </v>
      </c>
      <c r="F1277" s="27" t="s">
        <v>5066</v>
      </c>
      <c r="G1277" s="27" t="s">
        <v>792</v>
      </c>
      <c r="H1277" s="27" t="s">
        <v>5</v>
      </c>
      <c r="I1277" s="60">
        <v>2014</v>
      </c>
      <c r="J1277" s="27" t="s">
        <v>4527</v>
      </c>
      <c r="K1277" s="27" t="s">
        <v>5067</v>
      </c>
      <c r="L1277" s="27" t="s">
        <v>4533</v>
      </c>
      <c r="M1277" s="27" t="s">
        <v>5068</v>
      </c>
      <c r="N1277" s="27"/>
      <c r="O1277" s="27" t="s">
        <v>5069</v>
      </c>
      <c r="P1277" s="27" t="s">
        <v>5070</v>
      </c>
      <c r="Q1277" s="27" t="s">
        <v>5071</v>
      </c>
      <c r="R1277" s="27" t="s">
        <v>7</v>
      </c>
      <c r="S1277" s="27" t="s">
        <v>51</v>
      </c>
      <c r="T1277" s="27" t="s">
        <v>138</v>
      </c>
      <c r="W1277" s="27"/>
      <c r="X1277" s="27"/>
      <c r="Y1277" s="27"/>
      <c r="Z1277" s="201"/>
      <c r="AA1277" s="201"/>
      <c r="AB1277" s="27"/>
      <c r="AC1277" s="27"/>
      <c r="AD1277" s="27"/>
      <c r="AE1277" s="60"/>
      <c r="AF1277" s="27"/>
      <c r="AG1277" s="27"/>
      <c r="AH1277" s="27"/>
      <c r="AI1277" s="27"/>
      <c r="AJ1277" s="27"/>
      <c r="AK1277" s="27"/>
      <c r="AL1277" s="27"/>
      <c r="AM1277" s="27"/>
      <c r="AN1277" s="27"/>
      <c r="AO1277" s="27"/>
      <c r="AP1277" s="27"/>
    </row>
    <row r="1278" spans="1:42" ht="171" x14ac:dyDescent="0.3">
      <c r="A1278" s="27">
        <v>1277</v>
      </c>
      <c r="B1278" s="27" t="s">
        <v>42</v>
      </c>
      <c r="C1278" s="27" t="s">
        <v>5072</v>
      </c>
      <c r="D1278" s="201" t="str">
        <f>IF(C1278="","",IF(IFERROR(FIND(";",C1278,1), 0) &gt; 0, HYPERLINK(CONCATENATE("
https://docs.wto.org/dol2fe/Pages/SS/DoSearch.aspx?DataSource=Cat&amp;query=@Symbol=
",SUBSTITUTE(MID(C1278,1,FIND(";",C1278,1) - 1),"/","%2F"),"&amp;"), MID(C1278,1,FIND(";",C1278,1) - 1)), HYPERLINK(CONCATENATE("
https://docs.wto.org/dol2fe/Pages/SS/DoSearch.aspx?DataSource=Cat&amp;query=@Symbol=
",C1278),C1278)))</f>
        <v>G/AG/N/NOR/79</v>
      </c>
      <c r="E1278" s="201" t="str">
        <f>IF(IFERROR(FIND(";",C1278,1), 0) &gt; 0, HYPERLINK(CONCATENATE("https://docs.wto.org/dol2fe/Pages/SS/DoSearch.aspx?DataSource=Cat&amp;query=@Symbol=",SUBSTITUTE(TRIM((MID(C1278,FIND(";",C1278,1)+1,100))),"/","%2F"),"&amp;"), TRIM((MID(C1278,FIND(";",C1278,1)+1,100)))), " ")</f>
        <v xml:space="preserve"> </v>
      </c>
      <c r="F1278" s="27" t="s">
        <v>302</v>
      </c>
      <c r="G1278" s="27" t="s">
        <v>793</v>
      </c>
      <c r="H1278" s="27" t="s">
        <v>1</v>
      </c>
      <c r="I1278" s="60">
        <v>2014</v>
      </c>
      <c r="J1278" s="27" t="s">
        <v>4513</v>
      </c>
      <c r="K1278" s="27" t="s">
        <v>5476</v>
      </c>
      <c r="L1278" s="27" t="s">
        <v>5073</v>
      </c>
      <c r="M1278" s="27" t="s">
        <v>5074</v>
      </c>
      <c r="N1278" s="27"/>
      <c r="O1278" s="27" t="s">
        <v>4874</v>
      </c>
      <c r="P1278" s="27" t="s">
        <v>5075</v>
      </c>
      <c r="Q1278" s="27" t="s">
        <v>5076</v>
      </c>
      <c r="R1278" s="27" t="s">
        <v>5077</v>
      </c>
      <c r="S1278" s="27" t="s">
        <v>43</v>
      </c>
      <c r="T1278" s="27" t="s">
        <v>138</v>
      </c>
      <c r="W1278" s="27"/>
      <c r="X1278" s="27"/>
      <c r="Y1278" s="27"/>
      <c r="Z1278" s="201"/>
      <c r="AA1278" s="201"/>
      <c r="AB1278" s="27"/>
      <c r="AC1278" s="27"/>
      <c r="AD1278" s="27"/>
      <c r="AE1278" s="60"/>
      <c r="AF1278" s="27"/>
      <c r="AG1278" s="27"/>
      <c r="AH1278" s="27"/>
      <c r="AI1278" s="27"/>
      <c r="AJ1278" s="27"/>
      <c r="AK1278" s="27"/>
      <c r="AL1278" s="27"/>
      <c r="AM1278" s="27"/>
      <c r="AN1278" s="27"/>
      <c r="AO1278" s="27"/>
      <c r="AP1278" s="27"/>
    </row>
    <row r="1279" spans="1:42" x14ac:dyDescent="0.3">
      <c r="W1279" s="27"/>
      <c r="X1279" s="27"/>
      <c r="Y1279" s="27"/>
      <c r="Z1279" s="201"/>
      <c r="AA1279" s="201"/>
      <c r="AB1279" s="27"/>
      <c r="AC1279" s="27"/>
      <c r="AD1279" s="27"/>
      <c r="AE1279" s="60"/>
      <c r="AF1279" s="27"/>
      <c r="AG1279" s="27"/>
      <c r="AH1279" s="27"/>
      <c r="AI1279" s="27"/>
      <c r="AJ1279" s="27"/>
      <c r="AK1279" s="27"/>
      <c r="AL1279" s="27"/>
      <c r="AM1279" s="27"/>
      <c r="AN1279" s="27"/>
      <c r="AO1279" s="27"/>
      <c r="AP1279" s="27"/>
    </row>
    <row r="1280" spans="1:42" x14ac:dyDescent="0.3">
      <c r="W1280" s="27"/>
      <c r="X1280" s="27"/>
      <c r="Y1280" s="27"/>
      <c r="Z1280" s="201"/>
      <c r="AA1280" s="201"/>
      <c r="AB1280" s="27"/>
      <c r="AC1280" s="27"/>
      <c r="AD1280" s="27"/>
      <c r="AE1280" s="60"/>
      <c r="AF1280" s="27"/>
      <c r="AG1280" s="27"/>
      <c r="AH1280" s="27"/>
      <c r="AI1280" s="27"/>
      <c r="AJ1280" s="27"/>
      <c r="AK1280" s="27"/>
      <c r="AL1280" s="27"/>
      <c r="AM1280" s="27"/>
      <c r="AN1280" s="27"/>
      <c r="AO1280" s="27"/>
      <c r="AP1280" s="27"/>
    </row>
    <row r="1281" spans="23:42" s="1" customFormat="1" x14ac:dyDescent="0.3">
      <c r="W1281" s="27"/>
      <c r="X1281" s="27"/>
      <c r="Y1281" s="27"/>
      <c r="Z1281" s="201"/>
      <c r="AA1281" s="201"/>
      <c r="AB1281" s="27"/>
      <c r="AC1281" s="27"/>
      <c r="AD1281" s="27"/>
      <c r="AE1281" s="60"/>
      <c r="AF1281" s="27"/>
      <c r="AG1281" s="27"/>
      <c r="AH1281" s="27"/>
      <c r="AI1281" s="27"/>
      <c r="AJ1281" s="27"/>
      <c r="AK1281" s="27"/>
      <c r="AL1281" s="27"/>
      <c r="AM1281" s="27"/>
      <c r="AN1281" s="27"/>
      <c r="AO1281" s="27"/>
      <c r="AP1281" s="27"/>
    </row>
    <row r="1282" spans="23:42" s="1" customFormat="1" x14ac:dyDescent="0.3">
      <c r="W1282" s="27"/>
      <c r="X1282" s="27"/>
      <c r="Y1282" s="27"/>
      <c r="Z1282" s="201"/>
      <c r="AA1282" s="201"/>
      <c r="AB1282" s="27"/>
      <c r="AC1282" s="27"/>
      <c r="AD1282" s="27"/>
      <c r="AE1282" s="60"/>
      <c r="AF1282" s="27"/>
      <c r="AG1282" s="27"/>
      <c r="AH1282" s="27"/>
      <c r="AI1282" s="27"/>
      <c r="AJ1282" s="27"/>
      <c r="AK1282" s="27"/>
      <c r="AL1282" s="27"/>
      <c r="AM1282" s="27"/>
      <c r="AN1282" s="27"/>
      <c r="AO1282" s="27"/>
      <c r="AP1282" s="27"/>
    </row>
    <row r="1283" spans="23:42" s="1" customFormat="1" x14ac:dyDescent="0.3">
      <c r="W1283" s="27"/>
      <c r="X1283" s="27"/>
      <c r="Y1283" s="27"/>
      <c r="Z1283" s="201"/>
      <c r="AA1283" s="201"/>
      <c r="AB1283" s="27"/>
      <c r="AC1283" s="27"/>
      <c r="AD1283" s="27"/>
      <c r="AE1283" s="60"/>
      <c r="AF1283" s="27"/>
      <c r="AG1283" s="27"/>
      <c r="AH1283" s="27"/>
      <c r="AI1283" s="27"/>
      <c r="AJ1283" s="27"/>
      <c r="AK1283" s="27"/>
      <c r="AL1283" s="27"/>
      <c r="AM1283" s="27"/>
      <c r="AN1283" s="27"/>
      <c r="AO1283" s="27"/>
      <c r="AP1283" s="27"/>
    </row>
    <row r="1284" spans="23:42" s="1" customFormat="1" x14ac:dyDescent="0.3">
      <c r="W1284" s="27"/>
      <c r="X1284" s="27"/>
      <c r="Y1284" s="27"/>
      <c r="Z1284" s="201"/>
      <c r="AA1284" s="201"/>
      <c r="AB1284" s="27"/>
      <c r="AC1284" s="27"/>
      <c r="AD1284" s="27"/>
      <c r="AE1284" s="60"/>
      <c r="AF1284" s="27"/>
      <c r="AG1284" s="27"/>
      <c r="AH1284" s="27"/>
      <c r="AI1284" s="27"/>
      <c r="AJ1284" s="27"/>
      <c r="AK1284" s="27"/>
      <c r="AL1284" s="27"/>
      <c r="AM1284" s="27"/>
      <c r="AN1284" s="27"/>
      <c r="AO1284" s="27"/>
      <c r="AP1284" s="27"/>
    </row>
    <row r="1285" spans="23:42" s="1" customFormat="1" x14ac:dyDescent="0.3">
      <c r="W1285" s="27"/>
      <c r="X1285" s="27"/>
      <c r="Y1285" s="27"/>
      <c r="Z1285" s="201"/>
      <c r="AA1285" s="201"/>
      <c r="AB1285" s="27"/>
      <c r="AC1285" s="27"/>
      <c r="AD1285" s="27"/>
      <c r="AE1285" s="60"/>
      <c r="AF1285" s="27"/>
      <c r="AG1285" s="27"/>
      <c r="AH1285" s="27"/>
      <c r="AI1285" s="27"/>
      <c r="AJ1285" s="27"/>
      <c r="AK1285" s="27"/>
      <c r="AL1285" s="27"/>
      <c r="AM1285" s="27"/>
      <c r="AN1285" s="27"/>
      <c r="AO1285" s="27"/>
      <c r="AP1285" s="27"/>
    </row>
    <row r="1286" spans="23:42" s="1" customFormat="1" x14ac:dyDescent="0.3">
      <c r="W1286" s="27"/>
      <c r="X1286" s="27"/>
      <c r="Y1286" s="27"/>
      <c r="Z1286" s="201"/>
      <c r="AA1286" s="201"/>
      <c r="AB1286" s="27"/>
      <c r="AC1286" s="27"/>
      <c r="AD1286" s="27"/>
      <c r="AE1286" s="60"/>
      <c r="AF1286" s="27"/>
      <c r="AG1286" s="27"/>
      <c r="AH1286" s="27"/>
      <c r="AI1286" s="27"/>
      <c r="AJ1286" s="27"/>
      <c r="AK1286" s="27"/>
      <c r="AL1286" s="27"/>
      <c r="AM1286" s="27"/>
      <c r="AN1286" s="27"/>
      <c r="AO1286" s="27"/>
      <c r="AP1286" s="27"/>
    </row>
    <row r="1287" spans="23:42" s="1" customFormat="1" x14ac:dyDescent="0.3">
      <c r="W1287" s="27"/>
      <c r="X1287" s="27"/>
      <c r="Y1287" s="27"/>
      <c r="Z1287" s="201"/>
      <c r="AA1287" s="201"/>
      <c r="AB1287" s="27"/>
      <c r="AC1287" s="27"/>
      <c r="AD1287" s="27"/>
      <c r="AE1287" s="60"/>
      <c r="AF1287" s="27"/>
      <c r="AG1287" s="27"/>
      <c r="AH1287" s="27"/>
      <c r="AI1287" s="27"/>
      <c r="AJ1287" s="27"/>
      <c r="AK1287" s="27"/>
      <c r="AL1287" s="27"/>
      <c r="AM1287" s="27"/>
      <c r="AN1287" s="27"/>
      <c r="AO1287" s="27"/>
      <c r="AP1287" s="27"/>
    </row>
    <row r="1288" spans="23:42" s="1" customFormat="1" x14ac:dyDescent="0.3">
      <c r="W1288" s="27"/>
      <c r="X1288" s="27"/>
      <c r="Y1288" s="27"/>
      <c r="Z1288" s="201"/>
      <c r="AA1288" s="201"/>
      <c r="AB1288" s="27"/>
      <c r="AC1288" s="27"/>
      <c r="AD1288" s="27"/>
      <c r="AE1288" s="60"/>
      <c r="AF1288" s="27"/>
      <c r="AG1288" s="27"/>
      <c r="AH1288" s="27"/>
      <c r="AI1288" s="27"/>
      <c r="AJ1288" s="27"/>
      <c r="AK1288" s="27"/>
      <c r="AL1288" s="27"/>
      <c r="AM1288" s="27"/>
      <c r="AN1288" s="27"/>
      <c r="AO1288" s="27"/>
      <c r="AP1288" s="27"/>
    </row>
    <row r="1289" spans="23:42" s="1" customFormat="1" x14ac:dyDescent="0.3">
      <c r="W1289" s="27"/>
      <c r="X1289" s="27"/>
      <c r="Y1289" s="27"/>
      <c r="Z1289" s="201"/>
      <c r="AA1289" s="201"/>
      <c r="AB1289" s="27"/>
      <c r="AC1289" s="27"/>
      <c r="AD1289" s="27"/>
      <c r="AE1289" s="60"/>
      <c r="AF1289" s="27"/>
      <c r="AG1289" s="27"/>
      <c r="AH1289" s="27"/>
      <c r="AI1289" s="27"/>
      <c r="AJ1289" s="27"/>
      <c r="AK1289" s="27"/>
      <c r="AL1289" s="27"/>
      <c r="AM1289" s="27"/>
      <c r="AN1289" s="27"/>
      <c r="AO1289" s="27"/>
      <c r="AP1289" s="27"/>
    </row>
    <row r="1290" spans="23:42" s="1" customFormat="1" x14ac:dyDescent="0.3">
      <c r="W1290" s="27"/>
      <c r="X1290" s="27"/>
      <c r="Y1290" s="27"/>
      <c r="Z1290" s="201"/>
      <c r="AA1290" s="201"/>
      <c r="AB1290" s="27"/>
      <c r="AC1290" s="27"/>
      <c r="AD1290" s="27"/>
      <c r="AE1290" s="60"/>
      <c r="AF1290" s="27"/>
      <c r="AG1290" s="27"/>
      <c r="AH1290" s="27"/>
      <c r="AI1290" s="27"/>
      <c r="AJ1290" s="27"/>
      <c r="AK1290" s="27"/>
      <c r="AL1290" s="27"/>
      <c r="AM1290" s="27"/>
      <c r="AN1290" s="27"/>
      <c r="AO1290" s="27"/>
      <c r="AP1290" s="27"/>
    </row>
    <row r="1291" spans="23:42" s="1" customFormat="1" x14ac:dyDescent="0.3">
      <c r="W1291" s="27"/>
      <c r="X1291" s="27"/>
      <c r="Y1291" s="27"/>
      <c r="Z1291" s="201"/>
      <c r="AA1291" s="201"/>
      <c r="AB1291" s="27"/>
      <c r="AC1291" s="27"/>
      <c r="AD1291" s="27"/>
      <c r="AE1291" s="60"/>
      <c r="AF1291" s="27"/>
      <c r="AG1291" s="27"/>
      <c r="AH1291" s="27"/>
      <c r="AI1291" s="27"/>
      <c r="AJ1291" s="27"/>
      <c r="AK1291" s="27"/>
      <c r="AL1291" s="27"/>
      <c r="AM1291" s="27"/>
      <c r="AN1291" s="27"/>
      <c r="AO1291" s="27"/>
      <c r="AP1291" s="27"/>
    </row>
    <row r="1292" spans="23:42" s="1" customFormat="1" x14ac:dyDescent="0.3">
      <c r="W1292" s="27"/>
      <c r="X1292" s="27"/>
      <c r="Y1292" s="27"/>
      <c r="Z1292" s="201"/>
      <c r="AA1292" s="201"/>
      <c r="AB1292" s="27"/>
      <c r="AC1292" s="27"/>
      <c r="AD1292" s="27"/>
      <c r="AE1292" s="60"/>
      <c r="AF1292" s="27"/>
      <c r="AG1292" s="27"/>
      <c r="AH1292" s="27"/>
      <c r="AI1292" s="27"/>
      <c r="AJ1292" s="27"/>
      <c r="AK1292" s="27"/>
      <c r="AL1292" s="27"/>
      <c r="AM1292" s="27"/>
      <c r="AN1292" s="27"/>
      <c r="AO1292" s="27"/>
      <c r="AP1292" s="27"/>
    </row>
    <row r="1293" spans="23:42" s="1" customFormat="1" x14ac:dyDescent="0.3">
      <c r="W1293" s="27"/>
      <c r="X1293" s="27"/>
      <c r="Y1293" s="27"/>
      <c r="Z1293" s="201"/>
      <c r="AA1293" s="201"/>
      <c r="AB1293" s="27"/>
      <c r="AC1293" s="27"/>
      <c r="AD1293" s="27"/>
      <c r="AE1293" s="60"/>
      <c r="AF1293" s="27"/>
      <c r="AG1293" s="27"/>
      <c r="AH1293" s="27"/>
      <c r="AI1293" s="27"/>
      <c r="AJ1293" s="27"/>
      <c r="AK1293" s="27"/>
      <c r="AL1293" s="27"/>
      <c r="AM1293" s="27"/>
      <c r="AN1293" s="27"/>
      <c r="AO1293" s="27"/>
      <c r="AP1293" s="27"/>
    </row>
    <row r="1294" spans="23:42" s="1" customFormat="1" x14ac:dyDescent="0.3">
      <c r="W1294" s="27"/>
      <c r="X1294" s="27"/>
      <c r="Y1294" s="27"/>
      <c r="Z1294" s="201"/>
      <c r="AA1294" s="201"/>
      <c r="AB1294" s="27"/>
      <c r="AC1294" s="27"/>
      <c r="AD1294" s="27"/>
      <c r="AE1294" s="60"/>
      <c r="AF1294" s="27"/>
      <c r="AG1294" s="27"/>
      <c r="AH1294" s="27"/>
      <c r="AI1294" s="27"/>
      <c r="AJ1294" s="27"/>
      <c r="AK1294" s="27"/>
      <c r="AL1294" s="27"/>
      <c r="AM1294" s="27"/>
      <c r="AN1294" s="27"/>
      <c r="AO1294" s="27"/>
      <c r="AP1294" s="27"/>
    </row>
    <row r="1295" spans="23:42" s="1" customFormat="1" x14ac:dyDescent="0.3">
      <c r="W1295" s="27"/>
      <c r="X1295" s="27"/>
      <c r="Y1295" s="27"/>
      <c r="Z1295" s="201"/>
      <c r="AA1295" s="201"/>
      <c r="AB1295" s="27"/>
      <c r="AC1295" s="27"/>
      <c r="AD1295" s="27"/>
      <c r="AE1295" s="60"/>
      <c r="AF1295" s="27"/>
      <c r="AG1295" s="27"/>
      <c r="AH1295" s="27"/>
      <c r="AI1295" s="27"/>
      <c r="AJ1295" s="27"/>
      <c r="AK1295" s="27"/>
      <c r="AL1295" s="27"/>
      <c r="AM1295" s="27"/>
      <c r="AN1295" s="27"/>
      <c r="AO1295" s="27"/>
      <c r="AP1295" s="27"/>
    </row>
    <row r="1296" spans="23:42" s="1" customFormat="1" x14ac:dyDescent="0.3">
      <c r="W1296" s="27"/>
      <c r="X1296" s="27"/>
      <c r="Y1296" s="27"/>
      <c r="Z1296" s="201"/>
      <c r="AA1296" s="201"/>
      <c r="AB1296" s="27"/>
      <c r="AC1296" s="27"/>
      <c r="AD1296" s="27"/>
      <c r="AE1296" s="60"/>
      <c r="AF1296" s="27"/>
      <c r="AG1296" s="27"/>
      <c r="AH1296" s="27"/>
      <c r="AI1296" s="27"/>
      <c r="AJ1296" s="27"/>
      <c r="AK1296" s="27"/>
      <c r="AL1296" s="27"/>
      <c r="AM1296" s="27"/>
      <c r="AN1296" s="27"/>
      <c r="AO1296" s="27"/>
      <c r="AP1296" s="27"/>
    </row>
    <row r="1297" spans="23:42" s="1" customFormat="1" x14ac:dyDescent="0.3">
      <c r="W1297" s="27"/>
      <c r="X1297" s="27"/>
      <c r="Y1297" s="27"/>
      <c r="Z1297" s="201"/>
      <c r="AA1297" s="201"/>
      <c r="AB1297" s="27"/>
      <c r="AC1297" s="27"/>
      <c r="AD1297" s="27"/>
      <c r="AE1297" s="60"/>
      <c r="AF1297" s="27"/>
      <c r="AG1297" s="27"/>
      <c r="AH1297" s="27"/>
      <c r="AI1297" s="27"/>
      <c r="AJ1297" s="27"/>
      <c r="AK1297" s="27"/>
      <c r="AL1297" s="27"/>
      <c r="AM1297" s="27"/>
      <c r="AN1297" s="27"/>
      <c r="AO1297" s="27"/>
      <c r="AP1297" s="27"/>
    </row>
    <row r="1298" spans="23:42" s="1" customFormat="1" x14ac:dyDescent="0.3">
      <c r="W1298" s="27"/>
      <c r="X1298" s="27"/>
      <c r="Y1298" s="27"/>
      <c r="Z1298" s="201"/>
      <c r="AA1298" s="201"/>
      <c r="AB1298" s="27"/>
      <c r="AC1298" s="27"/>
      <c r="AD1298" s="27"/>
      <c r="AE1298" s="60"/>
      <c r="AF1298" s="27"/>
      <c r="AG1298" s="27"/>
      <c r="AH1298" s="27"/>
      <c r="AI1298" s="27"/>
      <c r="AJ1298" s="27"/>
      <c r="AK1298" s="27"/>
      <c r="AL1298" s="27"/>
      <c r="AM1298" s="27"/>
      <c r="AN1298" s="27"/>
      <c r="AO1298" s="27"/>
      <c r="AP1298" s="27"/>
    </row>
    <row r="1299" spans="23:42" s="1" customFormat="1" x14ac:dyDescent="0.3">
      <c r="W1299" s="27"/>
      <c r="X1299" s="27"/>
      <c r="Y1299" s="27"/>
      <c r="Z1299" s="201"/>
      <c r="AA1299" s="201"/>
      <c r="AB1299" s="27"/>
      <c r="AC1299" s="27"/>
      <c r="AD1299" s="27"/>
      <c r="AE1299" s="60"/>
      <c r="AF1299" s="27"/>
      <c r="AG1299" s="27"/>
      <c r="AH1299" s="27"/>
      <c r="AI1299" s="27"/>
      <c r="AJ1299" s="27"/>
      <c r="AK1299" s="27"/>
      <c r="AL1299" s="27"/>
      <c r="AM1299" s="27"/>
      <c r="AN1299" s="27"/>
      <c r="AO1299" s="27"/>
      <c r="AP1299" s="27"/>
    </row>
    <row r="1300" spans="23:42" s="1" customFormat="1" x14ac:dyDescent="0.3">
      <c r="W1300" s="27"/>
      <c r="X1300" s="27"/>
      <c r="Y1300" s="27"/>
      <c r="Z1300" s="201"/>
      <c r="AA1300" s="201"/>
      <c r="AB1300" s="27"/>
      <c r="AC1300" s="27"/>
      <c r="AD1300" s="27"/>
      <c r="AE1300" s="60"/>
      <c r="AF1300" s="27"/>
      <c r="AG1300" s="27"/>
      <c r="AH1300" s="27"/>
      <c r="AI1300" s="27"/>
      <c r="AJ1300" s="27"/>
      <c r="AK1300" s="27"/>
      <c r="AL1300" s="27"/>
      <c r="AM1300" s="27"/>
      <c r="AN1300" s="27"/>
      <c r="AO1300" s="27"/>
      <c r="AP1300" s="27"/>
    </row>
    <row r="1301" spans="23:42" s="1" customFormat="1" x14ac:dyDescent="0.3">
      <c r="W1301" s="27"/>
      <c r="X1301" s="27"/>
      <c r="Y1301" s="27"/>
      <c r="Z1301" s="201"/>
      <c r="AA1301" s="201"/>
      <c r="AB1301" s="27"/>
      <c r="AC1301" s="27"/>
      <c r="AD1301" s="27"/>
      <c r="AE1301" s="60"/>
      <c r="AF1301" s="27"/>
      <c r="AG1301" s="27"/>
      <c r="AH1301" s="27"/>
      <c r="AI1301" s="27"/>
      <c r="AJ1301" s="27"/>
      <c r="AK1301" s="27"/>
      <c r="AL1301" s="27"/>
      <c r="AM1301" s="27"/>
      <c r="AN1301" s="27"/>
      <c r="AO1301" s="27"/>
      <c r="AP1301" s="27"/>
    </row>
    <row r="1302" spans="23:42" s="1" customFormat="1" x14ac:dyDescent="0.3">
      <c r="W1302" s="27"/>
      <c r="X1302" s="27"/>
      <c r="Y1302" s="27"/>
      <c r="Z1302" s="201"/>
      <c r="AA1302" s="201"/>
      <c r="AB1302" s="27"/>
      <c r="AC1302" s="27"/>
      <c r="AD1302" s="27"/>
      <c r="AE1302" s="60"/>
      <c r="AF1302" s="27"/>
      <c r="AG1302" s="27"/>
      <c r="AH1302" s="27"/>
      <c r="AI1302" s="27"/>
      <c r="AJ1302" s="27"/>
      <c r="AK1302" s="27"/>
      <c r="AL1302" s="27"/>
      <c r="AM1302" s="27"/>
      <c r="AN1302" s="27"/>
      <c r="AO1302" s="27"/>
      <c r="AP1302" s="27"/>
    </row>
    <row r="1303" spans="23:42" s="1" customFormat="1" x14ac:dyDescent="0.3">
      <c r="W1303" s="27"/>
      <c r="X1303" s="27"/>
      <c r="Y1303" s="27"/>
      <c r="Z1303" s="201"/>
      <c r="AA1303" s="201"/>
      <c r="AB1303" s="27"/>
      <c r="AC1303" s="27"/>
      <c r="AD1303" s="27"/>
      <c r="AE1303" s="60"/>
      <c r="AF1303" s="27"/>
      <c r="AG1303" s="27"/>
      <c r="AH1303" s="27"/>
      <c r="AI1303" s="27"/>
      <c r="AJ1303" s="27"/>
      <c r="AK1303" s="27"/>
      <c r="AL1303" s="27"/>
      <c r="AM1303" s="27"/>
      <c r="AN1303" s="27"/>
      <c r="AO1303" s="27"/>
      <c r="AP1303" s="27"/>
    </row>
    <row r="1304" spans="23:42" s="1" customFormat="1" x14ac:dyDescent="0.3">
      <c r="W1304" s="27"/>
      <c r="X1304" s="27"/>
      <c r="Y1304" s="27"/>
      <c r="Z1304" s="201"/>
      <c r="AA1304" s="201"/>
      <c r="AB1304" s="27"/>
      <c r="AC1304" s="27"/>
      <c r="AD1304" s="27"/>
      <c r="AE1304" s="60"/>
      <c r="AF1304" s="27"/>
      <c r="AG1304" s="27"/>
      <c r="AH1304" s="27"/>
      <c r="AI1304" s="27"/>
      <c r="AJ1304" s="27"/>
      <c r="AK1304" s="27"/>
      <c r="AL1304" s="27"/>
      <c r="AM1304" s="27"/>
      <c r="AN1304" s="27"/>
      <c r="AO1304" s="27"/>
      <c r="AP1304" s="27"/>
    </row>
    <row r="1305" spans="23:42" s="1" customFormat="1" x14ac:dyDescent="0.3">
      <c r="W1305" s="27"/>
      <c r="X1305" s="27"/>
      <c r="Y1305" s="27"/>
      <c r="Z1305" s="201"/>
      <c r="AA1305" s="201"/>
      <c r="AB1305" s="27"/>
      <c r="AC1305" s="27"/>
      <c r="AD1305" s="27"/>
      <c r="AE1305" s="60"/>
      <c r="AF1305" s="27"/>
      <c r="AG1305" s="27"/>
      <c r="AH1305" s="27"/>
      <c r="AI1305" s="27"/>
      <c r="AJ1305" s="27"/>
      <c r="AK1305" s="27"/>
      <c r="AL1305" s="27"/>
      <c r="AM1305" s="27"/>
      <c r="AN1305" s="27"/>
      <c r="AO1305" s="27"/>
      <c r="AP1305" s="27"/>
    </row>
    <row r="1306" spans="23:42" s="1" customFormat="1" x14ac:dyDescent="0.3">
      <c r="W1306" s="27"/>
      <c r="X1306" s="27"/>
      <c r="Y1306" s="27"/>
      <c r="Z1306" s="201"/>
      <c r="AA1306" s="201"/>
      <c r="AB1306" s="27"/>
      <c r="AC1306" s="27"/>
      <c r="AD1306" s="27"/>
      <c r="AE1306" s="60"/>
      <c r="AF1306" s="27"/>
      <c r="AG1306" s="27"/>
      <c r="AH1306" s="27"/>
      <c r="AI1306" s="27"/>
      <c r="AJ1306" s="27"/>
      <c r="AK1306" s="27"/>
      <c r="AL1306" s="27"/>
      <c r="AM1306" s="27"/>
      <c r="AN1306" s="27"/>
      <c r="AO1306" s="27"/>
      <c r="AP1306" s="27"/>
    </row>
    <row r="1307" spans="23:42" s="1" customFormat="1" x14ac:dyDescent="0.3">
      <c r="W1307" s="27"/>
      <c r="X1307" s="27"/>
      <c r="Y1307" s="27"/>
      <c r="Z1307" s="201"/>
      <c r="AA1307" s="201"/>
      <c r="AB1307" s="27"/>
      <c r="AC1307" s="27"/>
      <c r="AD1307" s="27"/>
      <c r="AE1307" s="60"/>
      <c r="AF1307" s="27"/>
      <c r="AG1307" s="27"/>
      <c r="AH1307" s="27"/>
      <c r="AI1307" s="27"/>
      <c r="AJ1307" s="27"/>
      <c r="AK1307" s="27"/>
      <c r="AL1307" s="27"/>
      <c r="AM1307" s="27"/>
      <c r="AN1307" s="27"/>
      <c r="AO1307" s="27"/>
      <c r="AP1307" s="27"/>
    </row>
    <row r="1308" spans="23:42" s="1" customFormat="1" x14ac:dyDescent="0.3">
      <c r="W1308" s="27"/>
      <c r="X1308" s="27"/>
      <c r="Y1308" s="27"/>
      <c r="Z1308" s="201"/>
      <c r="AA1308" s="201"/>
      <c r="AB1308" s="27"/>
      <c r="AC1308" s="27"/>
      <c r="AD1308" s="27"/>
      <c r="AE1308" s="60"/>
      <c r="AF1308" s="27"/>
      <c r="AG1308" s="27"/>
      <c r="AH1308" s="27"/>
      <c r="AI1308" s="27"/>
      <c r="AJ1308" s="27"/>
      <c r="AK1308" s="27"/>
      <c r="AL1308" s="27"/>
      <c r="AM1308" s="27"/>
      <c r="AN1308" s="27"/>
      <c r="AO1308" s="27"/>
      <c r="AP1308" s="27"/>
    </row>
    <row r="1309" spans="23:42" s="1" customFormat="1" x14ac:dyDescent="0.3">
      <c r="W1309" s="27"/>
      <c r="X1309" s="27"/>
      <c r="Y1309" s="27"/>
      <c r="Z1309" s="201"/>
      <c r="AA1309" s="201"/>
      <c r="AB1309" s="27"/>
      <c r="AC1309" s="27"/>
      <c r="AD1309" s="27"/>
      <c r="AE1309" s="60"/>
      <c r="AF1309" s="27"/>
      <c r="AG1309" s="27"/>
      <c r="AH1309" s="27"/>
      <c r="AI1309" s="27"/>
      <c r="AJ1309" s="27"/>
      <c r="AK1309" s="27"/>
      <c r="AL1309" s="27"/>
      <c r="AM1309" s="27"/>
      <c r="AN1309" s="27"/>
      <c r="AO1309" s="27"/>
      <c r="AP1309" s="27"/>
    </row>
    <row r="1310" spans="23:42" s="1" customFormat="1" x14ac:dyDescent="0.3">
      <c r="W1310" s="27"/>
      <c r="X1310" s="27"/>
      <c r="Y1310" s="27"/>
      <c r="Z1310" s="201"/>
      <c r="AA1310" s="201"/>
      <c r="AB1310" s="27"/>
      <c r="AC1310" s="27"/>
      <c r="AD1310" s="27"/>
      <c r="AE1310" s="60"/>
      <c r="AF1310" s="27"/>
      <c r="AG1310" s="27"/>
      <c r="AH1310" s="27"/>
      <c r="AI1310" s="27"/>
      <c r="AJ1310" s="27"/>
      <c r="AK1310" s="27"/>
      <c r="AL1310" s="27"/>
      <c r="AM1310" s="27"/>
      <c r="AN1310" s="27"/>
      <c r="AO1310" s="27"/>
      <c r="AP1310" s="27"/>
    </row>
    <row r="1311" spans="23:42" s="1" customFormat="1" x14ac:dyDescent="0.3">
      <c r="W1311" s="27"/>
      <c r="X1311" s="27"/>
      <c r="Y1311" s="27"/>
      <c r="Z1311" s="201"/>
      <c r="AA1311" s="201"/>
      <c r="AB1311" s="27"/>
      <c r="AC1311" s="27"/>
      <c r="AD1311" s="27"/>
      <c r="AE1311" s="60"/>
      <c r="AF1311" s="27"/>
      <c r="AG1311" s="27"/>
      <c r="AH1311" s="27"/>
      <c r="AI1311" s="27"/>
      <c r="AJ1311" s="27"/>
      <c r="AK1311" s="27"/>
      <c r="AL1311" s="27"/>
      <c r="AM1311" s="27"/>
      <c r="AN1311" s="27"/>
      <c r="AO1311" s="27"/>
      <c r="AP1311" s="27"/>
    </row>
    <row r="1312" spans="23:42" s="1" customFormat="1" x14ac:dyDescent="0.3">
      <c r="W1312" s="27"/>
      <c r="X1312" s="27"/>
      <c r="Y1312" s="27"/>
      <c r="Z1312" s="201"/>
      <c r="AA1312" s="201"/>
      <c r="AB1312" s="27"/>
      <c r="AC1312" s="27"/>
      <c r="AD1312" s="27"/>
      <c r="AE1312" s="60"/>
      <c r="AF1312" s="27"/>
      <c r="AG1312" s="27"/>
      <c r="AH1312" s="27"/>
      <c r="AI1312" s="27"/>
      <c r="AJ1312" s="27"/>
      <c r="AK1312" s="27"/>
      <c r="AL1312" s="27"/>
      <c r="AM1312" s="27"/>
      <c r="AN1312" s="27"/>
      <c r="AO1312" s="27"/>
      <c r="AP1312" s="27"/>
    </row>
    <row r="1313" spans="23:42" s="1" customFormat="1" x14ac:dyDescent="0.3">
      <c r="W1313" s="27"/>
      <c r="X1313" s="27"/>
      <c r="Y1313" s="27"/>
      <c r="Z1313" s="201"/>
      <c r="AA1313" s="201"/>
      <c r="AB1313" s="27"/>
      <c r="AC1313" s="27"/>
      <c r="AD1313" s="27"/>
      <c r="AE1313" s="60"/>
      <c r="AF1313" s="27"/>
      <c r="AG1313" s="27"/>
      <c r="AH1313" s="27"/>
      <c r="AI1313" s="27"/>
      <c r="AJ1313" s="27"/>
      <c r="AK1313" s="27"/>
      <c r="AL1313" s="27"/>
      <c r="AM1313" s="27"/>
      <c r="AN1313" s="27"/>
      <c r="AO1313" s="27"/>
      <c r="AP1313" s="27"/>
    </row>
    <row r="1314" spans="23:42" s="1" customFormat="1" x14ac:dyDescent="0.3">
      <c r="W1314" s="27"/>
      <c r="X1314" s="27"/>
      <c r="Y1314" s="27"/>
      <c r="Z1314" s="201"/>
      <c r="AA1314" s="201"/>
      <c r="AB1314" s="27"/>
      <c r="AC1314" s="27"/>
      <c r="AD1314" s="27"/>
      <c r="AE1314" s="60"/>
      <c r="AF1314" s="27"/>
      <c r="AG1314" s="27"/>
      <c r="AH1314" s="27"/>
      <c r="AI1314" s="27"/>
      <c r="AJ1314" s="27"/>
      <c r="AK1314" s="27"/>
      <c r="AL1314" s="27"/>
      <c r="AM1314" s="27"/>
      <c r="AN1314" s="27"/>
      <c r="AO1314" s="27"/>
      <c r="AP1314" s="27"/>
    </row>
    <row r="1315" spans="23:42" s="1" customFormat="1" x14ac:dyDescent="0.3">
      <c r="W1315" s="27"/>
      <c r="X1315" s="27"/>
      <c r="Y1315" s="27"/>
      <c r="Z1315" s="201"/>
      <c r="AA1315" s="201"/>
      <c r="AB1315" s="27"/>
      <c r="AC1315" s="27"/>
      <c r="AD1315" s="27"/>
      <c r="AE1315" s="60"/>
      <c r="AF1315" s="27"/>
      <c r="AG1315" s="27"/>
      <c r="AH1315" s="27"/>
      <c r="AI1315" s="27"/>
      <c r="AJ1315" s="27"/>
      <c r="AK1315" s="27"/>
      <c r="AL1315" s="27"/>
      <c r="AM1315" s="27"/>
      <c r="AN1315" s="27"/>
      <c r="AO1315" s="27"/>
      <c r="AP1315" s="27"/>
    </row>
    <row r="1316" spans="23:42" s="1" customFormat="1" x14ac:dyDescent="0.3">
      <c r="W1316" s="27"/>
      <c r="X1316" s="27"/>
      <c r="Y1316" s="27"/>
      <c r="Z1316" s="201"/>
      <c r="AA1316" s="201"/>
      <c r="AB1316" s="27"/>
      <c r="AC1316" s="27"/>
      <c r="AD1316" s="27"/>
      <c r="AE1316" s="60"/>
      <c r="AF1316" s="27"/>
      <c r="AG1316" s="27"/>
      <c r="AH1316" s="27"/>
      <c r="AI1316" s="27"/>
      <c r="AJ1316" s="27"/>
      <c r="AK1316" s="27"/>
      <c r="AL1316" s="27"/>
      <c r="AM1316" s="27"/>
      <c r="AN1316" s="27"/>
      <c r="AO1316" s="27"/>
      <c r="AP1316" s="27"/>
    </row>
    <row r="1317" spans="23:42" s="1" customFormat="1" x14ac:dyDescent="0.3">
      <c r="W1317" s="27"/>
      <c r="X1317" s="27"/>
      <c r="Y1317" s="27"/>
      <c r="Z1317" s="201"/>
      <c r="AA1317" s="201"/>
      <c r="AB1317" s="27"/>
      <c r="AC1317" s="27"/>
      <c r="AD1317" s="27"/>
      <c r="AE1317" s="60"/>
      <c r="AF1317" s="27"/>
      <c r="AG1317" s="27"/>
      <c r="AH1317" s="27"/>
      <c r="AI1317" s="27"/>
      <c r="AJ1317" s="27"/>
      <c r="AK1317" s="27"/>
      <c r="AL1317" s="27"/>
      <c r="AM1317" s="27"/>
      <c r="AN1317" s="27"/>
      <c r="AO1317" s="27"/>
      <c r="AP1317" s="27"/>
    </row>
    <row r="1318" spans="23:42" s="1" customFormat="1" x14ac:dyDescent="0.3">
      <c r="W1318" s="27"/>
      <c r="X1318" s="27"/>
      <c r="Y1318" s="27"/>
      <c r="Z1318" s="201"/>
      <c r="AA1318" s="201"/>
      <c r="AB1318" s="27"/>
      <c r="AC1318" s="27"/>
      <c r="AD1318" s="27"/>
      <c r="AE1318" s="60"/>
      <c r="AF1318" s="27"/>
      <c r="AG1318" s="27"/>
      <c r="AH1318" s="27"/>
      <c r="AI1318" s="27"/>
      <c r="AJ1318" s="27"/>
      <c r="AK1318" s="27"/>
      <c r="AL1318" s="27"/>
      <c r="AM1318" s="27"/>
      <c r="AN1318" s="27"/>
      <c r="AO1318" s="27"/>
      <c r="AP1318" s="27"/>
    </row>
    <row r="1319" spans="23:42" s="1" customFormat="1" x14ac:dyDescent="0.3">
      <c r="W1319" s="27"/>
      <c r="X1319" s="27"/>
      <c r="Y1319" s="27"/>
      <c r="Z1319" s="201"/>
      <c r="AA1319" s="201"/>
      <c r="AB1319" s="27"/>
      <c r="AC1319" s="27"/>
      <c r="AD1319" s="27"/>
      <c r="AE1319" s="60"/>
      <c r="AF1319" s="27"/>
      <c r="AG1319" s="27"/>
      <c r="AH1319" s="27"/>
      <c r="AI1319" s="27"/>
      <c r="AJ1319" s="27"/>
      <c r="AK1319" s="27"/>
      <c r="AL1319" s="27"/>
      <c r="AM1319" s="27"/>
      <c r="AN1319" s="27"/>
      <c r="AO1319" s="27"/>
      <c r="AP1319" s="27"/>
    </row>
    <row r="1320" spans="23:42" s="1" customFormat="1" x14ac:dyDescent="0.3">
      <c r="W1320" s="27"/>
      <c r="X1320" s="27"/>
      <c r="Y1320" s="27"/>
      <c r="Z1320" s="201"/>
      <c r="AA1320" s="201"/>
      <c r="AB1320" s="27"/>
      <c r="AC1320" s="27"/>
      <c r="AD1320" s="27"/>
      <c r="AE1320" s="60"/>
      <c r="AF1320" s="27"/>
      <c r="AG1320" s="27"/>
      <c r="AH1320" s="27"/>
      <c r="AI1320" s="27"/>
      <c r="AJ1320" s="27"/>
      <c r="AK1320" s="27"/>
      <c r="AL1320" s="27"/>
      <c r="AM1320" s="27"/>
      <c r="AN1320" s="27"/>
      <c r="AO1320" s="27"/>
      <c r="AP1320" s="27"/>
    </row>
    <row r="1321" spans="23:42" s="1" customFormat="1" x14ac:dyDescent="0.3">
      <c r="W1321" s="27"/>
      <c r="X1321" s="27"/>
      <c r="Y1321" s="27"/>
      <c r="Z1321" s="201"/>
      <c r="AA1321" s="201"/>
      <c r="AB1321" s="27"/>
      <c r="AC1321" s="27"/>
      <c r="AD1321" s="27"/>
      <c r="AE1321" s="60"/>
      <c r="AF1321" s="27"/>
      <c r="AG1321" s="27"/>
      <c r="AH1321" s="27"/>
      <c r="AI1321" s="27"/>
      <c r="AJ1321" s="27"/>
      <c r="AK1321" s="27"/>
      <c r="AL1321" s="27"/>
      <c r="AM1321" s="27"/>
      <c r="AN1321" s="27"/>
      <c r="AO1321" s="27"/>
      <c r="AP1321" s="27"/>
    </row>
    <row r="1322" spans="23:42" s="1" customFormat="1" x14ac:dyDescent="0.3">
      <c r="W1322" s="27"/>
      <c r="X1322" s="27"/>
      <c r="Y1322" s="27"/>
      <c r="Z1322" s="201"/>
      <c r="AA1322" s="201"/>
      <c r="AB1322" s="27"/>
      <c r="AC1322" s="27"/>
      <c r="AD1322" s="27"/>
      <c r="AE1322" s="60"/>
      <c r="AF1322" s="27"/>
      <c r="AG1322" s="27"/>
      <c r="AH1322" s="27"/>
      <c r="AI1322" s="27"/>
      <c r="AJ1322" s="27"/>
      <c r="AK1322" s="27"/>
      <c r="AL1322" s="27"/>
      <c r="AM1322" s="27"/>
      <c r="AN1322" s="27"/>
      <c r="AO1322" s="27"/>
      <c r="AP1322" s="27"/>
    </row>
    <row r="1323" spans="23:42" s="1" customFormat="1" x14ac:dyDescent="0.3">
      <c r="W1323" s="27"/>
      <c r="X1323" s="27"/>
      <c r="Y1323" s="27"/>
      <c r="Z1323" s="201"/>
      <c r="AA1323" s="201"/>
      <c r="AB1323" s="27"/>
      <c r="AC1323" s="27"/>
      <c r="AD1323" s="27"/>
      <c r="AE1323" s="60"/>
      <c r="AF1323" s="27"/>
      <c r="AG1323" s="27"/>
      <c r="AH1323" s="27"/>
      <c r="AI1323" s="27"/>
      <c r="AJ1323" s="27"/>
      <c r="AK1323" s="27"/>
      <c r="AL1323" s="27"/>
      <c r="AM1323" s="27"/>
      <c r="AN1323" s="27"/>
      <c r="AO1323" s="27"/>
      <c r="AP1323" s="27"/>
    </row>
    <row r="1324" spans="23:42" s="1" customFormat="1" x14ac:dyDescent="0.3">
      <c r="W1324" s="27"/>
      <c r="X1324" s="27"/>
      <c r="Y1324" s="27"/>
      <c r="Z1324" s="201"/>
      <c r="AA1324" s="201"/>
      <c r="AB1324" s="27"/>
      <c r="AC1324" s="27"/>
      <c r="AD1324" s="27"/>
      <c r="AE1324" s="60"/>
      <c r="AF1324" s="27"/>
      <c r="AG1324" s="27"/>
      <c r="AH1324" s="27"/>
      <c r="AI1324" s="27"/>
      <c r="AJ1324" s="27"/>
      <c r="AK1324" s="27"/>
      <c r="AL1324" s="27"/>
      <c r="AM1324" s="27"/>
      <c r="AN1324" s="27"/>
      <c r="AO1324" s="27"/>
      <c r="AP1324" s="27"/>
    </row>
    <row r="1325" spans="23:42" s="1" customFormat="1" x14ac:dyDescent="0.3">
      <c r="W1325" s="27"/>
      <c r="X1325" s="27"/>
      <c r="Y1325" s="27"/>
      <c r="Z1325" s="201"/>
      <c r="AA1325" s="201"/>
      <c r="AB1325" s="27"/>
      <c r="AC1325" s="27"/>
      <c r="AD1325" s="27"/>
      <c r="AE1325" s="60"/>
      <c r="AF1325" s="27"/>
      <c r="AG1325" s="27"/>
      <c r="AH1325" s="27"/>
      <c r="AI1325" s="27"/>
      <c r="AJ1325" s="27"/>
      <c r="AK1325" s="27"/>
      <c r="AL1325" s="27"/>
      <c r="AM1325" s="27"/>
      <c r="AN1325" s="27"/>
      <c r="AO1325" s="27"/>
      <c r="AP1325" s="27"/>
    </row>
    <row r="1326" spans="23:42" s="1" customFormat="1" x14ac:dyDescent="0.3">
      <c r="W1326" s="27"/>
      <c r="X1326" s="27"/>
      <c r="Y1326" s="27"/>
      <c r="Z1326" s="201"/>
      <c r="AA1326" s="201"/>
      <c r="AB1326" s="27"/>
      <c r="AC1326" s="27"/>
      <c r="AD1326" s="27"/>
      <c r="AE1326" s="60"/>
      <c r="AF1326" s="27"/>
      <c r="AG1326" s="27"/>
      <c r="AH1326" s="27"/>
      <c r="AI1326" s="27"/>
      <c r="AJ1326" s="27"/>
      <c r="AK1326" s="27"/>
      <c r="AL1326" s="27"/>
      <c r="AM1326" s="27"/>
      <c r="AN1326" s="27"/>
      <c r="AO1326" s="27"/>
      <c r="AP1326" s="27"/>
    </row>
    <row r="1327" spans="23:42" s="1" customFormat="1" x14ac:dyDescent="0.3">
      <c r="W1327" s="27"/>
      <c r="X1327" s="27"/>
      <c r="Y1327" s="27"/>
      <c r="Z1327" s="201"/>
      <c r="AA1327" s="201"/>
      <c r="AB1327" s="27"/>
      <c r="AC1327" s="27"/>
      <c r="AD1327" s="27"/>
      <c r="AE1327" s="60"/>
      <c r="AF1327" s="27"/>
      <c r="AG1327" s="27"/>
      <c r="AH1327" s="27"/>
      <c r="AI1327" s="27"/>
      <c r="AJ1327" s="27"/>
      <c r="AK1327" s="27"/>
      <c r="AL1327" s="27"/>
      <c r="AM1327" s="27"/>
      <c r="AN1327" s="27"/>
      <c r="AO1327" s="27"/>
      <c r="AP1327" s="27"/>
    </row>
    <row r="1328" spans="23:42" s="1" customFormat="1" x14ac:dyDescent="0.3">
      <c r="W1328" s="27"/>
      <c r="X1328" s="27"/>
      <c r="Y1328" s="27"/>
      <c r="Z1328" s="201"/>
      <c r="AA1328" s="201"/>
      <c r="AB1328" s="27"/>
      <c r="AC1328" s="27"/>
      <c r="AD1328" s="27"/>
      <c r="AE1328" s="60"/>
      <c r="AF1328" s="27"/>
      <c r="AG1328" s="27"/>
      <c r="AH1328" s="27"/>
      <c r="AI1328" s="27"/>
      <c r="AJ1328" s="27"/>
      <c r="AK1328" s="27"/>
      <c r="AL1328" s="27"/>
      <c r="AM1328" s="27"/>
      <c r="AN1328" s="27"/>
      <c r="AO1328" s="27"/>
      <c r="AP1328" s="27"/>
    </row>
    <row r="1329" spans="23:42" s="1" customFormat="1" x14ac:dyDescent="0.3">
      <c r="W1329" s="27"/>
      <c r="X1329" s="27"/>
      <c r="Y1329" s="27"/>
      <c r="Z1329" s="201"/>
      <c r="AA1329" s="201"/>
      <c r="AB1329" s="27"/>
      <c r="AC1329" s="27"/>
      <c r="AD1329" s="27"/>
      <c r="AE1329" s="60"/>
      <c r="AF1329" s="27"/>
      <c r="AG1329" s="27"/>
      <c r="AH1329" s="27"/>
      <c r="AI1329" s="27"/>
      <c r="AJ1329" s="27"/>
      <c r="AK1329" s="27"/>
      <c r="AL1329" s="27"/>
      <c r="AM1329" s="27"/>
      <c r="AN1329" s="27"/>
      <c r="AO1329" s="27"/>
      <c r="AP1329" s="27"/>
    </row>
    <row r="1330" spans="23:42" s="1" customFormat="1" x14ac:dyDescent="0.3">
      <c r="W1330" s="27"/>
      <c r="X1330" s="27"/>
      <c r="Y1330" s="27"/>
      <c r="Z1330" s="201"/>
      <c r="AA1330" s="201"/>
      <c r="AB1330" s="27"/>
      <c r="AC1330" s="27"/>
      <c r="AD1330" s="27"/>
      <c r="AE1330" s="60"/>
      <c r="AF1330" s="27"/>
      <c r="AG1330" s="27"/>
      <c r="AH1330" s="27"/>
      <c r="AI1330" s="27"/>
      <c r="AJ1330" s="27"/>
      <c r="AK1330" s="27"/>
      <c r="AL1330" s="27"/>
      <c r="AM1330" s="27"/>
      <c r="AN1330" s="27"/>
      <c r="AO1330" s="27"/>
      <c r="AP1330" s="27"/>
    </row>
    <row r="1331" spans="23:42" s="1" customFormat="1" x14ac:dyDescent="0.3">
      <c r="W1331" s="27"/>
      <c r="X1331" s="27"/>
      <c r="Y1331" s="27"/>
      <c r="Z1331" s="201"/>
      <c r="AA1331" s="201"/>
      <c r="AB1331" s="27"/>
      <c r="AC1331" s="27"/>
      <c r="AD1331" s="27"/>
      <c r="AE1331" s="60"/>
      <c r="AF1331" s="27"/>
      <c r="AG1331" s="27"/>
      <c r="AH1331" s="27"/>
      <c r="AI1331" s="27"/>
      <c r="AJ1331" s="27"/>
      <c r="AK1331" s="27"/>
      <c r="AL1331" s="27"/>
      <c r="AM1331" s="27"/>
      <c r="AN1331" s="27"/>
      <c r="AO1331" s="27"/>
      <c r="AP1331" s="27"/>
    </row>
    <row r="1332" spans="23:42" s="1" customFormat="1" x14ac:dyDescent="0.3">
      <c r="W1332" s="27"/>
      <c r="X1332" s="27"/>
      <c r="Y1332" s="27"/>
      <c r="Z1332" s="201"/>
      <c r="AA1332" s="201"/>
      <c r="AB1332" s="27"/>
      <c r="AC1332" s="27"/>
      <c r="AD1332" s="27"/>
      <c r="AE1332" s="60"/>
      <c r="AF1332" s="27"/>
      <c r="AG1332" s="27"/>
      <c r="AH1332" s="27"/>
      <c r="AI1332" s="27"/>
      <c r="AJ1332" s="27"/>
      <c r="AK1332" s="27"/>
      <c r="AL1332" s="27"/>
      <c r="AM1332" s="27"/>
      <c r="AN1332" s="27"/>
      <c r="AO1332" s="27"/>
      <c r="AP1332" s="27"/>
    </row>
    <row r="1333" spans="23:42" s="1" customFormat="1" x14ac:dyDescent="0.3">
      <c r="W1333" s="27"/>
      <c r="X1333" s="27"/>
      <c r="Y1333" s="27"/>
      <c r="Z1333" s="201"/>
      <c r="AA1333" s="201"/>
      <c r="AB1333" s="27"/>
      <c r="AC1333" s="27"/>
      <c r="AD1333" s="27"/>
      <c r="AE1333" s="60"/>
      <c r="AF1333" s="27"/>
      <c r="AG1333" s="27"/>
      <c r="AH1333" s="27"/>
      <c r="AI1333" s="27"/>
      <c r="AJ1333" s="27"/>
      <c r="AK1333" s="27"/>
      <c r="AL1333" s="27"/>
      <c r="AM1333" s="27"/>
      <c r="AN1333" s="27"/>
      <c r="AO1333" s="27"/>
      <c r="AP1333" s="27"/>
    </row>
    <row r="1334" spans="23:42" s="1" customFormat="1" x14ac:dyDescent="0.3">
      <c r="W1334" s="27"/>
      <c r="X1334" s="27"/>
      <c r="Y1334" s="27"/>
      <c r="Z1334" s="201"/>
      <c r="AA1334" s="201"/>
      <c r="AB1334" s="27"/>
      <c r="AC1334" s="27"/>
      <c r="AD1334" s="27"/>
      <c r="AE1334" s="60"/>
      <c r="AF1334" s="27"/>
      <c r="AG1334" s="27"/>
      <c r="AH1334" s="27"/>
      <c r="AI1334" s="27"/>
      <c r="AJ1334" s="27"/>
      <c r="AK1334" s="27"/>
      <c r="AL1334" s="27"/>
      <c r="AM1334" s="27"/>
      <c r="AN1334" s="27"/>
      <c r="AO1334" s="27"/>
      <c r="AP1334" s="27"/>
    </row>
    <row r="1335" spans="23:42" s="1" customFormat="1" x14ac:dyDescent="0.3">
      <c r="W1335" s="27"/>
      <c r="X1335" s="27"/>
      <c r="Y1335" s="27"/>
      <c r="Z1335" s="201"/>
      <c r="AA1335" s="201"/>
      <c r="AB1335" s="27"/>
      <c r="AC1335" s="27"/>
      <c r="AD1335" s="27"/>
      <c r="AE1335" s="60"/>
      <c r="AF1335" s="27"/>
      <c r="AG1335" s="27"/>
      <c r="AH1335" s="27"/>
      <c r="AI1335" s="27"/>
      <c r="AJ1335" s="27"/>
      <c r="AK1335" s="27"/>
      <c r="AL1335" s="27"/>
      <c r="AM1335" s="27"/>
      <c r="AN1335" s="27"/>
      <c r="AO1335" s="27"/>
      <c r="AP1335" s="27"/>
    </row>
    <row r="1336" spans="23:42" s="1" customFormat="1" x14ac:dyDescent="0.3">
      <c r="W1336" s="27"/>
      <c r="X1336" s="27"/>
      <c r="Y1336" s="27"/>
      <c r="Z1336" s="201"/>
      <c r="AA1336" s="201"/>
      <c r="AB1336" s="27"/>
      <c r="AC1336" s="27"/>
      <c r="AD1336" s="27"/>
      <c r="AE1336" s="60"/>
      <c r="AF1336" s="27"/>
      <c r="AG1336" s="27"/>
      <c r="AH1336" s="27"/>
      <c r="AI1336" s="27"/>
      <c r="AJ1336" s="27"/>
      <c r="AK1336" s="27"/>
      <c r="AL1336" s="27"/>
      <c r="AM1336" s="27"/>
      <c r="AN1336" s="27"/>
      <c r="AO1336" s="27"/>
      <c r="AP1336" s="27"/>
    </row>
    <row r="1337" spans="23:42" s="1" customFormat="1" x14ac:dyDescent="0.3">
      <c r="W1337" s="27"/>
      <c r="X1337" s="27"/>
      <c r="Y1337" s="27"/>
      <c r="Z1337" s="201"/>
      <c r="AA1337" s="201"/>
      <c r="AB1337" s="27"/>
      <c r="AC1337" s="27"/>
      <c r="AD1337" s="27"/>
      <c r="AE1337" s="60"/>
      <c r="AF1337" s="27"/>
      <c r="AG1337" s="27"/>
      <c r="AH1337" s="27"/>
      <c r="AI1337" s="27"/>
      <c r="AJ1337" s="27"/>
      <c r="AK1337" s="27"/>
      <c r="AL1337" s="27"/>
      <c r="AM1337" s="27"/>
      <c r="AN1337" s="27"/>
      <c r="AO1337" s="27"/>
      <c r="AP1337" s="27"/>
    </row>
    <row r="1338" spans="23:42" s="1" customFormat="1" x14ac:dyDescent="0.3">
      <c r="W1338" s="27"/>
      <c r="X1338" s="27"/>
      <c r="Y1338" s="27"/>
      <c r="Z1338" s="201"/>
      <c r="AA1338" s="201"/>
      <c r="AB1338" s="27"/>
      <c r="AC1338" s="27"/>
      <c r="AD1338" s="27"/>
      <c r="AE1338" s="60"/>
      <c r="AF1338" s="27"/>
      <c r="AG1338" s="27"/>
      <c r="AH1338" s="27"/>
      <c r="AI1338" s="27"/>
      <c r="AJ1338" s="27"/>
      <c r="AK1338" s="27"/>
      <c r="AL1338" s="27"/>
      <c r="AM1338" s="27"/>
      <c r="AN1338" s="27"/>
      <c r="AO1338" s="27"/>
      <c r="AP1338" s="27"/>
    </row>
    <row r="1339" spans="23:42" s="1" customFormat="1" x14ac:dyDescent="0.3">
      <c r="W1339" s="27"/>
      <c r="X1339" s="27"/>
      <c r="Y1339" s="27"/>
      <c r="Z1339" s="201"/>
      <c r="AA1339" s="201"/>
      <c r="AB1339" s="27"/>
      <c r="AC1339" s="27"/>
      <c r="AD1339" s="27"/>
      <c r="AE1339" s="60"/>
      <c r="AF1339" s="27"/>
      <c r="AG1339" s="27"/>
      <c r="AH1339" s="27"/>
      <c r="AI1339" s="27"/>
      <c r="AJ1339" s="27"/>
      <c r="AK1339" s="27"/>
      <c r="AL1339" s="27"/>
      <c r="AM1339" s="27"/>
      <c r="AN1339" s="27"/>
      <c r="AO1339" s="27"/>
      <c r="AP1339" s="27"/>
    </row>
    <row r="1340" spans="23:42" s="1" customFormat="1" x14ac:dyDescent="0.3">
      <c r="W1340" s="27"/>
      <c r="X1340" s="27"/>
      <c r="Y1340" s="27"/>
      <c r="Z1340" s="201"/>
      <c r="AA1340" s="201"/>
      <c r="AB1340" s="27"/>
      <c r="AC1340" s="27"/>
      <c r="AD1340" s="27"/>
      <c r="AE1340" s="60"/>
      <c r="AF1340" s="27"/>
      <c r="AG1340" s="27"/>
      <c r="AH1340" s="27"/>
      <c r="AI1340" s="27"/>
      <c r="AJ1340" s="27"/>
      <c r="AK1340" s="27"/>
      <c r="AL1340" s="27"/>
      <c r="AM1340" s="27"/>
      <c r="AN1340" s="27"/>
      <c r="AO1340" s="27"/>
      <c r="AP1340" s="27"/>
    </row>
    <row r="1341" spans="23:42" s="1" customFormat="1" x14ac:dyDescent="0.3">
      <c r="W1341" s="27"/>
      <c r="X1341" s="27"/>
      <c r="Y1341" s="27"/>
      <c r="Z1341" s="201"/>
      <c r="AA1341" s="201"/>
      <c r="AB1341" s="27"/>
      <c r="AC1341" s="27"/>
      <c r="AD1341" s="27"/>
      <c r="AE1341" s="60"/>
      <c r="AF1341" s="27"/>
      <c r="AG1341" s="27"/>
      <c r="AH1341" s="27"/>
      <c r="AI1341" s="27"/>
      <c r="AJ1341" s="27"/>
      <c r="AK1341" s="27"/>
      <c r="AL1341" s="27"/>
      <c r="AM1341" s="27"/>
      <c r="AN1341" s="27"/>
      <c r="AO1341" s="27"/>
      <c r="AP1341" s="27"/>
    </row>
    <row r="1342" spans="23:42" s="1" customFormat="1" x14ac:dyDescent="0.3">
      <c r="W1342" s="27"/>
      <c r="X1342" s="27"/>
      <c r="Y1342" s="27"/>
      <c r="Z1342" s="201"/>
      <c r="AA1342" s="201"/>
      <c r="AB1342" s="27"/>
      <c r="AC1342" s="27"/>
      <c r="AD1342" s="27"/>
      <c r="AE1342" s="60"/>
      <c r="AF1342" s="27"/>
      <c r="AG1342" s="27"/>
      <c r="AH1342" s="27"/>
      <c r="AI1342" s="27"/>
      <c r="AJ1342" s="27"/>
      <c r="AK1342" s="27"/>
      <c r="AL1342" s="27"/>
      <c r="AM1342" s="27"/>
      <c r="AN1342" s="27"/>
      <c r="AO1342" s="27"/>
      <c r="AP1342" s="27"/>
    </row>
    <row r="1343" spans="23:42" s="1" customFormat="1" x14ac:dyDescent="0.3">
      <c r="W1343" s="27"/>
      <c r="X1343" s="27"/>
      <c r="Y1343" s="27"/>
      <c r="Z1343" s="201"/>
      <c r="AA1343" s="201"/>
      <c r="AB1343" s="27"/>
      <c r="AC1343" s="27"/>
      <c r="AD1343" s="27"/>
      <c r="AE1343" s="60"/>
      <c r="AF1343" s="27"/>
      <c r="AG1343" s="27"/>
      <c r="AH1343" s="27"/>
      <c r="AI1343" s="27"/>
      <c r="AJ1343" s="27"/>
      <c r="AK1343" s="27"/>
      <c r="AL1343" s="27"/>
      <c r="AM1343" s="27"/>
      <c r="AN1343" s="27"/>
      <c r="AO1343" s="27"/>
      <c r="AP1343" s="27"/>
    </row>
    <row r="1344" spans="23:42" s="1" customFormat="1" x14ac:dyDescent="0.3">
      <c r="W1344" s="27"/>
      <c r="X1344" s="27"/>
      <c r="Y1344" s="27"/>
      <c r="Z1344" s="201"/>
      <c r="AA1344" s="201"/>
      <c r="AB1344" s="27"/>
      <c r="AC1344" s="27"/>
      <c r="AD1344" s="27"/>
      <c r="AE1344" s="60"/>
      <c r="AF1344" s="27"/>
      <c r="AG1344" s="27"/>
      <c r="AH1344" s="27"/>
      <c r="AI1344" s="27"/>
      <c r="AJ1344" s="27"/>
      <c r="AK1344" s="27"/>
      <c r="AL1344" s="27"/>
      <c r="AM1344" s="27"/>
      <c r="AN1344" s="27"/>
      <c r="AO1344" s="27"/>
      <c r="AP1344" s="27"/>
    </row>
    <row r="1345" spans="23:42" s="1" customFormat="1" x14ac:dyDescent="0.3">
      <c r="W1345" s="27"/>
      <c r="X1345" s="27"/>
      <c r="Y1345" s="27"/>
      <c r="Z1345" s="201"/>
      <c r="AA1345" s="201"/>
      <c r="AB1345" s="27"/>
      <c r="AC1345" s="27"/>
      <c r="AD1345" s="27"/>
      <c r="AE1345" s="60"/>
      <c r="AF1345" s="27"/>
      <c r="AG1345" s="27"/>
      <c r="AH1345" s="27"/>
      <c r="AI1345" s="27"/>
      <c r="AJ1345" s="27"/>
      <c r="AK1345" s="27"/>
      <c r="AL1345" s="27"/>
      <c r="AM1345" s="27"/>
      <c r="AN1345" s="27"/>
      <c r="AO1345" s="27"/>
      <c r="AP1345" s="27"/>
    </row>
    <row r="1346" spans="23:42" s="1" customFormat="1" x14ac:dyDescent="0.3">
      <c r="W1346" s="27"/>
      <c r="X1346" s="27"/>
      <c r="Y1346" s="27"/>
      <c r="Z1346" s="201"/>
      <c r="AA1346" s="201"/>
      <c r="AB1346" s="27"/>
      <c r="AC1346" s="27"/>
      <c r="AD1346" s="27"/>
      <c r="AE1346" s="60"/>
      <c r="AF1346" s="27"/>
      <c r="AG1346" s="27"/>
      <c r="AH1346" s="27"/>
      <c r="AI1346" s="27"/>
      <c r="AJ1346" s="27"/>
      <c r="AK1346" s="27"/>
      <c r="AL1346" s="27"/>
      <c r="AM1346" s="27"/>
      <c r="AN1346" s="27"/>
      <c r="AO1346" s="27"/>
      <c r="AP1346" s="27"/>
    </row>
    <row r="1347" spans="23:42" s="1" customFormat="1" x14ac:dyDescent="0.3">
      <c r="W1347" s="27"/>
      <c r="X1347" s="27"/>
      <c r="Y1347" s="27"/>
      <c r="Z1347" s="201"/>
      <c r="AA1347" s="201"/>
      <c r="AB1347" s="27"/>
      <c r="AC1347" s="27"/>
      <c r="AD1347" s="27"/>
      <c r="AE1347" s="60"/>
      <c r="AF1347" s="27"/>
      <c r="AG1347" s="27"/>
      <c r="AH1347" s="27"/>
      <c r="AI1347" s="27"/>
      <c r="AJ1347" s="27"/>
      <c r="AK1347" s="27"/>
      <c r="AL1347" s="27"/>
      <c r="AM1347" s="27"/>
      <c r="AN1347" s="27"/>
      <c r="AO1347" s="27"/>
      <c r="AP1347" s="27"/>
    </row>
    <row r="1348" spans="23:42" s="1" customFormat="1" x14ac:dyDescent="0.3">
      <c r="W1348" s="27"/>
      <c r="X1348" s="27"/>
      <c r="Y1348" s="27"/>
      <c r="Z1348" s="201"/>
      <c r="AA1348" s="201"/>
      <c r="AB1348" s="27"/>
      <c r="AC1348" s="27"/>
      <c r="AD1348" s="27"/>
      <c r="AE1348" s="60"/>
      <c r="AF1348" s="27"/>
      <c r="AG1348" s="27"/>
      <c r="AH1348" s="27"/>
      <c r="AI1348" s="27"/>
      <c r="AJ1348" s="27"/>
      <c r="AK1348" s="27"/>
      <c r="AL1348" s="27"/>
      <c r="AM1348" s="27"/>
      <c r="AN1348" s="27"/>
      <c r="AO1348" s="27"/>
      <c r="AP1348" s="27"/>
    </row>
    <row r="1349" spans="23:42" s="1" customFormat="1" x14ac:dyDescent="0.3">
      <c r="W1349" s="27"/>
      <c r="X1349" s="27"/>
      <c r="Y1349" s="27"/>
      <c r="Z1349" s="201"/>
      <c r="AA1349" s="201"/>
      <c r="AB1349" s="27"/>
      <c r="AC1349" s="27"/>
      <c r="AD1349" s="27"/>
      <c r="AE1349" s="60"/>
      <c r="AF1349" s="27"/>
      <c r="AG1349" s="27"/>
      <c r="AH1349" s="27"/>
      <c r="AI1349" s="27"/>
      <c r="AJ1349" s="27"/>
      <c r="AK1349" s="27"/>
      <c r="AL1349" s="27"/>
      <c r="AM1349" s="27"/>
      <c r="AN1349" s="27"/>
      <c r="AO1349" s="27"/>
      <c r="AP1349" s="27"/>
    </row>
    <row r="1350" spans="23:42" s="1" customFormat="1" x14ac:dyDescent="0.3">
      <c r="W1350" s="27"/>
      <c r="X1350" s="27"/>
      <c r="Y1350" s="27"/>
      <c r="Z1350" s="201"/>
      <c r="AA1350" s="201"/>
      <c r="AB1350" s="27"/>
      <c r="AC1350" s="27"/>
      <c r="AD1350" s="27"/>
      <c r="AE1350" s="60"/>
      <c r="AF1350" s="27"/>
      <c r="AG1350" s="27"/>
      <c r="AH1350" s="27"/>
      <c r="AI1350" s="27"/>
      <c r="AJ1350" s="27"/>
      <c r="AK1350" s="27"/>
      <c r="AL1350" s="27"/>
      <c r="AM1350" s="27"/>
      <c r="AN1350" s="27"/>
      <c r="AO1350" s="27"/>
      <c r="AP1350" s="27"/>
    </row>
    <row r="1351" spans="23:42" s="1" customFormat="1" x14ac:dyDescent="0.3">
      <c r="W1351" s="27"/>
      <c r="X1351" s="27"/>
      <c r="Y1351" s="27"/>
      <c r="Z1351" s="201"/>
      <c r="AA1351" s="201"/>
      <c r="AB1351" s="27"/>
      <c r="AC1351" s="27"/>
      <c r="AD1351" s="27"/>
      <c r="AE1351" s="60"/>
      <c r="AF1351" s="27"/>
      <c r="AG1351" s="27"/>
      <c r="AH1351" s="27"/>
      <c r="AI1351" s="27"/>
      <c r="AJ1351" s="27"/>
      <c r="AK1351" s="27"/>
      <c r="AL1351" s="27"/>
      <c r="AM1351" s="27"/>
      <c r="AN1351" s="27"/>
      <c r="AO1351" s="27"/>
      <c r="AP1351" s="27"/>
    </row>
    <row r="1352" spans="23:42" s="1" customFormat="1" x14ac:dyDescent="0.3">
      <c r="W1352" s="27"/>
      <c r="X1352" s="27"/>
      <c r="Y1352" s="27"/>
      <c r="Z1352" s="201"/>
      <c r="AA1352" s="201"/>
      <c r="AB1352" s="27"/>
      <c r="AC1352" s="27"/>
      <c r="AD1352" s="27"/>
      <c r="AE1352" s="60"/>
      <c r="AF1352" s="27"/>
      <c r="AG1352" s="27"/>
      <c r="AH1352" s="27"/>
      <c r="AI1352" s="27"/>
      <c r="AJ1352" s="27"/>
      <c r="AK1352" s="27"/>
      <c r="AL1352" s="27"/>
      <c r="AM1352" s="27"/>
      <c r="AN1352" s="27"/>
      <c r="AO1352" s="27"/>
      <c r="AP1352" s="27"/>
    </row>
    <row r="1353" spans="23:42" s="1" customFormat="1" x14ac:dyDescent="0.3">
      <c r="W1353" s="27"/>
      <c r="X1353" s="27"/>
      <c r="Y1353" s="27"/>
      <c r="Z1353" s="201"/>
      <c r="AA1353" s="201"/>
      <c r="AB1353" s="27"/>
      <c r="AC1353" s="27"/>
      <c r="AD1353" s="27"/>
      <c r="AE1353" s="60"/>
      <c r="AF1353" s="27"/>
      <c r="AG1353" s="27"/>
      <c r="AH1353" s="27"/>
      <c r="AI1353" s="27"/>
      <c r="AJ1353" s="27"/>
      <c r="AK1353" s="27"/>
      <c r="AL1353" s="27"/>
      <c r="AM1353" s="27"/>
      <c r="AN1353" s="27"/>
      <c r="AO1353" s="27"/>
      <c r="AP1353" s="27"/>
    </row>
    <row r="1354" spans="23:42" s="1" customFormat="1" x14ac:dyDescent="0.3">
      <c r="W1354" s="27"/>
      <c r="X1354" s="27"/>
      <c r="Y1354" s="27"/>
      <c r="Z1354" s="201"/>
      <c r="AA1354" s="201"/>
      <c r="AB1354" s="27"/>
      <c r="AC1354" s="27"/>
      <c r="AD1354" s="27"/>
      <c r="AE1354" s="60"/>
      <c r="AF1354" s="27"/>
      <c r="AG1354" s="27"/>
      <c r="AH1354" s="27"/>
      <c r="AI1354" s="27"/>
      <c r="AJ1354" s="27"/>
      <c r="AK1354" s="27"/>
      <c r="AL1354" s="27"/>
      <c r="AM1354" s="27"/>
      <c r="AN1354" s="27"/>
      <c r="AO1354" s="27"/>
      <c r="AP1354" s="27"/>
    </row>
    <row r="1355" spans="23:42" s="1" customFormat="1" x14ac:dyDescent="0.3">
      <c r="W1355" s="27"/>
      <c r="X1355" s="27"/>
      <c r="Y1355" s="27"/>
      <c r="Z1355" s="201"/>
      <c r="AA1355" s="201"/>
      <c r="AB1355" s="27"/>
      <c r="AC1355" s="27"/>
      <c r="AD1355" s="27"/>
      <c r="AE1355" s="60"/>
      <c r="AF1355" s="27"/>
      <c r="AG1355" s="27"/>
      <c r="AH1355" s="27"/>
      <c r="AI1355" s="27"/>
      <c r="AJ1355" s="27"/>
      <c r="AK1355" s="27"/>
      <c r="AL1355" s="27"/>
      <c r="AM1355" s="27"/>
      <c r="AN1355" s="27"/>
      <c r="AO1355" s="27"/>
      <c r="AP1355" s="27"/>
    </row>
    <row r="1356" spans="23:42" s="1" customFormat="1" x14ac:dyDescent="0.3">
      <c r="W1356" s="27"/>
      <c r="X1356" s="27"/>
      <c r="Y1356" s="27"/>
      <c r="Z1356" s="201"/>
      <c r="AA1356" s="201"/>
      <c r="AB1356" s="27"/>
      <c r="AC1356" s="27"/>
      <c r="AD1356" s="27"/>
      <c r="AE1356" s="60"/>
      <c r="AF1356" s="27"/>
      <c r="AG1356" s="27"/>
      <c r="AH1356" s="27"/>
      <c r="AI1356" s="27"/>
      <c r="AJ1356" s="27"/>
      <c r="AK1356" s="27"/>
      <c r="AL1356" s="27"/>
      <c r="AM1356" s="27"/>
      <c r="AN1356" s="27"/>
      <c r="AO1356" s="27"/>
      <c r="AP1356" s="27"/>
    </row>
    <row r="1357" spans="23:42" s="1" customFormat="1" x14ac:dyDescent="0.3">
      <c r="W1357" s="27"/>
      <c r="X1357" s="27"/>
      <c r="Y1357" s="27"/>
      <c r="Z1357" s="201"/>
      <c r="AA1357" s="201"/>
      <c r="AB1357" s="27"/>
      <c r="AC1357" s="27"/>
      <c r="AD1357" s="27"/>
      <c r="AE1357" s="60"/>
      <c r="AF1357" s="27"/>
      <c r="AG1357" s="27"/>
      <c r="AH1357" s="27"/>
      <c r="AI1357" s="27"/>
      <c r="AJ1357" s="27"/>
      <c r="AK1357" s="27"/>
      <c r="AL1357" s="27"/>
      <c r="AM1357" s="27"/>
      <c r="AN1357" s="27"/>
      <c r="AO1357" s="27"/>
      <c r="AP1357" s="27"/>
    </row>
    <row r="1358" spans="23:42" s="1" customFormat="1" x14ac:dyDescent="0.3">
      <c r="W1358" s="27"/>
      <c r="X1358" s="27"/>
      <c r="Y1358" s="27"/>
      <c r="Z1358" s="201"/>
      <c r="AA1358" s="201"/>
      <c r="AB1358" s="27"/>
      <c r="AC1358" s="27"/>
      <c r="AD1358" s="27"/>
      <c r="AE1358" s="60"/>
      <c r="AF1358" s="27"/>
      <c r="AG1358" s="27"/>
      <c r="AH1358" s="27"/>
      <c r="AI1358" s="27"/>
      <c r="AJ1358" s="27"/>
      <c r="AK1358" s="27"/>
      <c r="AL1358" s="27"/>
      <c r="AM1358" s="27"/>
      <c r="AN1358" s="27"/>
      <c r="AO1358" s="27"/>
      <c r="AP1358" s="27"/>
    </row>
    <row r="1359" spans="23:42" s="1" customFormat="1" x14ac:dyDescent="0.3">
      <c r="W1359" s="27"/>
      <c r="X1359" s="27"/>
      <c r="Y1359" s="27"/>
      <c r="Z1359" s="201"/>
      <c r="AA1359" s="201"/>
      <c r="AB1359" s="27"/>
      <c r="AC1359" s="27"/>
      <c r="AD1359" s="27"/>
      <c r="AE1359" s="60"/>
      <c r="AF1359" s="27"/>
      <c r="AG1359" s="27"/>
      <c r="AH1359" s="27"/>
      <c r="AI1359" s="27"/>
      <c r="AJ1359" s="27"/>
      <c r="AK1359" s="27"/>
      <c r="AL1359" s="27"/>
      <c r="AM1359" s="27"/>
      <c r="AN1359" s="27"/>
      <c r="AO1359" s="27"/>
      <c r="AP1359" s="27"/>
    </row>
    <row r="1360" spans="23:42" s="1" customFormat="1" x14ac:dyDescent="0.3">
      <c r="W1360" s="27"/>
      <c r="X1360" s="27"/>
      <c r="Y1360" s="27"/>
      <c r="Z1360" s="201"/>
      <c r="AA1360" s="201"/>
      <c r="AB1360" s="27"/>
      <c r="AC1360" s="27"/>
      <c r="AD1360" s="27"/>
      <c r="AE1360" s="60"/>
      <c r="AF1360" s="27"/>
      <c r="AG1360" s="27"/>
      <c r="AH1360" s="27"/>
      <c r="AI1360" s="27"/>
      <c r="AJ1360" s="27"/>
      <c r="AK1360" s="27"/>
      <c r="AL1360" s="27"/>
      <c r="AM1360" s="27"/>
      <c r="AN1360" s="27"/>
      <c r="AO1360" s="27"/>
      <c r="AP1360" s="27"/>
    </row>
    <row r="1361" spans="23:42" s="1" customFormat="1" x14ac:dyDescent="0.3">
      <c r="W1361" s="27"/>
      <c r="X1361" s="27"/>
      <c r="Y1361" s="27"/>
      <c r="Z1361" s="201"/>
      <c r="AA1361" s="201"/>
      <c r="AB1361" s="27"/>
      <c r="AC1361" s="27"/>
      <c r="AD1361" s="27"/>
      <c r="AE1361" s="60"/>
      <c r="AF1361" s="27"/>
      <c r="AG1361" s="27"/>
      <c r="AH1361" s="27"/>
      <c r="AI1361" s="27"/>
      <c r="AJ1361" s="27"/>
      <c r="AK1361" s="27"/>
      <c r="AL1361" s="27"/>
      <c r="AM1361" s="27"/>
      <c r="AN1361" s="27"/>
      <c r="AO1361" s="27"/>
      <c r="AP1361" s="27"/>
    </row>
    <row r="1362" spans="23:42" s="1" customFormat="1" x14ac:dyDescent="0.3">
      <c r="W1362" s="27"/>
      <c r="X1362" s="27"/>
      <c r="Y1362" s="27"/>
      <c r="Z1362" s="201"/>
      <c r="AA1362" s="201"/>
      <c r="AB1362" s="27"/>
      <c r="AC1362" s="27"/>
      <c r="AD1362" s="27"/>
      <c r="AE1362" s="60"/>
      <c r="AF1362" s="27"/>
      <c r="AG1362" s="27"/>
      <c r="AH1362" s="27"/>
      <c r="AI1362" s="27"/>
      <c r="AJ1362" s="27"/>
      <c r="AK1362" s="27"/>
      <c r="AL1362" s="27"/>
      <c r="AM1362" s="27"/>
      <c r="AN1362" s="27"/>
      <c r="AO1362" s="27"/>
      <c r="AP1362" s="27"/>
    </row>
    <row r="1363" spans="23:42" s="1" customFormat="1" x14ac:dyDescent="0.3">
      <c r="W1363" s="27"/>
      <c r="X1363" s="27"/>
      <c r="Y1363" s="27"/>
      <c r="Z1363" s="201"/>
      <c r="AA1363" s="201"/>
      <c r="AB1363" s="27"/>
      <c r="AC1363" s="27"/>
      <c r="AD1363" s="27"/>
      <c r="AE1363" s="60"/>
      <c r="AF1363" s="27"/>
      <c r="AG1363" s="27"/>
      <c r="AH1363" s="27"/>
      <c r="AI1363" s="27"/>
      <c r="AJ1363" s="27"/>
      <c r="AK1363" s="27"/>
      <c r="AL1363" s="27"/>
      <c r="AM1363" s="27"/>
      <c r="AN1363" s="27"/>
      <c r="AO1363" s="27"/>
      <c r="AP1363" s="27"/>
    </row>
    <row r="1364" spans="23:42" s="1" customFormat="1" x14ac:dyDescent="0.3">
      <c r="W1364" s="27"/>
      <c r="X1364" s="27"/>
      <c r="Y1364" s="27"/>
      <c r="Z1364" s="201"/>
      <c r="AA1364" s="201"/>
      <c r="AB1364" s="27"/>
      <c r="AC1364" s="27"/>
      <c r="AD1364" s="27"/>
      <c r="AE1364" s="60"/>
      <c r="AF1364" s="27"/>
      <c r="AG1364" s="27"/>
      <c r="AH1364" s="27"/>
      <c r="AI1364" s="27"/>
      <c r="AJ1364" s="27"/>
      <c r="AK1364" s="27"/>
      <c r="AL1364" s="27"/>
      <c r="AM1364" s="27"/>
      <c r="AN1364" s="27"/>
      <c r="AO1364" s="27"/>
      <c r="AP1364" s="27"/>
    </row>
    <row r="1365" spans="23:42" s="1" customFormat="1" x14ac:dyDescent="0.3">
      <c r="W1365" s="27"/>
      <c r="X1365" s="27"/>
      <c r="Y1365" s="27"/>
      <c r="Z1365" s="201"/>
      <c r="AA1365" s="201"/>
      <c r="AB1365" s="27"/>
      <c r="AC1365" s="27"/>
      <c r="AD1365" s="27"/>
      <c r="AE1365" s="60"/>
      <c r="AF1365" s="27"/>
      <c r="AG1365" s="27"/>
      <c r="AH1365" s="27"/>
      <c r="AI1365" s="27"/>
      <c r="AJ1365" s="27"/>
      <c r="AK1365" s="27"/>
      <c r="AL1365" s="27"/>
      <c r="AM1365" s="27"/>
      <c r="AN1365" s="27"/>
      <c r="AO1365" s="27"/>
      <c r="AP1365" s="27"/>
    </row>
    <row r="1366" spans="23:42" s="1" customFormat="1" x14ac:dyDescent="0.3">
      <c r="W1366" s="27"/>
      <c r="X1366" s="27"/>
      <c r="Y1366" s="27"/>
      <c r="Z1366" s="201"/>
      <c r="AA1366" s="201"/>
      <c r="AB1366" s="27"/>
      <c r="AC1366" s="27"/>
      <c r="AD1366" s="27"/>
      <c r="AE1366" s="60"/>
      <c r="AF1366" s="27"/>
      <c r="AG1366" s="27"/>
      <c r="AH1366" s="27"/>
      <c r="AI1366" s="27"/>
      <c r="AJ1366" s="27"/>
      <c r="AK1366" s="27"/>
      <c r="AL1366" s="27"/>
      <c r="AM1366" s="27"/>
      <c r="AN1366" s="27"/>
      <c r="AO1366" s="27"/>
      <c r="AP1366" s="27"/>
    </row>
    <row r="1367" spans="23:42" s="1" customFormat="1" x14ac:dyDescent="0.3">
      <c r="W1367" s="27"/>
      <c r="X1367" s="27"/>
      <c r="Y1367" s="27"/>
      <c r="Z1367" s="201"/>
      <c r="AA1367" s="201"/>
      <c r="AB1367" s="27"/>
      <c r="AC1367" s="27"/>
      <c r="AD1367" s="27"/>
      <c r="AE1367" s="60"/>
      <c r="AF1367" s="27"/>
      <c r="AG1367" s="27"/>
      <c r="AH1367" s="27"/>
      <c r="AI1367" s="27"/>
      <c r="AJ1367" s="27"/>
      <c r="AK1367" s="27"/>
      <c r="AL1367" s="27"/>
      <c r="AM1367" s="27"/>
      <c r="AN1367" s="27"/>
      <c r="AO1367" s="27"/>
      <c r="AP1367" s="27"/>
    </row>
    <row r="1368" spans="23:42" s="1" customFormat="1" x14ac:dyDescent="0.3">
      <c r="W1368" s="27"/>
      <c r="X1368" s="27"/>
      <c r="Y1368" s="27"/>
      <c r="Z1368" s="201"/>
      <c r="AA1368" s="201"/>
      <c r="AB1368" s="27"/>
      <c r="AC1368" s="27"/>
      <c r="AD1368" s="27"/>
      <c r="AE1368" s="60"/>
      <c r="AF1368" s="27"/>
      <c r="AG1368" s="27"/>
      <c r="AH1368" s="27"/>
      <c r="AI1368" s="27"/>
      <c r="AJ1368" s="27"/>
      <c r="AK1368" s="27"/>
      <c r="AL1368" s="27"/>
      <c r="AM1368" s="27"/>
      <c r="AN1368" s="27"/>
      <c r="AO1368" s="27"/>
      <c r="AP1368" s="27"/>
    </row>
    <row r="1369" spans="23:42" s="1" customFormat="1" x14ac:dyDescent="0.3">
      <c r="W1369" s="27"/>
      <c r="X1369" s="27"/>
      <c r="Y1369" s="27"/>
      <c r="Z1369" s="201"/>
      <c r="AA1369" s="201"/>
      <c r="AB1369" s="27"/>
      <c r="AC1369" s="27"/>
      <c r="AD1369" s="27"/>
      <c r="AE1369" s="60"/>
      <c r="AF1369" s="27"/>
      <c r="AG1369" s="27"/>
      <c r="AH1369" s="27"/>
      <c r="AI1369" s="27"/>
      <c r="AJ1369" s="27"/>
      <c r="AK1369" s="27"/>
      <c r="AL1369" s="27"/>
      <c r="AM1369" s="27"/>
      <c r="AN1369" s="27"/>
      <c r="AO1369" s="27"/>
      <c r="AP1369" s="27"/>
    </row>
    <row r="1370" spans="23:42" s="1" customFormat="1" x14ac:dyDescent="0.3">
      <c r="W1370" s="27"/>
      <c r="X1370" s="27"/>
      <c r="Y1370" s="27"/>
      <c r="Z1370" s="201"/>
      <c r="AA1370" s="201"/>
      <c r="AB1370" s="27"/>
      <c r="AC1370" s="27"/>
      <c r="AD1370" s="27"/>
      <c r="AE1370" s="60"/>
      <c r="AF1370" s="27"/>
      <c r="AG1370" s="27"/>
      <c r="AH1370" s="27"/>
      <c r="AI1370" s="27"/>
      <c r="AJ1370" s="27"/>
      <c r="AK1370" s="27"/>
      <c r="AL1370" s="27"/>
      <c r="AM1370" s="27"/>
      <c r="AN1370" s="27"/>
      <c r="AO1370" s="27"/>
      <c r="AP1370" s="27"/>
    </row>
    <row r="1371" spans="23:42" s="1" customFormat="1" x14ac:dyDescent="0.3">
      <c r="W1371" s="27"/>
      <c r="X1371" s="27"/>
      <c r="Y1371" s="27"/>
      <c r="Z1371" s="201"/>
      <c r="AA1371" s="201"/>
      <c r="AB1371" s="27"/>
      <c r="AC1371" s="27"/>
      <c r="AD1371" s="27"/>
      <c r="AE1371" s="60"/>
      <c r="AF1371" s="27"/>
      <c r="AG1371" s="27"/>
      <c r="AH1371" s="27"/>
      <c r="AI1371" s="27"/>
      <c r="AJ1371" s="27"/>
      <c r="AK1371" s="27"/>
      <c r="AL1371" s="27"/>
      <c r="AM1371" s="27"/>
      <c r="AN1371" s="27"/>
      <c r="AO1371" s="27"/>
      <c r="AP1371" s="27"/>
    </row>
    <row r="1372" spans="23:42" s="1" customFormat="1" x14ac:dyDescent="0.3">
      <c r="W1372" s="27"/>
      <c r="X1372" s="27"/>
      <c r="Y1372" s="27"/>
      <c r="Z1372" s="201"/>
      <c r="AA1372" s="201"/>
      <c r="AB1372" s="27"/>
      <c r="AC1372" s="27"/>
      <c r="AD1372" s="27"/>
      <c r="AE1372" s="60"/>
      <c r="AF1372" s="27"/>
      <c r="AG1372" s="27"/>
      <c r="AH1372" s="27"/>
      <c r="AI1372" s="27"/>
      <c r="AJ1372" s="27"/>
      <c r="AK1372" s="27"/>
      <c r="AL1372" s="27"/>
      <c r="AM1372" s="27"/>
      <c r="AN1372" s="27"/>
      <c r="AO1372" s="27"/>
      <c r="AP1372" s="27"/>
    </row>
    <row r="1373" spans="23:42" s="1" customFormat="1" x14ac:dyDescent="0.3">
      <c r="W1373" s="27"/>
      <c r="X1373" s="27"/>
      <c r="Y1373" s="27"/>
      <c r="Z1373" s="201"/>
      <c r="AA1373" s="201"/>
      <c r="AB1373" s="27"/>
      <c r="AC1373" s="27"/>
      <c r="AD1373" s="27"/>
      <c r="AE1373" s="60"/>
      <c r="AF1373" s="27"/>
      <c r="AG1373" s="27"/>
      <c r="AH1373" s="27"/>
      <c r="AI1373" s="27"/>
      <c r="AJ1373" s="27"/>
      <c r="AK1373" s="27"/>
      <c r="AL1373" s="27"/>
      <c r="AM1373" s="27"/>
      <c r="AN1373" s="27"/>
      <c r="AO1373" s="27"/>
      <c r="AP1373" s="27"/>
    </row>
    <row r="1374" spans="23:42" s="1" customFormat="1" x14ac:dyDescent="0.3">
      <c r="W1374" s="27"/>
      <c r="X1374" s="27"/>
      <c r="Y1374" s="27"/>
      <c r="Z1374" s="201"/>
      <c r="AA1374" s="201"/>
      <c r="AB1374" s="27"/>
      <c r="AC1374" s="27"/>
      <c r="AD1374" s="27"/>
      <c r="AE1374" s="60"/>
      <c r="AF1374" s="27"/>
      <c r="AG1374" s="27"/>
      <c r="AH1374" s="27"/>
      <c r="AI1374" s="27"/>
      <c r="AJ1374" s="27"/>
      <c r="AK1374" s="27"/>
      <c r="AL1374" s="27"/>
      <c r="AM1374" s="27"/>
      <c r="AN1374" s="27"/>
      <c r="AO1374" s="27"/>
      <c r="AP1374" s="27"/>
    </row>
    <row r="1375" spans="23:42" s="1" customFormat="1" x14ac:dyDescent="0.3">
      <c r="W1375" s="27"/>
      <c r="X1375" s="27"/>
      <c r="Y1375" s="27"/>
      <c r="Z1375" s="201"/>
      <c r="AA1375" s="201"/>
      <c r="AB1375" s="27"/>
      <c r="AC1375" s="27"/>
      <c r="AD1375" s="27"/>
      <c r="AE1375" s="60"/>
      <c r="AF1375" s="27"/>
      <c r="AG1375" s="27"/>
      <c r="AH1375" s="27"/>
      <c r="AI1375" s="27"/>
      <c r="AJ1375" s="27"/>
      <c r="AK1375" s="27"/>
      <c r="AL1375" s="27"/>
      <c r="AM1375" s="27"/>
      <c r="AN1375" s="27"/>
      <c r="AO1375" s="27"/>
      <c r="AP1375" s="27"/>
    </row>
    <row r="1376" spans="23:42" s="1" customFormat="1" x14ac:dyDescent="0.3">
      <c r="W1376" s="27"/>
      <c r="X1376" s="27"/>
      <c r="Y1376" s="27"/>
      <c r="Z1376" s="201"/>
      <c r="AA1376" s="201"/>
      <c r="AB1376" s="27"/>
      <c r="AC1376" s="27"/>
      <c r="AD1376" s="27"/>
      <c r="AE1376" s="60"/>
      <c r="AF1376" s="27"/>
      <c r="AG1376" s="27"/>
      <c r="AH1376" s="27"/>
      <c r="AI1376" s="27"/>
      <c r="AJ1376" s="27"/>
      <c r="AK1376" s="27"/>
      <c r="AL1376" s="27"/>
      <c r="AM1376" s="27"/>
      <c r="AN1376" s="27"/>
      <c r="AO1376" s="27"/>
      <c r="AP1376" s="27"/>
    </row>
    <row r="1377" spans="23:42" s="1" customFormat="1" x14ac:dyDescent="0.3">
      <c r="W1377" s="27"/>
      <c r="X1377" s="27"/>
      <c r="Y1377" s="27"/>
      <c r="Z1377" s="201"/>
      <c r="AA1377" s="201"/>
      <c r="AB1377" s="27"/>
      <c r="AC1377" s="27"/>
      <c r="AD1377" s="27"/>
      <c r="AE1377" s="60"/>
      <c r="AF1377" s="27"/>
      <c r="AG1377" s="27"/>
      <c r="AH1377" s="27"/>
      <c r="AI1377" s="27"/>
      <c r="AJ1377" s="27"/>
      <c r="AK1377" s="27"/>
      <c r="AL1377" s="27"/>
      <c r="AM1377" s="27"/>
      <c r="AN1377" s="27"/>
      <c r="AO1377" s="27"/>
      <c r="AP1377" s="27"/>
    </row>
    <row r="1378" spans="23:42" s="1" customFormat="1" x14ac:dyDescent="0.3">
      <c r="W1378" s="27"/>
      <c r="X1378" s="27"/>
      <c r="Y1378" s="27"/>
      <c r="Z1378" s="201"/>
      <c r="AA1378" s="201"/>
      <c r="AB1378" s="27"/>
      <c r="AC1378" s="27"/>
      <c r="AD1378" s="27"/>
      <c r="AE1378" s="60"/>
      <c r="AF1378" s="27"/>
      <c r="AG1378" s="27"/>
      <c r="AH1378" s="27"/>
      <c r="AI1378" s="27"/>
      <c r="AJ1378" s="27"/>
      <c r="AK1378" s="27"/>
      <c r="AL1378" s="27"/>
      <c r="AM1378" s="27"/>
      <c r="AN1378" s="27"/>
      <c r="AO1378" s="27"/>
      <c r="AP1378" s="27"/>
    </row>
    <row r="1379" spans="23:42" s="1" customFormat="1" x14ac:dyDescent="0.3">
      <c r="W1379" s="27"/>
      <c r="X1379" s="27"/>
      <c r="Y1379" s="27"/>
      <c r="Z1379" s="201"/>
      <c r="AA1379" s="201"/>
      <c r="AB1379" s="27"/>
      <c r="AC1379" s="27"/>
      <c r="AD1379" s="27"/>
      <c r="AE1379" s="60"/>
      <c r="AF1379" s="27"/>
      <c r="AG1379" s="27"/>
      <c r="AH1379" s="27"/>
      <c r="AI1379" s="27"/>
      <c r="AJ1379" s="27"/>
      <c r="AK1379" s="27"/>
      <c r="AL1379" s="27"/>
      <c r="AM1379" s="27"/>
      <c r="AN1379" s="27"/>
      <c r="AO1379" s="27"/>
      <c r="AP1379" s="27"/>
    </row>
    <row r="1380" spans="23:42" s="1" customFormat="1" x14ac:dyDescent="0.3">
      <c r="W1380" s="27"/>
      <c r="X1380" s="27"/>
      <c r="Y1380" s="27"/>
      <c r="Z1380" s="201"/>
      <c r="AA1380" s="201"/>
      <c r="AB1380" s="27"/>
      <c r="AC1380" s="27"/>
      <c r="AD1380" s="27"/>
      <c r="AE1380" s="60"/>
      <c r="AF1380" s="27"/>
      <c r="AG1380" s="27"/>
      <c r="AH1380" s="27"/>
      <c r="AI1380" s="27"/>
      <c r="AJ1380" s="27"/>
      <c r="AK1380" s="27"/>
      <c r="AL1380" s="27"/>
      <c r="AM1380" s="27"/>
      <c r="AN1380" s="27"/>
      <c r="AO1380" s="27"/>
      <c r="AP1380" s="27"/>
    </row>
    <row r="1381" spans="23:42" s="1" customFormat="1" x14ac:dyDescent="0.3">
      <c r="W1381" s="27"/>
      <c r="X1381" s="27"/>
      <c r="Y1381" s="27"/>
      <c r="Z1381" s="201"/>
      <c r="AA1381" s="201"/>
      <c r="AB1381" s="27"/>
      <c r="AC1381" s="27"/>
      <c r="AD1381" s="27"/>
      <c r="AE1381" s="60"/>
      <c r="AF1381" s="27"/>
      <c r="AG1381" s="27"/>
      <c r="AH1381" s="27"/>
      <c r="AI1381" s="27"/>
      <c r="AJ1381" s="27"/>
      <c r="AK1381" s="27"/>
      <c r="AL1381" s="27"/>
      <c r="AM1381" s="27"/>
      <c r="AN1381" s="27"/>
      <c r="AO1381" s="27"/>
      <c r="AP1381" s="27"/>
    </row>
    <row r="1382" spans="23:42" s="1" customFormat="1" x14ac:dyDescent="0.3">
      <c r="W1382" s="27"/>
      <c r="X1382" s="27"/>
      <c r="Y1382" s="27"/>
      <c r="Z1382" s="201"/>
      <c r="AA1382" s="201"/>
      <c r="AB1382" s="27"/>
      <c r="AC1382" s="27"/>
      <c r="AD1382" s="27"/>
      <c r="AE1382" s="60"/>
      <c r="AF1382" s="27"/>
      <c r="AG1382" s="27"/>
      <c r="AH1382" s="27"/>
      <c r="AI1382" s="27"/>
      <c r="AJ1382" s="27"/>
      <c r="AK1382" s="27"/>
      <c r="AL1382" s="27"/>
      <c r="AM1382" s="27"/>
      <c r="AN1382" s="27"/>
      <c r="AO1382" s="27"/>
      <c r="AP1382" s="27"/>
    </row>
    <row r="1383" spans="23:42" s="1" customFormat="1" x14ac:dyDescent="0.3">
      <c r="W1383" s="27"/>
      <c r="X1383" s="27"/>
      <c r="Y1383" s="27"/>
      <c r="Z1383" s="201"/>
      <c r="AA1383" s="201"/>
      <c r="AB1383" s="27"/>
      <c r="AC1383" s="27"/>
      <c r="AD1383" s="27"/>
      <c r="AE1383" s="60"/>
      <c r="AF1383" s="27"/>
      <c r="AG1383" s="27"/>
      <c r="AH1383" s="27"/>
      <c r="AI1383" s="27"/>
      <c r="AJ1383" s="27"/>
      <c r="AK1383" s="27"/>
      <c r="AL1383" s="27"/>
      <c r="AM1383" s="27"/>
      <c r="AN1383" s="27"/>
      <c r="AO1383" s="27"/>
      <c r="AP1383" s="27"/>
    </row>
    <row r="1384" spans="23:42" s="1" customFormat="1" x14ac:dyDescent="0.3">
      <c r="W1384" s="27"/>
      <c r="X1384" s="27"/>
      <c r="Y1384" s="27"/>
      <c r="Z1384" s="201"/>
      <c r="AA1384" s="201"/>
      <c r="AB1384" s="27"/>
      <c r="AC1384" s="27"/>
      <c r="AD1384" s="27"/>
      <c r="AE1384" s="60"/>
      <c r="AF1384" s="27"/>
      <c r="AG1384" s="27"/>
      <c r="AH1384" s="27"/>
      <c r="AI1384" s="27"/>
      <c r="AJ1384" s="27"/>
      <c r="AK1384" s="27"/>
      <c r="AL1384" s="27"/>
      <c r="AM1384" s="27"/>
      <c r="AN1384" s="27"/>
      <c r="AO1384" s="27"/>
      <c r="AP1384" s="27"/>
    </row>
    <row r="1385" spans="23:42" s="1" customFormat="1" x14ac:dyDescent="0.3">
      <c r="W1385" s="27"/>
      <c r="X1385" s="27"/>
      <c r="Y1385" s="27"/>
      <c r="Z1385" s="201"/>
      <c r="AA1385" s="201"/>
      <c r="AB1385" s="27"/>
      <c r="AC1385" s="27"/>
      <c r="AD1385" s="27"/>
      <c r="AE1385" s="60"/>
      <c r="AF1385" s="27"/>
      <c r="AG1385" s="27"/>
      <c r="AH1385" s="27"/>
      <c r="AI1385" s="27"/>
      <c r="AJ1385" s="27"/>
      <c r="AK1385" s="27"/>
      <c r="AL1385" s="27"/>
      <c r="AM1385" s="27"/>
      <c r="AN1385" s="27"/>
      <c r="AO1385" s="27"/>
      <c r="AP1385" s="27"/>
    </row>
    <row r="1386" spans="23:42" s="1" customFormat="1" x14ac:dyDescent="0.3">
      <c r="W1386" s="27"/>
      <c r="X1386" s="27"/>
      <c r="Y1386" s="27"/>
      <c r="Z1386" s="201"/>
      <c r="AA1386" s="201"/>
      <c r="AB1386" s="27"/>
      <c r="AC1386" s="27"/>
      <c r="AD1386" s="27"/>
      <c r="AE1386" s="60"/>
      <c r="AF1386" s="27"/>
      <c r="AG1386" s="27"/>
      <c r="AH1386" s="27"/>
      <c r="AI1386" s="27"/>
      <c r="AJ1386" s="27"/>
      <c r="AK1386" s="27"/>
      <c r="AL1386" s="27"/>
      <c r="AM1386" s="27"/>
      <c r="AN1386" s="27"/>
      <c r="AO1386" s="27"/>
      <c r="AP1386" s="27"/>
    </row>
    <row r="1387" spans="23:42" s="1" customFormat="1" x14ac:dyDescent="0.3">
      <c r="W1387" s="27"/>
      <c r="X1387" s="27"/>
      <c r="Y1387" s="27"/>
      <c r="Z1387" s="201"/>
      <c r="AA1387" s="201"/>
      <c r="AB1387" s="27"/>
      <c r="AC1387" s="27"/>
      <c r="AD1387" s="27"/>
      <c r="AE1387" s="60"/>
      <c r="AF1387" s="27"/>
      <c r="AG1387" s="27"/>
      <c r="AH1387" s="27"/>
      <c r="AI1387" s="27"/>
      <c r="AJ1387" s="27"/>
      <c r="AK1387" s="27"/>
      <c r="AL1387" s="27"/>
      <c r="AM1387" s="27"/>
      <c r="AN1387" s="27"/>
      <c r="AO1387" s="27"/>
      <c r="AP1387" s="27"/>
    </row>
    <row r="1388" spans="23:42" s="1" customFormat="1" x14ac:dyDescent="0.3">
      <c r="W1388" s="27"/>
      <c r="X1388" s="27"/>
      <c r="Y1388" s="27"/>
      <c r="Z1388" s="201"/>
      <c r="AA1388" s="201"/>
      <c r="AB1388" s="27"/>
      <c r="AC1388" s="27"/>
      <c r="AD1388" s="27"/>
      <c r="AE1388" s="60"/>
      <c r="AF1388" s="27"/>
      <c r="AG1388" s="27"/>
      <c r="AH1388" s="27"/>
      <c r="AI1388" s="27"/>
      <c r="AJ1388" s="27"/>
      <c r="AK1388" s="27"/>
      <c r="AL1388" s="27"/>
      <c r="AM1388" s="27"/>
      <c r="AN1388" s="27"/>
      <c r="AO1388" s="27"/>
      <c r="AP1388" s="27"/>
    </row>
    <row r="1389" spans="23:42" s="1" customFormat="1" x14ac:dyDescent="0.3">
      <c r="W1389" s="27"/>
      <c r="X1389" s="27"/>
      <c r="Y1389" s="27"/>
      <c r="Z1389" s="201"/>
      <c r="AA1389" s="201"/>
      <c r="AB1389" s="27"/>
      <c r="AC1389" s="27"/>
      <c r="AD1389" s="27"/>
      <c r="AE1389" s="60"/>
      <c r="AF1389" s="27"/>
      <c r="AG1389" s="27"/>
      <c r="AH1389" s="27"/>
      <c r="AI1389" s="27"/>
      <c r="AJ1389" s="27"/>
      <c r="AK1389" s="27"/>
      <c r="AL1389" s="27"/>
      <c r="AM1389" s="27"/>
      <c r="AN1389" s="27"/>
      <c r="AO1389" s="27"/>
      <c r="AP1389" s="27"/>
    </row>
    <row r="1390" spans="23:42" s="1" customFormat="1" x14ac:dyDescent="0.3">
      <c r="W1390" s="27"/>
      <c r="X1390" s="27"/>
      <c r="Y1390" s="27"/>
      <c r="Z1390" s="201"/>
      <c r="AA1390" s="201"/>
      <c r="AB1390" s="27"/>
      <c r="AC1390" s="27"/>
      <c r="AD1390" s="27"/>
      <c r="AE1390" s="60"/>
      <c r="AF1390" s="27"/>
      <c r="AG1390" s="27"/>
      <c r="AH1390" s="27"/>
      <c r="AI1390" s="27"/>
      <c r="AJ1390" s="27"/>
      <c r="AK1390" s="27"/>
      <c r="AL1390" s="27"/>
      <c r="AM1390" s="27"/>
      <c r="AN1390" s="27"/>
      <c r="AO1390" s="27"/>
      <c r="AP1390" s="27"/>
    </row>
    <row r="1391" spans="23:42" s="1" customFormat="1" x14ac:dyDescent="0.3">
      <c r="W1391" s="27"/>
      <c r="X1391" s="27"/>
      <c r="Y1391" s="27"/>
      <c r="Z1391" s="201"/>
      <c r="AA1391" s="201"/>
      <c r="AB1391" s="27"/>
      <c r="AC1391" s="27"/>
      <c r="AD1391" s="27"/>
      <c r="AE1391" s="60"/>
      <c r="AF1391" s="27"/>
      <c r="AG1391" s="27"/>
      <c r="AH1391" s="27"/>
      <c r="AI1391" s="27"/>
      <c r="AJ1391" s="27"/>
      <c r="AK1391" s="27"/>
      <c r="AL1391" s="27"/>
      <c r="AM1391" s="27"/>
      <c r="AN1391" s="27"/>
      <c r="AO1391" s="27"/>
      <c r="AP1391" s="27"/>
    </row>
    <row r="1392" spans="23:42" s="1" customFormat="1" x14ac:dyDescent="0.3">
      <c r="W1392" s="27"/>
      <c r="X1392" s="27"/>
      <c r="Y1392" s="27"/>
      <c r="Z1392" s="201"/>
      <c r="AA1392" s="201"/>
      <c r="AB1392" s="27"/>
      <c r="AC1392" s="27"/>
      <c r="AD1392" s="27"/>
      <c r="AE1392" s="60"/>
      <c r="AF1392" s="27"/>
      <c r="AG1392" s="27"/>
      <c r="AH1392" s="27"/>
      <c r="AI1392" s="27"/>
      <c r="AJ1392" s="27"/>
      <c r="AK1392" s="27"/>
      <c r="AL1392" s="27"/>
      <c r="AM1392" s="27"/>
      <c r="AN1392" s="27"/>
      <c r="AO1392" s="27"/>
      <c r="AP1392" s="27"/>
    </row>
    <row r="1393" spans="23:42" s="1" customFormat="1" x14ac:dyDescent="0.3">
      <c r="W1393" s="27"/>
      <c r="X1393" s="27"/>
      <c r="Y1393" s="27"/>
      <c r="Z1393" s="201"/>
      <c r="AA1393" s="201"/>
      <c r="AB1393" s="27"/>
      <c r="AC1393" s="27"/>
      <c r="AD1393" s="27"/>
      <c r="AE1393" s="60"/>
      <c r="AF1393" s="27"/>
      <c r="AG1393" s="27"/>
      <c r="AH1393" s="27"/>
      <c r="AI1393" s="27"/>
      <c r="AJ1393" s="27"/>
      <c r="AK1393" s="27"/>
      <c r="AL1393" s="27"/>
      <c r="AM1393" s="27"/>
      <c r="AN1393" s="27"/>
      <c r="AO1393" s="27"/>
      <c r="AP1393" s="27"/>
    </row>
    <row r="1394" spans="23:42" s="1" customFormat="1" x14ac:dyDescent="0.3">
      <c r="W1394" s="27"/>
      <c r="X1394" s="27"/>
      <c r="Y1394" s="27"/>
      <c r="Z1394" s="201"/>
      <c r="AA1394" s="201"/>
      <c r="AB1394" s="27"/>
      <c r="AC1394" s="27"/>
      <c r="AD1394" s="27"/>
      <c r="AE1394" s="60"/>
      <c r="AF1394" s="27"/>
      <c r="AG1394" s="27"/>
      <c r="AH1394" s="27"/>
      <c r="AI1394" s="27"/>
      <c r="AJ1394" s="27"/>
      <c r="AK1394" s="27"/>
      <c r="AL1394" s="27"/>
      <c r="AM1394" s="27"/>
      <c r="AN1394" s="27"/>
      <c r="AO1394" s="27"/>
      <c r="AP1394" s="27"/>
    </row>
    <row r="1395" spans="23:42" s="1" customFormat="1" x14ac:dyDescent="0.3">
      <c r="W1395" s="27"/>
      <c r="X1395" s="27"/>
      <c r="Y1395" s="27"/>
      <c r="Z1395" s="201"/>
      <c r="AA1395" s="201"/>
      <c r="AB1395" s="27"/>
      <c r="AC1395" s="27"/>
      <c r="AD1395" s="27"/>
      <c r="AE1395" s="60"/>
      <c r="AF1395" s="27"/>
      <c r="AG1395" s="27"/>
      <c r="AH1395" s="27"/>
      <c r="AI1395" s="27"/>
      <c r="AJ1395" s="27"/>
      <c r="AK1395" s="27"/>
      <c r="AL1395" s="27"/>
      <c r="AM1395" s="27"/>
      <c r="AN1395" s="27"/>
      <c r="AO1395" s="27"/>
      <c r="AP1395" s="27"/>
    </row>
    <row r="1396" spans="23:42" s="1" customFormat="1" x14ac:dyDescent="0.3">
      <c r="W1396" s="27"/>
      <c r="X1396" s="27"/>
      <c r="Y1396" s="27"/>
      <c r="Z1396" s="201"/>
      <c r="AA1396" s="201"/>
      <c r="AB1396" s="27"/>
      <c r="AC1396" s="27"/>
      <c r="AD1396" s="27"/>
      <c r="AE1396" s="60"/>
      <c r="AF1396" s="27"/>
      <c r="AG1396" s="27"/>
      <c r="AH1396" s="27"/>
      <c r="AI1396" s="27"/>
      <c r="AJ1396" s="27"/>
      <c r="AK1396" s="27"/>
      <c r="AL1396" s="27"/>
      <c r="AM1396" s="27"/>
      <c r="AN1396" s="27"/>
      <c r="AO1396" s="27"/>
      <c r="AP1396" s="27"/>
    </row>
    <row r="1397" spans="23:42" s="1" customFormat="1" x14ac:dyDescent="0.3">
      <c r="W1397" s="27"/>
      <c r="X1397" s="27"/>
      <c r="Y1397" s="27"/>
      <c r="Z1397" s="201"/>
      <c r="AA1397" s="201"/>
      <c r="AB1397" s="27"/>
      <c r="AC1397" s="27"/>
      <c r="AD1397" s="27"/>
      <c r="AE1397" s="60"/>
      <c r="AF1397" s="27"/>
      <c r="AG1397" s="27"/>
      <c r="AH1397" s="27"/>
      <c r="AI1397" s="27"/>
      <c r="AJ1397" s="27"/>
      <c r="AK1397" s="27"/>
      <c r="AL1397" s="27"/>
      <c r="AM1397" s="27"/>
      <c r="AN1397" s="27"/>
      <c r="AO1397" s="27"/>
      <c r="AP1397" s="27"/>
    </row>
    <row r="1398" spans="23:42" s="1" customFormat="1" x14ac:dyDescent="0.3">
      <c r="W1398" s="27"/>
      <c r="X1398" s="27"/>
      <c r="Y1398" s="27"/>
      <c r="Z1398" s="201"/>
      <c r="AA1398" s="201"/>
      <c r="AB1398" s="27"/>
      <c r="AC1398" s="27"/>
      <c r="AD1398" s="27"/>
      <c r="AE1398" s="60"/>
      <c r="AF1398" s="27"/>
      <c r="AG1398" s="27"/>
      <c r="AH1398" s="27"/>
      <c r="AI1398" s="27"/>
      <c r="AJ1398" s="27"/>
      <c r="AK1398" s="27"/>
      <c r="AL1398" s="27"/>
      <c r="AM1398" s="27"/>
      <c r="AN1398" s="27"/>
      <c r="AO1398" s="27"/>
      <c r="AP1398" s="27"/>
    </row>
    <row r="1399" spans="23:42" s="1" customFormat="1" x14ac:dyDescent="0.3">
      <c r="W1399" s="27"/>
      <c r="X1399" s="27"/>
      <c r="Y1399" s="27"/>
      <c r="Z1399" s="201"/>
      <c r="AA1399" s="201"/>
      <c r="AB1399" s="27"/>
      <c r="AC1399" s="27"/>
      <c r="AD1399" s="27"/>
      <c r="AE1399" s="60"/>
      <c r="AF1399" s="27"/>
      <c r="AG1399" s="27"/>
      <c r="AH1399" s="27"/>
      <c r="AI1399" s="27"/>
      <c r="AJ1399" s="27"/>
      <c r="AK1399" s="27"/>
      <c r="AL1399" s="27"/>
      <c r="AM1399" s="27"/>
      <c r="AN1399" s="27"/>
      <c r="AO1399" s="27"/>
      <c r="AP1399" s="27"/>
    </row>
    <row r="1400" spans="23:42" s="1" customFormat="1" x14ac:dyDescent="0.3">
      <c r="W1400" s="27"/>
      <c r="X1400" s="27"/>
      <c r="Y1400" s="27"/>
      <c r="Z1400" s="201"/>
      <c r="AA1400" s="201"/>
      <c r="AB1400" s="27"/>
      <c r="AC1400" s="27"/>
      <c r="AD1400" s="27"/>
      <c r="AE1400" s="60"/>
      <c r="AF1400" s="27"/>
      <c r="AG1400" s="27"/>
      <c r="AH1400" s="27"/>
      <c r="AI1400" s="27"/>
      <c r="AJ1400" s="27"/>
      <c r="AK1400" s="27"/>
      <c r="AL1400" s="27"/>
      <c r="AM1400" s="27"/>
      <c r="AN1400" s="27"/>
      <c r="AO1400" s="27"/>
      <c r="AP1400" s="27"/>
    </row>
    <row r="1401" spans="23:42" s="1" customFormat="1" x14ac:dyDescent="0.3">
      <c r="W1401" s="27"/>
      <c r="X1401" s="27"/>
      <c r="Y1401" s="27"/>
      <c r="Z1401" s="201"/>
      <c r="AA1401" s="201"/>
      <c r="AB1401" s="27"/>
      <c r="AC1401" s="27"/>
      <c r="AD1401" s="27"/>
      <c r="AE1401" s="60"/>
      <c r="AF1401" s="27"/>
      <c r="AG1401" s="27"/>
      <c r="AH1401" s="27"/>
      <c r="AI1401" s="27"/>
      <c r="AJ1401" s="27"/>
      <c r="AK1401" s="27"/>
      <c r="AL1401" s="27"/>
      <c r="AM1401" s="27"/>
      <c r="AN1401" s="27"/>
      <c r="AO1401" s="27"/>
      <c r="AP1401" s="27"/>
    </row>
    <row r="1402" spans="23:42" s="1" customFormat="1" x14ac:dyDescent="0.3">
      <c r="W1402" s="27"/>
      <c r="X1402" s="27"/>
      <c r="Y1402" s="27"/>
      <c r="Z1402" s="201"/>
      <c r="AA1402" s="201"/>
      <c r="AB1402" s="27"/>
      <c r="AC1402" s="27"/>
      <c r="AD1402" s="27"/>
      <c r="AE1402" s="60"/>
      <c r="AF1402" s="27"/>
      <c r="AG1402" s="27"/>
      <c r="AH1402" s="27"/>
      <c r="AI1402" s="27"/>
      <c r="AJ1402" s="27"/>
      <c r="AK1402" s="27"/>
      <c r="AL1402" s="27"/>
      <c r="AM1402" s="27"/>
      <c r="AN1402" s="27"/>
      <c r="AO1402" s="27"/>
      <c r="AP1402" s="27"/>
    </row>
    <row r="1403" spans="23:42" s="1" customFormat="1" x14ac:dyDescent="0.3">
      <c r="W1403" s="27"/>
      <c r="X1403" s="27"/>
      <c r="Y1403" s="27"/>
      <c r="Z1403" s="201"/>
      <c r="AA1403" s="201"/>
      <c r="AB1403" s="27"/>
      <c r="AC1403" s="27"/>
      <c r="AD1403" s="27"/>
      <c r="AE1403" s="60"/>
      <c r="AF1403" s="27"/>
      <c r="AG1403" s="27"/>
      <c r="AH1403" s="27"/>
      <c r="AI1403" s="27"/>
      <c r="AJ1403" s="27"/>
      <c r="AK1403" s="27"/>
      <c r="AL1403" s="27"/>
      <c r="AM1403" s="27"/>
      <c r="AN1403" s="27"/>
      <c r="AO1403" s="27"/>
      <c r="AP1403" s="27"/>
    </row>
    <row r="1404" spans="23:42" s="1" customFormat="1" x14ac:dyDescent="0.3">
      <c r="W1404" s="27"/>
      <c r="X1404" s="27"/>
      <c r="Y1404" s="27"/>
      <c r="Z1404" s="201"/>
      <c r="AA1404" s="201"/>
      <c r="AB1404" s="27"/>
      <c r="AC1404" s="27"/>
      <c r="AD1404" s="27"/>
      <c r="AE1404" s="60"/>
      <c r="AF1404" s="27"/>
      <c r="AG1404" s="27"/>
      <c r="AH1404" s="27"/>
      <c r="AI1404" s="27"/>
      <c r="AJ1404" s="27"/>
      <c r="AK1404" s="27"/>
      <c r="AL1404" s="27"/>
      <c r="AM1404" s="27"/>
      <c r="AN1404" s="27"/>
      <c r="AO1404" s="27"/>
      <c r="AP1404" s="27"/>
    </row>
    <row r="1405" spans="23:42" s="1" customFormat="1" x14ac:dyDescent="0.3">
      <c r="W1405" s="27"/>
      <c r="X1405" s="27"/>
      <c r="Y1405" s="27"/>
      <c r="Z1405" s="201"/>
      <c r="AA1405" s="201"/>
      <c r="AB1405" s="27"/>
      <c r="AC1405" s="27"/>
      <c r="AD1405" s="27"/>
      <c r="AE1405" s="60"/>
      <c r="AF1405" s="27"/>
      <c r="AG1405" s="27"/>
      <c r="AH1405" s="27"/>
      <c r="AI1405" s="27"/>
      <c r="AJ1405" s="27"/>
      <c r="AK1405" s="27"/>
      <c r="AL1405" s="27"/>
      <c r="AM1405" s="27"/>
      <c r="AN1405" s="27"/>
      <c r="AO1405" s="27"/>
      <c r="AP1405" s="27"/>
    </row>
    <row r="1406" spans="23:42" s="1" customFormat="1" x14ac:dyDescent="0.3">
      <c r="W1406" s="27"/>
      <c r="X1406" s="27"/>
      <c r="Y1406" s="27"/>
      <c r="Z1406" s="201"/>
      <c r="AA1406" s="201"/>
      <c r="AB1406" s="27"/>
      <c r="AC1406" s="27"/>
      <c r="AD1406" s="27"/>
      <c r="AE1406" s="60"/>
      <c r="AF1406" s="27"/>
      <c r="AG1406" s="27"/>
      <c r="AH1406" s="27"/>
      <c r="AI1406" s="27"/>
      <c r="AJ1406" s="27"/>
      <c r="AK1406" s="27"/>
      <c r="AL1406" s="27"/>
      <c r="AM1406" s="27"/>
      <c r="AN1406" s="27"/>
      <c r="AO1406" s="27"/>
      <c r="AP1406" s="27"/>
    </row>
    <row r="1407" spans="23:42" s="1" customFormat="1" x14ac:dyDescent="0.3">
      <c r="W1407" s="27"/>
      <c r="X1407" s="27"/>
      <c r="Y1407" s="27"/>
      <c r="Z1407" s="201"/>
      <c r="AA1407" s="201"/>
      <c r="AB1407" s="27"/>
      <c r="AC1407" s="27"/>
      <c r="AD1407" s="27"/>
      <c r="AE1407" s="60"/>
      <c r="AF1407" s="27"/>
      <c r="AG1407" s="27"/>
      <c r="AH1407" s="27"/>
      <c r="AI1407" s="27"/>
      <c r="AJ1407" s="27"/>
      <c r="AK1407" s="27"/>
      <c r="AL1407" s="27"/>
      <c r="AM1407" s="27"/>
      <c r="AN1407" s="27"/>
      <c r="AO1407" s="27"/>
      <c r="AP1407" s="27"/>
    </row>
    <row r="1408" spans="23:42" s="1" customFormat="1" x14ac:dyDescent="0.3">
      <c r="W1408" s="27"/>
      <c r="X1408" s="27"/>
      <c r="Y1408" s="27"/>
      <c r="Z1408" s="201"/>
      <c r="AA1408" s="201"/>
      <c r="AB1408" s="27"/>
      <c r="AC1408" s="27"/>
      <c r="AD1408" s="27"/>
      <c r="AE1408" s="60"/>
      <c r="AF1408" s="27"/>
      <c r="AG1408" s="27"/>
      <c r="AH1408" s="27"/>
      <c r="AI1408" s="27"/>
      <c r="AJ1408" s="27"/>
      <c r="AK1408" s="27"/>
      <c r="AL1408" s="27"/>
      <c r="AM1408" s="27"/>
      <c r="AN1408" s="27"/>
      <c r="AO1408" s="27"/>
      <c r="AP1408" s="27"/>
    </row>
    <row r="1409" spans="23:42" s="1" customFormat="1" x14ac:dyDescent="0.3">
      <c r="W1409" s="27"/>
      <c r="X1409" s="27"/>
      <c r="Y1409" s="27"/>
      <c r="Z1409" s="201"/>
      <c r="AA1409" s="201"/>
      <c r="AB1409" s="27"/>
      <c r="AC1409" s="27"/>
      <c r="AD1409" s="27"/>
      <c r="AE1409" s="60"/>
      <c r="AF1409" s="27"/>
      <c r="AG1409" s="27"/>
      <c r="AH1409" s="27"/>
      <c r="AI1409" s="27"/>
      <c r="AJ1409" s="27"/>
      <c r="AK1409" s="27"/>
      <c r="AL1409" s="27"/>
      <c r="AM1409" s="27"/>
      <c r="AN1409" s="27"/>
      <c r="AO1409" s="27"/>
      <c r="AP1409" s="27"/>
    </row>
    <row r="1410" spans="23:42" s="1" customFormat="1" x14ac:dyDescent="0.3">
      <c r="W1410" s="27"/>
      <c r="X1410" s="27"/>
      <c r="Y1410" s="27"/>
      <c r="Z1410" s="201"/>
      <c r="AA1410" s="201"/>
      <c r="AB1410" s="27"/>
      <c r="AC1410" s="27"/>
      <c r="AD1410" s="27"/>
      <c r="AE1410" s="60"/>
      <c r="AF1410" s="27"/>
      <c r="AG1410" s="27"/>
      <c r="AH1410" s="27"/>
      <c r="AI1410" s="27"/>
      <c r="AJ1410" s="27"/>
      <c r="AK1410" s="27"/>
      <c r="AL1410" s="27"/>
      <c r="AM1410" s="27"/>
      <c r="AN1410" s="27"/>
      <c r="AO1410" s="27"/>
      <c r="AP1410" s="27"/>
    </row>
    <row r="1411" spans="23:42" s="1" customFormat="1" x14ac:dyDescent="0.3">
      <c r="W1411" s="27"/>
      <c r="X1411" s="27"/>
      <c r="Y1411" s="27"/>
      <c r="Z1411" s="201"/>
      <c r="AA1411" s="201"/>
      <c r="AB1411" s="27"/>
      <c r="AC1411" s="27"/>
      <c r="AD1411" s="27"/>
      <c r="AE1411" s="60"/>
      <c r="AF1411" s="27"/>
      <c r="AG1411" s="27"/>
      <c r="AH1411" s="27"/>
      <c r="AI1411" s="27"/>
      <c r="AJ1411" s="27"/>
      <c r="AK1411" s="27"/>
      <c r="AL1411" s="27"/>
      <c r="AM1411" s="27"/>
      <c r="AN1411" s="27"/>
      <c r="AO1411" s="27"/>
      <c r="AP1411" s="27"/>
    </row>
    <row r="1412" spans="23:42" s="1" customFormat="1" x14ac:dyDescent="0.3">
      <c r="W1412" s="27"/>
      <c r="X1412" s="27"/>
      <c r="Y1412" s="27"/>
      <c r="Z1412" s="201"/>
      <c r="AA1412" s="201"/>
      <c r="AB1412" s="27"/>
      <c r="AC1412" s="27"/>
      <c r="AD1412" s="27"/>
      <c r="AE1412" s="60"/>
      <c r="AF1412" s="27"/>
      <c r="AG1412" s="27"/>
      <c r="AH1412" s="27"/>
      <c r="AI1412" s="27"/>
      <c r="AJ1412" s="27"/>
      <c r="AK1412" s="27"/>
      <c r="AL1412" s="27"/>
      <c r="AM1412" s="27"/>
      <c r="AN1412" s="27"/>
      <c r="AO1412" s="27"/>
      <c r="AP1412" s="27"/>
    </row>
    <row r="1413" spans="23:42" s="1" customFormat="1" x14ac:dyDescent="0.3">
      <c r="W1413" s="27"/>
      <c r="X1413" s="27"/>
      <c r="Y1413" s="27"/>
      <c r="Z1413" s="201"/>
      <c r="AA1413" s="201"/>
      <c r="AB1413" s="27"/>
      <c r="AC1413" s="27"/>
      <c r="AD1413" s="27"/>
      <c r="AE1413" s="60"/>
      <c r="AF1413" s="27"/>
      <c r="AG1413" s="27"/>
      <c r="AH1413" s="27"/>
      <c r="AI1413" s="27"/>
      <c r="AJ1413" s="27"/>
      <c r="AK1413" s="27"/>
      <c r="AL1413" s="27"/>
      <c r="AM1413" s="27"/>
      <c r="AN1413" s="27"/>
      <c r="AO1413" s="27"/>
      <c r="AP1413" s="27"/>
    </row>
    <row r="1414" spans="23:42" s="1" customFormat="1" x14ac:dyDescent="0.3">
      <c r="W1414" s="27"/>
      <c r="X1414" s="27"/>
      <c r="Y1414" s="27"/>
      <c r="Z1414" s="201"/>
      <c r="AA1414" s="201"/>
      <c r="AB1414" s="27"/>
      <c r="AC1414" s="27"/>
      <c r="AD1414" s="27"/>
      <c r="AE1414" s="60"/>
      <c r="AF1414" s="27"/>
      <c r="AG1414" s="27"/>
      <c r="AH1414" s="27"/>
      <c r="AI1414" s="27"/>
      <c r="AJ1414" s="27"/>
      <c r="AK1414" s="27"/>
      <c r="AL1414" s="27"/>
      <c r="AM1414" s="27"/>
      <c r="AN1414" s="27"/>
      <c r="AO1414" s="27"/>
      <c r="AP1414" s="27"/>
    </row>
    <row r="1415" spans="23:42" s="1" customFormat="1" x14ac:dyDescent="0.3">
      <c r="W1415" s="27"/>
      <c r="X1415" s="27"/>
      <c r="Y1415" s="27"/>
      <c r="Z1415" s="201"/>
      <c r="AA1415" s="201"/>
      <c r="AB1415" s="27"/>
      <c r="AC1415" s="27"/>
      <c r="AD1415" s="27"/>
      <c r="AE1415" s="60"/>
      <c r="AF1415" s="27"/>
      <c r="AG1415" s="27"/>
      <c r="AH1415" s="27"/>
      <c r="AI1415" s="27"/>
      <c r="AJ1415" s="27"/>
      <c r="AK1415" s="27"/>
      <c r="AL1415" s="27"/>
      <c r="AM1415" s="27"/>
      <c r="AN1415" s="27"/>
      <c r="AO1415" s="27"/>
      <c r="AP1415" s="27"/>
    </row>
    <row r="1416" spans="23:42" s="1" customFormat="1" x14ac:dyDescent="0.3">
      <c r="W1416" s="27"/>
      <c r="X1416" s="27"/>
      <c r="Y1416" s="27"/>
      <c r="Z1416" s="201"/>
      <c r="AA1416" s="201"/>
      <c r="AB1416" s="27"/>
      <c r="AC1416" s="27"/>
      <c r="AD1416" s="27"/>
      <c r="AE1416" s="60"/>
      <c r="AF1416" s="27"/>
      <c r="AG1416" s="27"/>
      <c r="AH1416" s="27"/>
      <c r="AI1416" s="27"/>
      <c r="AJ1416" s="27"/>
      <c r="AK1416" s="27"/>
      <c r="AL1416" s="27"/>
      <c r="AM1416" s="27"/>
      <c r="AN1416" s="27"/>
      <c r="AO1416" s="27"/>
      <c r="AP1416" s="27"/>
    </row>
    <row r="1417" spans="23:42" s="1" customFormat="1" x14ac:dyDescent="0.3">
      <c r="W1417" s="27"/>
      <c r="X1417" s="27"/>
      <c r="Y1417" s="27"/>
      <c r="Z1417" s="201"/>
      <c r="AA1417" s="201"/>
      <c r="AB1417" s="27"/>
      <c r="AC1417" s="27"/>
      <c r="AD1417" s="27"/>
      <c r="AE1417" s="60"/>
      <c r="AF1417" s="27"/>
      <c r="AG1417" s="27"/>
      <c r="AH1417" s="27"/>
      <c r="AI1417" s="27"/>
      <c r="AJ1417" s="27"/>
      <c r="AK1417" s="27"/>
      <c r="AL1417" s="27"/>
      <c r="AM1417" s="27"/>
      <c r="AN1417" s="27"/>
      <c r="AO1417" s="27"/>
      <c r="AP1417" s="27"/>
    </row>
    <row r="1418" spans="23:42" s="1" customFormat="1" x14ac:dyDescent="0.3">
      <c r="W1418" s="27"/>
      <c r="X1418" s="27"/>
      <c r="Y1418" s="27"/>
      <c r="Z1418" s="201"/>
      <c r="AA1418" s="201"/>
      <c r="AB1418" s="27"/>
      <c r="AC1418" s="27"/>
      <c r="AD1418" s="27"/>
      <c r="AE1418" s="60"/>
      <c r="AF1418" s="27"/>
      <c r="AG1418" s="27"/>
      <c r="AH1418" s="27"/>
      <c r="AI1418" s="27"/>
      <c r="AJ1418" s="27"/>
      <c r="AK1418" s="27"/>
      <c r="AL1418" s="27"/>
      <c r="AM1418" s="27"/>
      <c r="AN1418" s="27"/>
      <c r="AO1418" s="27"/>
      <c r="AP1418" s="27"/>
    </row>
    <row r="1419" spans="23:42" s="1" customFormat="1" x14ac:dyDescent="0.3">
      <c r="W1419" s="27"/>
      <c r="X1419" s="27"/>
      <c r="Y1419" s="27"/>
      <c r="Z1419" s="201"/>
      <c r="AA1419" s="201"/>
      <c r="AB1419" s="27"/>
      <c r="AC1419" s="27"/>
      <c r="AD1419" s="27"/>
      <c r="AE1419" s="60"/>
      <c r="AF1419" s="27"/>
      <c r="AG1419" s="27"/>
      <c r="AH1419" s="27"/>
      <c r="AI1419" s="27"/>
      <c r="AJ1419" s="27"/>
      <c r="AK1419" s="27"/>
      <c r="AL1419" s="27"/>
      <c r="AM1419" s="27"/>
      <c r="AN1419" s="27"/>
      <c r="AO1419" s="27"/>
      <c r="AP1419" s="27"/>
    </row>
    <row r="1420" spans="23:42" s="1" customFormat="1" x14ac:dyDescent="0.3">
      <c r="W1420" s="27"/>
      <c r="X1420" s="27"/>
      <c r="Y1420" s="27"/>
      <c r="Z1420" s="201"/>
      <c r="AA1420" s="201"/>
      <c r="AB1420" s="27"/>
      <c r="AC1420" s="27"/>
      <c r="AD1420" s="27"/>
      <c r="AE1420" s="60"/>
      <c r="AF1420" s="27"/>
      <c r="AG1420" s="27"/>
      <c r="AH1420" s="27"/>
      <c r="AI1420" s="27"/>
      <c r="AJ1420" s="27"/>
      <c r="AK1420" s="27"/>
      <c r="AL1420" s="27"/>
      <c r="AM1420" s="27"/>
      <c r="AN1420" s="27"/>
      <c r="AO1420" s="27"/>
      <c r="AP1420" s="27"/>
    </row>
    <row r="1421" spans="23:42" s="1" customFormat="1" x14ac:dyDescent="0.3">
      <c r="W1421" s="27"/>
      <c r="X1421" s="27"/>
      <c r="Y1421" s="27"/>
      <c r="Z1421" s="201"/>
      <c r="AA1421" s="201"/>
      <c r="AB1421" s="27"/>
      <c r="AC1421" s="27"/>
      <c r="AD1421" s="27"/>
      <c r="AE1421" s="60"/>
      <c r="AF1421" s="27"/>
      <c r="AG1421" s="27"/>
      <c r="AH1421" s="27"/>
      <c r="AI1421" s="27"/>
      <c r="AJ1421" s="27"/>
      <c r="AK1421" s="27"/>
      <c r="AL1421" s="27"/>
      <c r="AM1421" s="27"/>
      <c r="AN1421" s="27"/>
      <c r="AO1421" s="27"/>
      <c r="AP1421" s="27"/>
    </row>
    <row r="1422" spans="23:42" s="1" customFormat="1" x14ac:dyDescent="0.3">
      <c r="W1422" s="27"/>
      <c r="X1422" s="27"/>
      <c r="Y1422" s="27"/>
      <c r="Z1422" s="201"/>
      <c r="AA1422" s="201"/>
      <c r="AB1422" s="27"/>
      <c r="AC1422" s="27"/>
      <c r="AD1422" s="27"/>
      <c r="AE1422" s="60"/>
      <c r="AF1422" s="27"/>
      <c r="AG1422" s="27"/>
      <c r="AH1422" s="27"/>
      <c r="AI1422" s="27"/>
      <c r="AJ1422" s="27"/>
      <c r="AK1422" s="27"/>
      <c r="AL1422" s="27"/>
      <c r="AM1422" s="27"/>
      <c r="AN1422" s="27"/>
      <c r="AO1422" s="27"/>
      <c r="AP1422" s="27"/>
    </row>
    <row r="1423" spans="23:42" s="1" customFormat="1" x14ac:dyDescent="0.3">
      <c r="W1423" s="27"/>
      <c r="X1423" s="27"/>
      <c r="Y1423" s="27"/>
      <c r="Z1423" s="201"/>
      <c r="AA1423" s="201"/>
      <c r="AB1423" s="27"/>
      <c r="AC1423" s="27"/>
      <c r="AD1423" s="27"/>
      <c r="AE1423" s="60"/>
      <c r="AF1423" s="27"/>
      <c r="AG1423" s="27"/>
      <c r="AH1423" s="27"/>
      <c r="AI1423" s="27"/>
      <c r="AJ1423" s="27"/>
      <c r="AK1423" s="27"/>
      <c r="AL1423" s="27"/>
      <c r="AM1423" s="27"/>
      <c r="AN1423" s="27"/>
      <c r="AO1423" s="27"/>
      <c r="AP1423" s="27"/>
    </row>
    <row r="1424" spans="23:42" s="1" customFormat="1" x14ac:dyDescent="0.3">
      <c r="W1424" s="27"/>
      <c r="X1424" s="27"/>
      <c r="Y1424" s="27"/>
      <c r="Z1424" s="201"/>
      <c r="AA1424" s="201"/>
      <c r="AB1424" s="27"/>
      <c r="AC1424" s="27"/>
      <c r="AD1424" s="27"/>
      <c r="AE1424" s="60"/>
      <c r="AF1424" s="27"/>
      <c r="AG1424" s="27"/>
      <c r="AH1424" s="27"/>
      <c r="AI1424" s="27"/>
      <c r="AJ1424" s="27"/>
      <c r="AK1424" s="27"/>
      <c r="AL1424" s="27"/>
      <c r="AM1424" s="27"/>
      <c r="AN1424" s="27"/>
      <c r="AO1424" s="27"/>
      <c r="AP1424" s="27"/>
    </row>
    <row r="1425" spans="23:42" s="1" customFormat="1" x14ac:dyDescent="0.3">
      <c r="W1425" s="27"/>
      <c r="X1425" s="27"/>
      <c r="Y1425" s="27"/>
      <c r="Z1425" s="201"/>
      <c r="AA1425" s="201"/>
      <c r="AB1425" s="27"/>
      <c r="AC1425" s="27"/>
      <c r="AD1425" s="27"/>
      <c r="AE1425" s="60"/>
      <c r="AF1425" s="27"/>
      <c r="AG1425" s="27"/>
      <c r="AH1425" s="27"/>
      <c r="AI1425" s="27"/>
      <c r="AJ1425" s="27"/>
      <c r="AK1425" s="27"/>
      <c r="AL1425" s="27"/>
      <c r="AM1425" s="27"/>
      <c r="AN1425" s="27"/>
      <c r="AO1425" s="27"/>
      <c r="AP1425" s="27"/>
    </row>
    <row r="1426" spans="23:42" s="1" customFormat="1" x14ac:dyDescent="0.3">
      <c r="W1426" s="27"/>
      <c r="X1426" s="27"/>
      <c r="Y1426" s="27"/>
      <c r="Z1426" s="201"/>
      <c r="AA1426" s="201"/>
      <c r="AB1426" s="27"/>
      <c r="AC1426" s="27"/>
      <c r="AD1426" s="27"/>
      <c r="AE1426" s="60"/>
      <c r="AF1426" s="27"/>
      <c r="AG1426" s="27"/>
      <c r="AH1426" s="27"/>
      <c r="AI1426" s="27"/>
      <c r="AJ1426" s="27"/>
      <c r="AK1426" s="27"/>
      <c r="AL1426" s="27"/>
      <c r="AM1426" s="27"/>
      <c r="AN1426" s="27"/>
      <c r="AO1426" s="27"/>
      <c r="AP1426" s="27"/>
    </row>
    <row r="1427" spans="23:42" s="1" customFormat="1" x14ac:dyDescent="0.3">
      <c r="W1427" s="27"/>
      <c r="X1427" s="27"/>
      <c r="Y1427" s="27"/>
      <c r="Z1427" s="201"/>
      <c r="AA1427" s="201"/>
      <c r="AB1427" s="27"/>
      <c r="AC1427" s="27"/>
      <c r="AD1427" s="27"/>
      <c r="AE1427" s="60"/>
      <c r="AF1427" s="27"/>
      <c r="AG1427" s="27"/>
      <c r="AH1427" s="27"/>
      <c r="AI1427" s="27"/>
      <c r="AJ1427" s="27"/>
      <c r="AK1427" s="27"/>
      <c r="AL1427" s="27"/>
      <c r="AM1427" s="27"/>
      <c r="AN1427" s="27"/>
      <c r="AO1427" s="27"/>
      <c r="AP1427" s="27"/>
    </row>
    <row r="1428" spans="23:42" s="1" customFormat="1" x14ac:dyDescent="0.3">
      <c r="W1428" s="27"/>
      <c r="X1428" s="27"/>
      <c r="Y1428" s="27"/>
      <c r="Z1428" s="201"/>
      <c r="AA1428" s="201"/>
      <c r="AB1428" s="27"/>
      <c r="AC1428" s="27"/>
      <c r="AD1428" s="27"/>
      <c r="AE1428" s="60"/>
      <c r="AF1428" s="27"/>
      <c r="AG1428" s="27"/>
      <c r="AH1428" s="27"/>
      <c r="AI1428" s="27"/>
      <c r="AJ1428" s="27"/>
      <c r="AK1428" s="27"/>
      <c r="AL1428" s="27"/>
      <c r="AM1428" s="27"/>
      <c r="AN1428" s="27"/>
      <c r="AO1428" s="27"/>
      <c r="AP1428" s="27"/>
    </row>
    <row r="1429" spans="23:42" s="1" customFormat="1" x14ac:dyDescent="0.3">
      <c r="W1429" s="27"/>
      <c r="X1429" s="27"/>
      <c r="Y1429" s="27"/>
      <c r="Z1429" s="201"/>
      <c r="AA1429" s="201"/>
      <c r="AB1429" s="27"/>
      <c r="AC1429" s="27"/>
      <c r="AD1429" s="27"/>
      <c r="AE1429" s="60"/>
      <c r="AF1429" s="27"/>
      <c r="AG1429" s="27"/>
      <c r="AH1429" s="27"/>
      <c r="AI1429" s="27"/>
      <c r="AJ1429" s="27"/>
      <c r="AK1429" s="27"/>
      <c r="AL1429" s="27"/>
      <c r="AM1429" s="27"/>
      <c r="AN1429" s="27"/>
      <c r="AO1429" s="27"/>
      <c r="AP1429" s="27"/>
    </row>
    <row r="1430" spans="23:42" s="1" customFormat="1" x14ac:dyDescent="0.3">
      <c r="W1430" s="27"/>
      <c r="X1430" s="27"/>
      <c r="Y1430" s="27"/>
      <c r="Z1430" s="201"/>
      <c r="AA1430" s="201"/>
      <c r="AB1430" s="27"/>
      <c r="AC1430" s="27"/>
      <c r="AD1430" s="27"/>
      <c r="AE1430" s="60"/>
      <c r="AF1430" s="27"/>
      <c r="AG1430" s="27"/>
      <c r="AH1430" s="27"/>
      <c r="AI1430" s="27"/>
      <c r="AJ1430" s="27"/>
      <c r="AK1430" s="27"/>
      <c r="AL1430" s="27"/>
      <c r="AM1430" s="27"/>
      <c r="AN1430" s="27"/>
      <c r="AO1430" s="27"/>
      <c r="AP1430" s="27"/>
    </row>
    <row r="1431" spans="23:42" s="1" customFormat="1" x14ac:dyDescent="0.3">
      <c r="W1431" s="27"/>
      <c r="X1431" s="27"/>
      <c r="Y1431" s="27"/>
      <c r="Z1431" s="201"/>
      <c r="AA1431" s="201"/>
      <c r="AB1431" s="27"/>
      <c r="AC1431" s="27"/>
      <c r="AD1431" s="27"/>
      <c r="AE1431" s="60"/>
      <c r="AF1431" s="27"/>
      <c r="AG1431" s="27"/>
      <c r="AH1431" s="27"/>
      <c r="AI1431" s="27"/>
      <c r="AJ1431" s="27"/>
      <c r="AK1431" s="27"/>
      <c r="AL1431" s="27"/>
      <c r="AM1431" s="27"/>
      <c r="AN1431" s="27"/>
      <c r="AO1431" s="27"/>
      <c r="AP1431" s="27"/>
    </row>
    <row r="1432" spans="23:42" s="1" customFormat="1" x14ac:dyDescent="0.3">
      <c r="W1432" s="27"/>
      <c r="X1432" s="27"/>
      <c r="Y1432" s="27"/>
      <c r="Z1432" s="201"/>
      <c r="AA1432" s="201"/>
      <c r="AB1432" s="27"/>
      <c r="AC1432" s="27"/>
      <c r="AD1432" s="27"/>
      <c r="AE1432" s="60"/>
      <c r="AF1432" s="27"/>
      <c r="AG1432" s="27"/>
      <c r="AH1432" s="27"/>
      <c r="AI1432" s="27"/>
      <c r="AJ1432" s="27"/>
      <c r="AK1432" s="27"/>
      <c r="AL1432" s="27"/>
      <c r="AM1432" s="27"/>
      <c r="AN1432" s="27"/>
      <c r="AO1432" s="27"/>
      <c r="AP1432" s="27"/>
    </row>
    <row r="1433" spans="23:42" s="1" customFormat="1" x14ac:dyDescent="0.3">
      <c r="W1433" s="27"/>
      <c r="X1433" s="27"/>
      <c r="Y1433" s="27"/>
      <c r="Z1433" s="201"/>
      <c r="AA1433" s="201"/>
      <c r="AB1433" s="27"/>
      <c r="AC1433" s="27"/>
      <c r="AD1433" s="27"/>
      <c r="AE1433" s="60"/>
      <c r="AF1433" s="27"/>
      <c r="AG1433" s="27"/>
      <c r="AH1433" s="27"/>
      <c r="AI1433" s="27"/>
      <c r="AJ1433" s="27"/>
      <c r="AK1433" s="27"/>
      <c r="AL1433" s="27"/>
      <c r="AM1433" s="27"/>
      <c r="AN1433" s="27"/>
      <c r="AO1433" s="27"/>
      <c r="AP1433" s="27"/>
    </row>
    <row r="1434" spans="23:42" s="1" customFormat="1" x14ac:dyDescent="0.3">
      <c r="W1434" s="27"/>
      <c r="X1434" s="27"/>
      <c r="Y1434" s="27"/>
      <c r="Z1434" s="201"/>
      <c r="AA1434" s="201"/>
      <c r="AB1434" s="27"/>
      <c r="AC1434" s="27"/>
      <c r="AD1434" s="27"/>
      <c r="AE1434" s="60"/>
      <c r="AF1434" s="27"/>
      <c r="AG1434" s="27"/>
      <c r="AH1434" s="27"/>
      <c r="AI1434" s="27"/>
      <c r="AJ1434" s="27"/>
      <c r="AK1434" s="27"/>
      <c r="AL1434" s="27"/>
      <c r="AM1434" s="27"/>
      <c r="AN1434" s="27"/>
      <c r="AO1434" s="27"/>
      <c r="AP1434" s="27"/>
    </row>
    <row r="1435" spans="23:42" s="1" customFormat="1" x14ac:dyDescent="0.3">
      <c r="W1435" s="27"/>
      <c r="X1435" s="27"/>
      <c r="Y1435" s="27"/>
      <c r="Z1435" s="201"/>
      <c r="AA1435" s="201"/>
      <c r="AB1435" s="27"/>
      <c r="AC1435" s="27"/>
      <c r="AD1435" s="27"/>
      <c r="AE1435" s="60"/>
      <c r="AF1435" s="27"/>
      <c r="AG1435" s="27"/>
      <c r="AH1435" s="27"/>
      <c r="AI1435" s="27"/>
      <c r="AJ1435" s="27"/>
      <c r="AK1435" s="27"/>
      <c r="AL1435" s="27"/>
      <c r="AM1435" s="27"/>
      <c r="AN1435" s="27"/>
      <c r="AO1435" s="27"/>
      <c r="AP1435" s="27"/>
    </row>
    <row r="1436" spans="23:42" s="1" customFormat="1" x14ac:dyDescent="0.3">
      <c r="W1436" s="27"/>
      <c r="X1436" s="27"/>
      <c r="Y1436" s="27"/>
      <c r="Z1436" s="201"/>
      <c r="AA1436" s="201"/>
      <c r="AB1436" s="27"/>
      <c r="AC1436" s="27"/>
      <c r="AD1436" s="27"/>
      <c r="AE1436" s="60"/>
      <c r="AF1436" s="27"/>
      <c r="AG1436" s="27"/>
      <c r="AH1436" s="27"/>
      <c r="AI1436" s="27"/>
      <c r="AJ1436" s="27"/>
      <c r="AK1436" s="27"/>
      <c r="AL1436" s="27"/>
      <c r="AM1436" s="27"/>
      <c r="AN1436" s="27"/>
      <c r="AO1436" s="27"/>
      <c r="AP1436" s="27"/>
    </row>
    <row r="1437" spans="23:42" s="1" customFormat="1" x14ac:dyDescent="0.3">
      <c r="W1437" s="27"/>
      <c r="X1437" s="27"/>
      <c r="Y1437" s="27"/>
      <c r="Z1437" s="201"/>
      <c r="AA1437" s="201"/>
      <c r="AB1437" s="27"/>
      <c r="AC1437" s="27"/>
      <c r="AD1437" s="27"/>
      <c r="AE1437" s="60"/>
      <c r="AF1437" s="27"/>
      <c r="AG1437" s="27"/>
      <c r="AH1437" s="27"/>
      <c r="AI1437" s="27"/>
      <c r="AJ1437" s="27"/>
      <c r="AK1437" s="27"/>
      <c r="AL1437" s="27"/>
      <c r="AM1437" s="27"/>
      <c r="AN1437" s="27"/>
      <c r="AO1437" s="27"/>
      <c r="AP1437" s="27"/>
    </row>
    <row r="1438" spans="23:42" s="1" customFormat="1" x14ac:dyDescent="0.3">
      <c r="W1438" s="27"/>
      <c r="X1438" s="27"/>
      <c r="Y1438" s="27"/>
      <c r="Z1438" s="201"/>
      <c r="AA1438" s="201"/>
      <c r="AB1438" s="27"/>
      <c r="AC1438" s="27"/>
      <c r="AD1438" s="27"/>
      <c r="AE1438" s="60"/>
      <c r="AF1438" s="27"/>
      <c r="AG1438" s="27"/>
      <c r="AH1438" s="27"/>
      <c r="AI1438" s="27"/>
      <c r="AJ1438" s="27"/>
      <c r="AK1438" s="27"/>
      <c r="AL1438" s="27"/>
      <c r="AM1438" s="27"/>
      <c r="AN1438" s="27"/>
      <c r="AO1438" s="27"/>
      <c r="AP1438" s="27"/>
    </row>
    <row r="1439" spans="23:42" s="1" customFormat="1" x14ac:dyDescent="0.3">
      <c r="W1439" s="27"/>
      <c r="X1439" s="27"/>
      <c r="Y1439" s="27"/>
      <c r="Z1439" s="201"/>
      <c r="AA1439" s="201"/>
      <c r="AB1439" s="27"/>
      <c r="AC1439" s="27"/>
      <c r="AD1439" s="27"/>
      <c r="AE1439" s="60"/>
      <c r="AF1439" s="27"/>
      <c r="AG1439" s="27"/>
      <c r="AH1439" s="27"/>
      <c r="AI1439" s="27"/>
      <c r="AJ1439" s="27"/>
      <c r="AK1439" s="27"/>
      <c r="AL1439" s="27"/>
      <c r="AM1439" s="27"/>
      <c r="AN1439" s="27"/>
      <c r="AO1439" s="27"/>
      <c r="AP1439" s="27"/>
    </row>
    <row r="1440" spans="23:42" s="1" customFormat="1" x14ac:dyDescent="0.3">
      <c r="W1440" s="27"/>
      <c r="X1440" s="27"/>
      <c r="Y1440" s="27"/>
      <c r="Z1440" s="201"/>
      <c r="AA1440" s="201"/>
      <c r="AB1440" s="27"/>
      <c r="AC1440" s="27"/>
      <c r="AD1440" s="27"/>
      <c r="AE1440" s="60"/>
      <c r="AF1440" s="27"/>
      <c r="AG1440" s="27"/>
      <c r="AH1440" s="27"/>
      <c r="AI1440" s="27"/>
      <c r="AJ1440" s="27"/>
      <c r="AK1440" s="27"/>
      <c r="AL1440" s="27"/>
      <c r="AM1440" s="27"/>
      <c r="AN1440" s="27"/>
      <c r="AO1440" s="27"/>
      <c r="AP1440" s="27"/>
    </row>
    <row r="1441" spans="23:42" s="1" customFormat="1" x14ac:dyDescent="0.3">
      <c r="W1441" s="27"/>
      <c r="X1441" s="27"/>
      <c r="Y1441" s="27"/>
      <c r="Z1441" s="201"/>
      <c r="AA1441" s="201"/>
      <c r="AB1441" s="27"/>
      <c r="AC1441" s="27"/>
      <c r="AD1441" s="27"/>
      <c r="AE1441" s="60"/>
      <c r="AF1441" s="27"/>
      <c r="AG1441" s="27"/>
      <c r="AH1441" s="27"/>
      <c r="AI1441" s="27"/>
      <c r="AJ1441" s="27"/>
      <c r="AK1441" s="27"/>
      <c r="AL1441" s="27"/>
      <c r="AM1441" s="27"/>
      <c r="AN1441" s="27"/>
      <c r="AO1441" s="27"/>
      <c r="AP1441" s="27"/>
    </row>
    <row r="1442" spans="23:42" s="1" customFormat="1" x14ac:dyDescent="0.3">
      <c r="W1442" s="27"/>
      <c r="X1442" s="27"/>
      <c r="Y1442" s="27"/>
      <c r="Z1442" s="201"/>
      <c r="AA1442" s="201"/>
      <c r="AB1442" s="27"/>
      <c r="AC1442" s="27"/>
      <c r="AD1442" s="27"/>
      <c r="AE1442" s="60"/>
      <c r="AF1442" s="27"/>
      <c r="AG1442" s="27"/>
      <c r="AH1442" s="27"/>
      <c r="AI1442" s="27"/>
      <c r="AJ1442" s="27"/>
      <c r="AK1442" s="27"/>
      <c r="AL1442" s="27"/>
      <c r="AM1442" s="27"/>
      <c r="AN1442" s="27"/>
      <c r="AO1442" s="27"/>
      <c r="AP1442" s="27"/>
    </row>
    <row r="1443" spans="23:42" s="1" customFormat="1" x14ac:dyDescent="0.3">
      <c r="W1443" s="27"/>
      <c r="X1443" s="27"/>
      <c r="Y1443" s="27"/>
      <c r="Z1443" s="201"/>
      <c r="AA1443" s="201"/>
      <c r="AB1443" s="27"/>
      <c r="AC1443" s="27"/>
      <c r="AD1443" s="27"/>
      <c r="AE1443" s="60"/>
      <c r="AF1443" s="27"/>
      <c r="AG1443" s="27"/>
      <c r="AH1443" s="27"/>
      <c r="AI1443" s="27"/>
      <c r="AJ1443" s="27"/>
      <c r="AK1443" s="27"/>
      <c r="AL1443" s="27"/>
      <c r="AM1443" s="27"/>
      <c r="AN1443" s="27"/>
      <c r="AO1443" s="27"/>
      <c r="AP1443" s="27"/>
    </row>
    <row r="1444" spans="23:42" s="1" customFormat="1" x14ac:dyDescent="0.3">
      <c r="W1444" s="27"/>
      <c r="X1444" s="27"/>
      <c r="Y1444" s="27"/>
      <c r="Z1444" s="201"/>
      <c r="AA1444" s="201"/>
      <c r="AB1444" s="27"/>
      <c r="AC1444" s="27"/>
      <c r="AD1444" s="27"/>
      <c r="AE1444" s="60"/>
      <c r="AF1444" s="27"/>
      <c r="AG1444" s="27"/>
      <c r="AH1444" s="27"/>
      <c r="AI1444" s="27"/>
      <c r="AJ1444" s="27"/>
      <c r="AK1444" s="27"/>
      <c r="AL1444" s="27"/>
      <c r="AM1444" s="27"/>
      <c r="AN1444" s="27"/>
      <c r="AO1444" s="27"/>
      <c r="AP1444" s="27"/>
    </row>
    <row r="1445" spans="23:42" s="1" customFormat="1" x14ac:dyDescent="0.3">
      <c r="W1445" s="27"/>
      <c r="X1445" s="27"/>
      <c r="Y1445" s="27"/>
      <c r="Z1445" s="201"/>
      <c r="AA1445" s="201"/>
      <c r="AB1445" s="27"/>
      <c r="AC1445" s="27"/>
      <c r="AD1445" s="27"/>
      <c r="AE1445" s="60"/>
      <c r="AF1445" s="27"/>
      <c r="AG1445" s="27"/>
      <c r="AH1445" s="27"/>
      <c r="AI1445" s="27"/>
      <c r="AJ1445" s="27"/>
      <c r="AK1445" s="27"/>
      <c r="AL1445" s="27"/>
      <c r="AM1445" s="27"/>
      <c r="AN1445" s="27"/>
      <c r="AO1445" s="27"/>
      <c r="AP1445" s="27"/>
    </row>
    <row r="1446" spans="23:42" s="1" customFormat="1" x14ac:dyDescent="0.3">
      <c r="W1446" s="27"/>
      <c r="X1446" s="27"/>
      <c r="Y1446" s="27"/>
      <c r="Z1446" s="201"/>
      <c r="AA1446" s="201"/>
      <c r="AB1446" s="27"/>
      <c r="AC1446" s="27"/>
      <c r="AD1446" s="27"/>
      <c r="AE1446" s="60"/>
      <c r="AF1446" s="27"/>
      <c r="AG1446" s="27"/>
      <c r="AH1446" s="27"/>
      <c r="AI1446" s="27"/>
      <c r="AJ1446" s="27"/>
      <c r="AK1446" s="27"/>
      <c r="AL1446" s="27"/>
      <c r="AM1446" s="27"/>
      <c r="AN1446" s="27"/>
      <c r="AO1446" s="27"/>
      <c r="AP1446" s="27"/>
    </row>
    <row r="1447" spans="23:42" s="1" customFormat="1" x14ac:dyDescent="0.3">
      <c r="W1447" s="27"/>
      <c r="X1447" s="27"/>
      <c r="Y1447" s="27"/>
      <c r="Z1447" s="201"/>
      <c r="AA1447" s="201"/>
      <c r="AB1447" s="27"/>
      <c r="AC1447" s="27"/>
      <c r="AD1447" s="27"/>
      <c r="AE1447" s="60"/>
      <c r="AF1447" s="27"/>
      <c r="AG1447" s="27"/>
      <c r="AH1447" s="27"/>
      <c r="AI1447" s="27"/>
      <c r="AJ1447" s="27"/>
      <c r="AK1447" s="27"/>
      <c r="AL1447" s="27"/>
      <c r="AM1447" s="27"/>
      <c r="AN1447" s="27"/>
      <c r="AO1447" s="27"/>
      <c r="AP1447" s="27"/>
    </row>
    <row r="1448" spans="23:42" s="1" customFormat="1" x14ac:dyDescent="0.3">
      <c r="W1448" s="27"/>
      <c r="X1448" s="27"/>
      <c r="Y1448" s="27"/>
      <c r="Z1448" s="201"/>
      <c r="AA1448" s="201"/>
      <c r="AB1448" s="27"/>
      <c r="AC1448" s="27"/>
      <c r="AD1448" s="27"/>
      <c r="AE1448" s="60"/>
      <c r="AF1448" s="27"/>
      <c r="AG1448" s="27"/>
      <c r="AH1448" s="27"/>
      <c r="AI1448" s="27"/>
      <c r="AJ1448" s="27"/>
      <c r="AK1448" s="27"/>
      <c r="AL1448" s="27"/>
      <c r="AM1448" s="27"/>
      <c r="AN1448" s="27"/>
      <c r="AO1448" s="27"/>
      <c r="AP1448" s="27"/>
    </row>
    <row r="1449" spans="23:42" s="1" customFormat="1" x14ac:dyDescent="0.3">
      <c r="W1449" s="27"/>
      <c r="X1449" s="27"/>
      <c r="Y1449" s="27"/>
      <c r="Z1449" s="201"/>
      <c r="AA1449" s="201"/>
      <c r="AB1449" s="27"/>
      <c r="AC1449" s="27"/>
      <c r="AD1449" s="27"/>
      <c r="AE1449" s="60"/>
      <c r="AF1449" s="27"/>
      <c r="AG1449" s="27"/>
      <c r="AH1449" s="27"/>
      <c r="AI1449" s="27"/>
      <c r="AJ1449" s="27"/>
      <c r="AK1449" s="27"/>
      <c r="AL1449" s="27"/>
      <c r="AM1449" s="27"/>
      <c r="AN1449" s="27"/>
      <c r="AO1449" s="27"/>
      <c r="AP1449" s="27"/>
    </row>
    <row r="1450" spans="23:42" s="1" customFormat="1" x14ac:dyDescent="0.3">
      <c r="W1450" s="27"/>
      <c r="X1450" s="27"/>
      <c r="Y1450" s="27"/>
      <c r="Z1450" s="201"/>
      <c r="AA1450" s="201"/>
      <c r="AB1450" s="27"/>
      <c r="AC1450" s="27"/>
      <c r="AD1450" s="27"/>
      <c r="AE1450" s="60"/>
      <c r="AF1450" s="27"/>
      <c r="AG1450" s="27"/>
      <c r="AH1450" s="27"/>
      <c r="AI1450" s="27"/>
      <c r="AJ1450" s="27"/>
      <c r="AK1450" s="27"/>
      <c r="AL1450" s="27"/>
      <c r="AM1450" s="27"/>
      <c r="AN1450" s="27"/>
      <c r="AO1450" s="27"/>
      <c r="AP1450" s="27"/>
    </row>
    <row r="1451" spans="23:42" s="1" customFormat="1" x14ac:dyDescent="0.3">
      <c r="W1451" s="27"/>
      <c r="X1451" s="27"/>
      <c r="Y1451" s="27"/>
      <c r="Z1451" s="201"/>
      <c r="AA1451" s="201"/>
      <c r="AB1451" s="27"/>
      <c r="AC1451" s="27"/>
      <c r="AD1451" s="27"/>
      <c r="AE1451" s="60"/>
      <c r="AF1451" s="27"/>
      <c r="AG1451" s="27"/>
      <c r="AH1451" s="27"/>
      <c r="AI1451" s="27"/>
      <c r="AJ1451" s="27"/>
      <c r="AK1451" s="27"/>
      <c r="AL1451" s="27"/>
      <c r="AM1451" s="27"/>
      <c r="AN1451" s="27"/>
      <c r="AO1451" s="27"/>
      <c r="AP1451" s="27"/>
    </row>
    <row r="1452" spans="23:42" s="1" customFormat="1" x14ac:dyDescent="0.3">
      <c r="W1452" s="27"/>
      <c r="X1452" s="27"/>
      <c r="Y1452" s="27"/>
      <c r="Z1452" s="201"/>
      <c r="AA1452" s="201"/>
      <c r="AB1452" s="27"/>
      <c r="AC1452" s="27"/>
      <c r="AD1452" s="27"/>
      <c r="AE1452" s="60"/>
      <c r="AF1452" s="27"/>
      <c r="AG1452" s="27"/>
      <c r="AH1452" s="27"/>
      <c r="AI1452" s="27"/>
      <c r="AJ1452" s="27"/>
      <c r="AK1452" s="27"/>
      <c r="AL1452" s="27"/>
      <c r="AM1452" s="27"/>
      <c r="AN1452" s="27"/>
      <c r="AO1452" s="27"/>
      <c r="AP1452" s="27"/>
    </row>
    <row r="1453" spans="23:42" s="1" customFormat="1" x14ac:dyDescent="0.3">
      <c r="W1453" s="27"/>
      <c r="X1453" s="27"/>
      <c r="Y1453" s="27"/>
      <c r="Z1453" s="201"/>
      <c r="AA1453" s="201"/>
      <c r="AB1453" s="27"/>
      <c r="AC1453" s="27"/>
      <c r="AD1453" s="27"/>
      <c r="AE1453" s="60"/>
      <c r="AF1453" s="27"/>
      <c r="AG1453" s="27"/>
      <c r="AH1453" s="27"/>
      <c r="AI1453" s="27"/>
      <c r="AJ1453" s="27"/>
      <c r="AK1453" s="27"/>
      <c r="AL1453" s="27"/>
      <c r="AM1453" s="27"/>
      <c r="AN1453" s="27"/>
      <c r="AO1453" s="27"/>
      <c r="AP1453" s="27"/>
    </row>
    <row r="1454" spans="23:42" s="1" customFormat="1" x14ac:dyDescent="0.3">
      <c r="W1454" s="27"/>
      <c r="X1454" s="27"/>
      <c r="Y1454" s="27"/>
      <c r="Z1454" s="201"/>
      <c r="AA1454" s="201"/>
      <c r="AB1454" s="27"/>
      <c r="AC1454" s="27"/>
      <c r="AD1454" s="27"/>
      <c r="AE1454" s="60"/>
      <c r="AF1454" s="27"/>
      <c r="AG1454" s="27"/>
      <c r="AH1454" s="27"/>
      <c r="AI1454" s="27"/>
      <c r="AJ1454" s="27"/>
      <c r="AK1454" s="27"/>
      <c r="AL1454" s="27"/>
      <c r="AM1454" s="27"/>
      <c r="AN1454" s="27"/>
      <c r="AO1454" s="27"/>
      <c r="AP1454" s="27"/>
    </row>
    <row r="1455" spans="23:42" s="1" customFormat="1" x14ac:dyDescent="0.3">
      <c r="W1455" s="27"/>
      <c r="X1455" s="27"/>
      <c r="Y1455" s="27"/>
      <c r="Z1455" s="201"/>
      <c r="AA1455" s="201"/>
      <c r="AB1455" s="27"/>
      <c r="AC1455" s="27"/>
      <c r="AD1455" s="27"/>
      <c r="AE1455" s="60"/>
      <c r="AF1455" s="27"/>
      <c r="AG1455" s="27"/>
      <c r="AH1455" s="27"/>
      <c r="AI1455" s="27"/>
      <c r="AJ1455" s="27"/>
      <c r="AK1455" s="27"/>
      <c r="AL1455" s="27"/>
      <c r="AM1455" s="27"/>
      <c r="AN1455" s="27"/>
      <c r="AO1455" s="27"/>
      <c r="AP1455" s="27"/>
    </row>
    <row r="1456" spans="23:42" s="1" customFormat="1" x14ac:dyDescent="0.3">
      <c r="W1456" s="27"/>
      <c r="X1456" s="27"/>
      <c r="Y1456" s="27"/>
      <c r="Z1456" s="201"/>
      <c r="AA1456" s="201"/>
      <c r="AB1456" s="27"/>
      <c r="AC1456" s="27"/>
      <c r="AD1456" s="27"/>
      <c r="AE1456" s="60"/>
      <c r="AF1456" s="27"/>
      <c r="AG1456" s="27"/>
      <c r="AH1456" s="27"/>
      <c r="AI1456" s="27"/>
      <c r="AJ1456" s="27"/>
      <c r="AK1456" s="27"/>
      <c r="AL1456" s="27"/>
      <c r="AM1456" s="27"/>
      <c r="AN1456" s="27"/>
      <c r="AO1456" s="27"/>
      <c r="AP1456" s="27"/>
    </row>
    <row r="1457" spans="23:42" s="1" customFormat="1" x14ac:dyDescent="0.3">
      <c r="W1457" s="27"/>
      <c r="X1457" s="27"/>
      <c r="Y1457" s="27"/>
      <c r="Z1457" s="201"/>
      <c r="AA1457" s="201"/>
      <c r="AB1457" s="27"/>
      <c r="AC1457" s="27"/>
      <c r="AD1457" s="27"/>
      <c r="AE1457" s="60"/>
      <c r="AF1457" s="27"/>
      <c r="AG1457" s="27"/>
      <c r="AH1457" s="27"/>
      <c r="AI1457" s="27"/>
      <c r="AJ1457" s="27"/>
      <c r="AK1457" s="27"/>
      <c r="AL1457" s="27"/>
      <c r="AM1457" s="27"/>
      <c r="AN1457" s="27"/>
      <c r="AO1457" s="27"/>
      <c r="AP1457" s="27"/>
    </row>
    <row r="1458" spans="23:42" s="1" customFormat="1" x14ac:dyDescent="0.3">
      <c r="W1458" s="27"/>
      <c r="X1458" s="27"/>
      <c r="Y1458" s="27"/>
      <c r="Z1458" s="201"/>
      <c r="AA1458" s="201"/>
      <c r="AB1458" s="27"/>
      <c r="AC1458" s="27"/>
      <c r="AD1458" s="27"/>
      <c r="AE1458" s="60"/>
      <c r="AF1458" s="27"/>
      <c r="AG1458" s="27"/>
      <c r="AH1458" s="27"/>
      <c r="AI1458" s="27"/>
      <c r="AJ1458" s="27"/>
      <c r="AK1458" s="27"/>
      <c r="AL1458" s="27"/>
      <c r="AM1458" s="27"/>
      <c r="AN1458" s="27"/>
      <c r="AO1458" s="27"/>
      <c r="AP1458" s="27"/>
    </row>
    <row r="1459" spans="23:42" s="1" customFormat="1" x14ac:dyDescent="0.3">
      <c r="W1459" s="27"/>
      <c r="X1459" s="27"/>
      <c r="Y1459" s="27"/>
      <c r="Z1459" s="201"/>
      <c r="AA1459" s="201"/>
      <c r="AB1459" s="27"/>
      <c r="AC1459" s="27"/>
      <c r="AD1459" s="27"/>
      <c r="AE1459" s="60"/>
      <c r="AF1459" s="27"/>
      <c r="AG1459" s="27"/>
      <c r="AH1459" s="27"/>
      <c r="AI1459" s="27"/>
      <c r="AJ1459" s="27"/>
      <c r="AK1459" s="27"/>
      <c r="AL1459" s="27"/>
      <c r="AM1459" s="27"/>
      <c r="AN1459" s="27"/>
      <c r="AO1459" s="27"/>
      <c r="AP1459" s="27"/>
    </row>
    <row r="1460" spans="23:42" s="1" customFormat="1" x14ac:dyDescent="0.3">
      <c r="W1460" s="27"/>
      <c r="X1460" s="27"/>
      <c r="Y1460" s="27"/>
      <c r="Z1460" s="201"/>
      <c r="AA1460" s="201"/>
      <c r="AB1460" s="27"/>
      <c r="AC1460" s="27"/>
      <c r="AD1460" s="27"/>
      <c r="AE1460" s="60"/>
      <c r="AF1460" s="27"/>
      <c r="AG1460" s="27"/>
      <c r="AH1460" s="27"/>
      <c r="AI1460" s="27"/>
      <c r="AJ1460" s="27"/>
      <c r="AK1460" s="27"/>
      <c r="AL1460" s="27"/>
      <c r="AM1460" s="27"/>
      <c r="AN1460" s="27"/>
      <c r="AO1460" s="27"/>
      <c r="AP1460" s="27"/>
    </row>
    <row r="1461" spans="23:42" s="1" customFormat="1" x14ac:dyDescent="0.3">
      <c r="W1461" s="27"/>
      <c r="X1461" s="27"/>
      <c r="Y1461" s="27"/>
      <c r="Z1461" s="201"/>
      <c r="AA1461" s="201"/>
      <c r="AB1461" s="27"/>
      <c r="AC1461" s="27"/>
      <c r="AD1461" s="27"/>
      <c r="AE1461" s="60"/>
      <c r="AF1461" s="27"/>
      <c r="AG1461" s="27"/>
      <c r="AH1461" s="27"/>
      <c r="AI1461" s="27"/>
      <c r="AJ1461" s="27"/>
      <c r="AK1461" s="27"/>
      <c r="AL1461" s="27"/>
      <c r="AM1461" s="27"/>
      <c r="AN1461" s="27"/>
      <c r="AO1461" s="27"/>
      <c r="AP1461" s="27"/>
    </row>
    <row r="1462" spans="23:42" s="1" customFormat="1" x14ac:dyDescent="0.3">
      <c r="W1462" s="27"/>
      <c r="X1462" s="27"/>
      <c r="Y1462" s="27"/>
      <c r="Z1462" s="201"/>
      <c r="AA1462" s="201"/>
      <c r="AB1462" s="27"/>
      <c r="AC1462" s="27"/>
      <c r="AD1462" s="27"/>
      <c r="AE1462" s="60"/>
      <c r="AF1462" s="27"/>
      <c r="AG1462" s="27"/>
      <c r="AH1462" s="27"/>
      <c r="AI1462" s="27"/>
      <c r="AJ1462" s="27"/>
      <c r="AK1462" s="27"/>
      <c r="AL1462" s="27"/>
      <c r="AM1462" s="27"/>
      <c r="AN1462" s="27"/>
      <c r="AO1462" s="27"/>
      <c r="AP1462" s="27"/>
    </row>
    <row r="1463" spans="23:42" s="1" customFormat="1" x14ac:dyDescent="0.3">
      <c r="W1463" s="27"/>
      <c r="X1463" s="27"/>
      <c r="Y1463" s="27"/>
      <c r="Z1463" s="201"/>
      <c r="AA1463" s="201"/>
      <c r="AB1463" s="27"/>
      <c r="AC1463" s="27"/>
      <c r="AD1463" s="27"/>
      <c r="AE1463" s="60"/>
      <c r="AF1463" s="27"/>
      <c r="AG1463" s="27"/>
      <c r="AH1463" s="27"/>
      <c r="AI1463" s="27"/>
      <c r="AJ1463" s="27"/>
      <c r="AK1463" s="27"/>
      <c r="AL1463" s="27"/>
      <c r="AM1463" s="27"/>
      <c r="AN1463" s="27"/>
      <c r="AO1463" s="27"/>
      <c r="AP1463" s="27"/>
    </row>
    <row r="1464" spans="23:42" s="1" customFormat="1" x14ac:dyDescent="0.3">
      <c r="W1464" s="27"/>
      <c r="X1464" s="27"/>
      <c r="Y1464" s="27"/>
      <c r="Z1464" s="201"/>
      <c r="AA1464" s="201"/>
      <c r="AB1464" s="27"/>
      <c r="AC1464" s="27"/>
      <c r="AD1464" s="27"/>
      <c r="AE1464" s="60"/>
      <c r="AF1464" s="27"/>
      <c r="AG1464" s="27"/>
      <c r="AH1464" s="27"/>
      <c r="AI1464" s="27"/>
      <c r="AJ1464" s="27"/>
      <c r="AK1464" s="27"/>
      <c r="AL1464" s="27"/>
      <c r="AM1464" s="27"/>
      <c r="AN1464" s="27"/>
      <c r="AO1464" s="27"/>
      <c r="AP1464" s="27"/>
    </row>
    <row r="1465" spans="23:42" s="1" customFormat="1" x14ac:dyDescent="0.3">
      <c r="W1465" s="27"/>
      <c r="X1465" s="27"/>
      <c r="Y1465" s="27"/>
      <c r="Z1465" s="201"/>
      <c r="AA1465" s="201"/>
      <c r="AB1465" s="27"/>
      <c r="AC1465" s="27"/>
      <c r="AD1465" s="27"/>
      <c r="AE1465" s="60"/>
      <c r="AF1465" s="27"/>
      <c r="AG1465" s="27"/>
      <c r="AH1465" s="27"/>
      <c r="AI1465" s="27"/>
      <c r="AJ1465" s="27"/>
      <c r="AK1465" s="27"/>
      <c r="AL1465" s="27"/>
      <c r="AM1465" s="27"/>
      <c r="AN1465" s="27"/>
      <c r="AO1465" s="27"/>
      <c r="AP1465" s="27"/>
    </row>
    <row r="1466" spans="23:42" s="1" customFormat="1" x14ac:dyDescent="0.3">
      <c r="W1466" s="27"/>
      <c r="X1466" s="27"/>
      <c r="Y1466" s="27"/>
      <c r="Z1466" s="201"/>
      <c r="AA1466" s="201"/>
      <c r="AB1466" s="27"/>
      <c r="AC1466" s="27"/>
      <c r="AD1466" s="27"/>
      <c r="AE1466" s="60"/>
      <c r="AF1466" s="27"/>
      <c r="AG1466" s="27"/>
      <c r="AH1466" s="27"/>
      <c r="AI1466" s="27"/>
      <c r="AJ1466" s="27"/>
      <c r="AK1466" s="27"/>
      <c r="AL1466" s="27"/>
      <c r="AM1466" s="27"/>
      <c r="AN1466" s="27"/>
      <c r="AO1466" s="27"/>
      <c r="AP1466" s="27"/>
    </row>
    <row r="1467" spans="23:42" s="1" customFormat="1" x14ac:dyDescent="0.3">
      <c r="W1467" s="27"/>
      <c r="X1467" s="27"/>
      <c r="Y1467" s="27"/>
      <c r="Z1467" s="201"/>
      <c r="AA1467" s="201"/>
      <c r="AB1467" s="27"/>
      <c r="AC1467" s="27"/>
      <c r="AD1467" s="27"/>
      <c r="AE1467" s="60"/>
      <c r="AF1467" s="27"/>
      <c r="AG1467" s="27"/>
      <c r="AH1467" s="27"/>
      <c r="AI1467" s="27"/>
      <c r="AJ1467" s="27"/>
      <c r="AK1467" s="27"/>
      <c r="AL1467" s="27"/>
      <c r="AM1467" s="27"/>
      <c r="AN1467" s="27"/>
      <c r="AO1467" s="27"/>
      <c r="AP1467" s="27"/>
    </row>
    <row r="1468" spans="23:42" s="1" customFormat="1" x14ac:dyDescent="0.3">
      <c r="W1468" s="27"/>
      <c r="X1468" s="27"/>
      <c r="Y1468" s="27"/>
      <c r="Z1468" s="201"/>
      <c r="AA1468" s="201"/>
      <c r="AB1468" s="27"/>
      <c r="AC1468" s="27"/>
      <c r="AD1468" s="27"/>
      <c r="AE1468" s="60"/>
      <c r="AF1468" s="27"/>
      <c r="AG1468" s="27"/>
      <c r="AH1468" s="27"/>
      <c r="AI1468" s="27"/>
      <c r="AJ1468" s="27"/>
      <c r="AK1468" s="27"/>
      <c r="AL1468" s="27"/>
      <c r="AM1468" s="27"/>
      <c r="AN1468" s="27"/>
      <c r="AO1468" s="27"/>
      <c r="AP1468" s="27"/>
    </row>
    <row r="1469" spans="23:42" s="1" customFormat="1" x14ac:dyDescent="0.3">
      <c r="W1469" s="27"/>
      <c r="X1469" s="27"/>
      <c r="Y1469" s="27"/>
      <c r="Z1469" s="201"/>
      <c r="AA1469" s="201"/>
      <c r="AB1469" s="27"/>
      <c r="AC1469" s="27"/>
      <c r="AD1469" s="27"/>
      <c r="AE1469" s="60"/>
      <c r="AF1469" s="27"/>
      <c r="AG1469" s="27"/>
      <c r="AH1469" s="27"/>
      <c r="AI1469" s="27"/>
      <c r="AJ1469" s="27"/>
      <c r="AK1469" s="27"/>
      <c r="AL1469" s="27"/>
      <c r="AM1469" s="27"/>
      <c r="AN1469" s="27"/>
      <c r="AO1469" s="27"/>
      <c r="AP1469" s="27"/>
    </row>
    <row r="1470" spans="23:42" s="1" customFormat="1" x14ac:dyDescent="0.3">
      <c r="W1470" s="27"/>
      <c r="X1470" s="27"/>
      <c r="Y1470" s="27"/>
      <c r="Z1470" s="201"/>
      <c r="AA1470" s="201"/>
      <c r="AB1470" s="27"/>
      <c r="AC1470" s="27"/>
      <c r="AD1470" s="27"/>
      <c r="AE1470" s="60"/>
      <c r="AF1470" s="27"/>
      <c r="AG1470" s="27"/>
      <c r="AH1470" s="27"/>
      <c r="AI1470" s="27"/>
      <c r="AJ1470" s="27"/>
      <c r="AK1470" s="27"/>
      <c r="AL1470" s="27"/>
      <c r="AM1470" s="27"/>
      <c r="AN1470" s="27"/>
      <c r="AO1470" s="27"/>
      <c r="AP1470" s="27"/>
    </row>
    <row r="1471" spans="23:42" s="1" customFormat="1" x14ac:dyDescent="0.3">
      <c r="W1471" s="27"/>
      <c r="X1471" s="27"/>
      <c r="Y1471" s="27"/>
      <c r="Z1471" s="201"/>
      <c r="AA1471" s="201"/>
      <c r="AB1471" s="27"/>
      <c r="AC1471" s="27"/>
      <c r="AD1471" s="27"/>
      <c r="AE1471" s="60"/>
      <c r="AF1471" s="27"/>
      <c r="AG1471" s="27"/>
      <c r="AH1471" s="27"/>
      <c r="AI1471" s="27"/>
      <c r="AJ1471" s="27"/>
      <c r="AK1471" s="27"/>
      <c r="AL1471" s="27"/>
      <c r="AM1471" s="27"/>
      <c r="AN1471" s="27"/>
      <c r="AO1471" s="27"/>
      <c r="AP1471" s="27"/>
    </row>
    <row r="1472" spans="23:42" s="1" customFormat="1" x14ac:dyDescent="0.3">
      <c r="W1472" s="27"/>
      <c r="X1472" s="27"/>
      <c r="Y1472" s="27"/>
      <c r="Z1472" s="201"/>
      <c r="AA1472" s="201"/>
      <c r="AB1472" s="27"/>
      <c r="AC1472" s="27"/>
      <c r="AD1472" s="27"/>
      <c r="AE1472" s="60"/>
      <c r="AF1472" s="27"/>
      <c r="AG1472" s="27"/>
      <c r="AH1472" s="27"/>
      <c r="AI1472" s="27"/>
      <c r="AJ1472" s="27"/>
      <c r="AK1472" s="27"/>
      <c r="AL1472" s="27"/>
      <c r="AM1472" s="27"/>
      <c r="AN1472" s="27"/>
      <c r="AO1472" s="27"/>
      <c r="AP1472" s="27"/>
    </row>
    <row r="1473" spans="23:42" s="1" customFormat="1" x14ac:dyDescent="0.3">
      <c r="W1473" s="27"/>
      <c r="X1473" s="27"/>
      <c r="Y1473" s="27"/>
      <c r="Z1473" s="201"/>
      <c r="AA1473" s="201"/>
      <c r="AB1473" s="27"/>
      <c r="AC1473" s="27"/>
      <c r="AD1473" s="27"/>
      <c r="AE1473" s="60"/>
      <c r="AF1473" s="27"/>
      <c r="AG1473" s="27"/>
      <c r="AH1473" s="27"/>
      <c r="AI1473" s="27"/>
      <c r="AJ1473" s="27"/>
      <c r="AK1473" s="27"/>
      <c r="AL1473" s="27"/>
      <c r="AM1473" s="27"/>
      <c r="AN1473" s="27"/>
      <c r="AO1473" s="27"/>
      <c r="AP1473" s="27"/>
    </row>
    <row r="1474" spans="23:42" s="1" customFormat="1" x14ac:dyDescent="0.3">
      <c r="W1474" s="27"/>
      <c r="X1474" s="27"/>
      <c r="Y1474" s="27"/>
      <c r="Z1474" s="201"/>
      <c r="AA1474" s="201"/>
      <c r="AB1474" s="27"/>
      <c r="AC1474" s="27"/>
      <c r="AD1474" s="27"/>
      <c r="AE1474" s="60"/>
      <c r="AF1474" s="27"/>
      <c r="AG1474" s="27"/>
      <c r="AH1474" s="27"/>
      <c r="AI1474" s="27"/>
      <c r="AJ1474" s="27"/>
      <c r="AK1474" s="27"/>
      <c r="AL1474" s="27"/>
      <c r="AM1474" s="27"/>
      <c r="AN1474" s="27"/>
      <c r="AO1474" s="27"/>
      <c r="AP1474" s="27"/>
    </row>
    <row r="1475" spans="23:42" s="1" customFormat="1" x14ac:dyDescent="0.3">
      <c r="W1475" s="27"/>
      <c r="X1475" s="27"/>
      <c r="Y1475" s="27"/>
      <c r="Z1475" s="201"/>
      <c r="AA1475" s="201"/>
      <c r="AB1475" s="27"/>
      <c r="AC1475" s="27"/>
      <c r="AD1475" s="27"/>
      <c r="AE1475" s="60"/>
      <c r="AF1475" s="27"/>
      <c r="AG1475" s="27"/>
      <c r="AH1475" s="27"/>
      <c r="AI1475" s="27"/>
      <c r="AJ1475" s="27"/>
      <c r="AK1475" s="27"/>
      <c r="AL1475" s="27"/>
      <c r="AM1475" s="27"/>
      <c r="AN1475" s="27"/>
      <c r="AO1475" s="27"/>
      <c r="AP1475" s="27"/>
    </row>
    <row r="1476" spans="23:42" s="1" customFormat="1" x14ac:dyDescent="0.3">
      <c r="W1476" s="27"/>
      <c r="X1476" s="27"/>
      <c r="Y1476" s="27"/>
      <c r="Z1476" s="201"/>
      <c r="AA1476" s="201"/>
      <c r="AB1476" s="27"/>
      <c r="AC1476" s="27"/>
      <c r="AD1476" s="27"/>
      <c r="AE1476" s="60"/>
      <c r="AF1476" s="27"/>
      <c r="AG1476" s="27"/>
      <c r="AH1476" s="27"/>
      <c r="AI1476" s="27"/>
      <c r="AJ1476" s="27"/>
      <c r="AK1476" s="27"/>
      <c r="AL1476" s="27"/>
      <c r="AM1476" s="27"/>
      <c r="AN1476" s="27"/>
      <c r="AO1476" s="27"/>
      <c r="AP1476" s="27"/>
    </row>
    <row r="1477" spans="23:42" s="1" customFormat="1" x14ac:dyDescent="0.3">
      <c r="W1477" s="27"/>
      <c r="X1477" s="27"/>
      <c r="Y1477" s="27"/>
      <c r="Z1477" s="201"/>
      <c r="AA1477" s="201"/>
      <c r="AB1477" s="27"/>
      <c r="AC1477" s="27"/>
      <c r="AD1477" s="27"/>
      <c r="AE1477" s="60"/>
      <c r="AF1477" s="27"/>
      <c r="AG1477" s="27"/>
      <c r="AH1477" s="27"/>
      <c r="AI1477" s="27"/>
      <c r="AJ1477" s="27"/>
      <c r="AK1477" s="27"/>
      <c r="AL1477" s="27"/>
      <c r="AM1477" s="27"/>
      <c r="AN1477" s="27"/>
      <c r="AO1477" s="27"/>
      <c r="AP1477" s="27"/>
    </row>
    <row r="1478" spans="23:42" s="1" customFormat="1" x14ac:dyDescent="0.3">
      <c r="W1478" s="27"/>
      <c r="X1478" s="27"/>
      <c r="Y1478" s="27"/>
      <c r="Z1478" s="201"/>
      <c r="AA1478" s="201"/>
      <c r="AB1478" s="27"/>
      <c r="AC1478" s="27"/>
      <c r="AD1478" s="27"/>
      <c r="AE1478" s="60"/>
      <c r="AF1478" s="27"/>
      <c r="AG1478" s="27"/>
      <c r="AH1478" s="27"/>
      <c r="AI1478" s="27"/>
      <c r="AJ1478" s="27"/>
      <c r="AK1478" s="27"/>
      <c r="AL1478" s="27"/>
      <c r="AM1478" s="27"/>
      <c r="AN1478" s="27"/>
      <c r="AO1478" s="27"/>
      <c r="AP1478" s="27"/>
    </row>
    <row r="1479" spans="23:42" s="1" customFormat="1" x14ac:dyDescent="0.3">
      <c r="W1479" s="27"/>
      <c r="X1479" s="27"/>
      <c r="Y1479" s="27"/>
      <c r="Z1479" s="201"/>
      <c r="AA1479" s="201"/>
      <c r="AB1479" s="27"/>
      <c r="AC1479" s="27"/>
      <c r="AD1479" s="27"/>
      <c r="AE1479" s="60"/>
      <c r="AF1479" s="27"/>
      <c r="AG1479" s="27"/>
      <c r="AH1479" s="27"/>
      <c r="AI1479" s="27"/>
      <c r="AJ1479" s="27"/>
      <c r="AK1479" s="27"/>
      <c r="AL1479" s="27"/>
      <c r="AM1479" s="27"/>
      <c r="AN1479" s="27"/>
      <c r="AO1479" s="27"/>
      <c r="AP1479" s="27"/>
    </row>
    <row r="1480" spans="23:42" s="1" customFormat="1" x14ac:dyDescent="0.3">
      <c r="W1480" s="27"/>
      <c r="X1480" s="27"/>
      <c r="Y1480" s="27"/>
      <c r="Z1480" s="201"/>
      <c r="AA1480" s="201"/>
      <c r="AB1480" s="27"/>
      <c r="AC1480" s="27"/>
      <c r="AD1480" s="27"/>
      <c r="AE1480" s="60"/>
      <c r="AF1480" s="27"/>
      <c r="AG1480" s="27"/>
      <c r="AH1480" s="27"/>
      <c r="AI1480" s="27"/>
      <c r="AJ1480" s="27"/>
      <c r="AK1480" s="27"/>
      <c r="AL1480" s="27"/>
      <c r="AM1480" s="27"/>
      <c r="AN1480" s="27"/>
      <c r="AO1480" s="27"/>
      <c r="AP1480" s="27"/>
    </row>
    <row r="1481" spans="23:42" s="1" customFormat="1" x14ac:dyDescent="0.3">
      <c r="W1481" s="27"/>
      <c r="X1481" s="27"/>
      <c r="Y1481" s="27"/>
      <c r="Z1481" s="201"/>
      <c r="AA1481" s="201"/>
      <c r="AB1481" s="27"/>
      <c r="AC1481" s="27"/>
      <c r="AD1481" s="27"/>
      <c r="AE1481" s="60"/>
      <c r="AF1481" s="27"/>
      <c r="AG1481" s="27"/>
      <c r="AH1481" s="27"/>
      <c r="AI1481" s="27"/>
      <c r="AJ1481" s="27"/>
      <c r="AK1481" s="27"/>
      <c r="AL1481" s="27"/>
      <c r="AM1481" s="27"/>
      <c r="AN1481" s="27"/>
      <c r="AO1481" s="27"/>
      <c r="AP1481" s="27"/>
    </row>
    <row r="1482" spans="23:42" s="1" customFormat="1" x14ac:dyDescent="0.3">
      <c r="W1482" s="27"/>
      <c r="X1482" s="27"/>
      <c r="Y1482" s="27"/>
      <c r="Z1482" s="201"/>
      <c r="AA1482" s="201"/>
      <c r="AB1482" s="27"/>
      <c r="AC1482" s="27"/>
      <c r="AD1482" s="27"/>
      <c r="AE1482" s="60"/>
      <c r="AF1482" s="27"/>
      <c r="AG1482" s="27"/>
      <c r="AH1482" s="27"/>
      <c r="AI1482" s="27"/>
      <c r="AJ1482" s="27"/>
      <c r="AK1482" s="27"/>
      <c r="AL1482" s="27"/>
      <c r="AM1482" s="27"/>
      <c r="AN1482" s="27"/>
      <c r="AO1482" s="27"/>
      <c r="AP1482" s="27"/>
    </row>
    <row r="1483" spans="23:42" s="1" customFormat="1" x14ac:dyDescent="0.3">
      <c r="W1483" s="27"/>
      <c r="X1483" s="27"/>
      <c r="Y1483" s="27"/>
      <c r="Z1483" s="201"/>
      <c r="AA1483" s="201"/>
      <c r="AB1483" s="27"/>
      <c r="AC1483" s="27"/>
      <c r="AD1483" s="27"/>
      <c r="AE1483" s="60"/>
      <c r="AF1483" s="27"/>
      <c r="AG1483" s="27"/>
      <c r="AH1483" s="27"/>
      <c r="AI1483" s="27"/>
      <c r="AJ1483" s="27"/>
      <c r="AK1483" s="27"/>
      <c r="AL1483" s="27"/>
      <c r="AM1483" s="27"/>
      <c r="AN1483" s="27"/>
      <c r="AO1483" s="27"/>
      <c r="AP1483" s="27"/>
    </row>
    <row r="1484" spans="23:42" s="1" customFormat="1" x14ac:dyDescent="0.3">
      <c r="W1484" s="27"/>
      <c r="X1484" s="27"/>
      <c r="Y1484" s="27"/>
      <c r="Z1484" s="201"/>
      <c r="AA1484" s="201"/>
      <c r="AB1484" s="27"/>
      <c r="AC1484" s="27"/>
      <c r="AD1484" s="27"/>
      <c r="AE1484" s="60"/>
      <c r="AF1484" s="27"/>
      <c r="AG1484" s="27"/>
      <c r="AH1484" s="27"/>
      <c r="AI1484" s="27"/>
      <c r="AJ1484" s="27"/>
      <c r="AK1484" s="27"/>
      <c r="AL1484" s="27"/>
      <c r="AM1484" s="27"/>
      <c r="AN1484" s="27"/>
      <c r="AO1484" s="27"/>
      <c r="AP1484" s="27"/>
    </row>
    <row r="1485" spans="23:42" s="1" customFormat="1" x14ac:dyDescent="0.3">
      <c r="W1485" s="27"/>
      <c r="X1485" s="27"/>
      <c r="Y1485" s="27"/>
      <c r="Z1485" s="201"/>
      <c r="AA1485" s="201"/>
      <c r="AB1485" s="27"/>
      <c r="AC1485" s="27"/>
      <c r="AD1485" s="27"/>
      <c r="AE1485" s="60"/>
      <c r="AF1485" s="27"/>
      <c r="AG1485" s="27"/>
      <c r="AH1485" s="27"/>
      <c r="AI1485" s="27"/>
      <c r="AJ1485" s="27"/>
      <c r="AK1485" s="27"/>
      <c r="AL1485" s="27"/>
      <c r="AM1485" s="27"/>
      <c r="AN1485" s="27"/>
      <c r="AO1485" s="27"/>
      <c r="AP1485" s="27"/>
    </row>
    <row r="1486" spans="23:42" s="1" customFormat="1" x14ac:dyDescent="0.3">
      <c r="W1486" s="27"/>
      <c r="X1486" s="27"/>
      <c r="Y1486" s="27"/>
      <c r="Z1486" s="201"/>
      <c r="AA1486" s="201"/>
      <c r="AB1486" s="27"/>
      <c r="AC1486" s="27"/>
      <c r="AD1486" s="27"/>
      <c r="AE1486" s="60"/>
      <c r="AF1486" s="27"/>
      <c r="AG1486" s="27"/>
      <c r="AH1486" s="27"/>
      <c r="AI1486" s="27"/>
      <c r="AJ1486" s="27"/>
      <c r="AK1486" s="27"/>
      <c r="AL1486" s="27"/>
      <c r="AM1486" s="27"/>
      <c r="AN1486" s="27"/>
      <c r="AO1486" s="27"/>
      <c r="AP1486" s="27"/>
    </row>
    <row r="1487" spans="23:42" s="1" customFormat="1" x14ac:dyDescent="0.3">
      <c r="W1487" s="27"/>
      <c r="X1487" s="27"/>
      <c r="Y1487" s="27"/>
      <c r="Z1487" s="201"/>
      <c r="AA1487" s="201"/>
      <c r="AB1487" s="27"/>
      <c r="AC1487" s="27"/>
      <c r="AD1487" s="27"/>
      <c r="AE1487" s="60"/>
      <c r="AF1487" s="27"/>
      <c r="AG1487" s="27"/>
      <c r="AH1487" s="27"/>
      <c r="AI1487" s="27"/>
      <c r="AJ1487" s="27"/>
      <c r="AK1487" s="27"/>
      <c r="AL1487" s="27"/>
      <c r="AM1487" s="27"/>
      <c r="AN1487" s="27"/>
      <c r="AO1487" s="27"/>
      <c r="AP1487" s="27"/>
    </row>
    <row r="1488" spans="23:42" s="1" customFormat="1" x14ac:dyDescent="0.3">
      <c r="W1488" s="27"/>
      <c r="X1488" s="27"/>
      <c r="Y1488" s="27"/>
      <c r="Z1488" s="201"/>
      <c r="AA1488" s="201"/>
      <c r="AB1488" s="27"/>
      <c r="AC1488" s="27"/>
      <c r="AD1488" s="27"/>
      <c r="AE1488" s="60"/>
      <c r="AF1488" s="27"/>
      <c r="AG1488" s="27"/>
      <c r="AH1488" s="27"/>
      <c r="AI1488" s="27"/>
      <c r="AJ1488" s="27"/>
      <c r="AK1488" s="27"/>
      <c r="AL1488" s="27"/>
      <c r="AM1488" s="27"/>
      <c r="AN1488" s="27"/>
      <c r="AO1488" s="27"/>
      <c r="AP1488" s="27"/>
    </row>
    <row r="1489" spans="23:42" s="1" customFormat="1" x14ac:dyDescent="0.3">
      <c r="W1489" s="27"/>
      <c r="X1489" s="27"/>
      <c r="Y1489" s="27"/>
      <c r="Z1489" s="201"/>
      <c r="AA1489" s="201"/>
      <c r="AB1489" s="27"/>
      <c r="AC1489" s="27"/>
      <c r="AD1489" s="27"/>
      <c r="AE1489" s="60"/>
      <c r="AF1489" s="27"/>
      <c r="AG1489" s="27"/>
      <c r="AH1489" s="27"/>
      <c r="AI1489" s="27"/>
      <c r="AJ1489" s="27"/>
      <c r="AK1489" s="27"/>
      <c r="AL1489" s="27"/>
      <c r="AM1489" s="27"/>
      <c r="AN1489" s="27"/>
      <c r="AO1489" s="27"/>
      <c r="AP1489" s="27"/>
    </row>
    <row r="1490" spans="23:42" s="1" customFormat="1" x14ac:dyDescent="0.3">
      <c r="W1490" s="27"/>
      <c r="X1490" s="27"/>
      <c r="Y1490" s="27"/>
      <c r="Z1490" s="201"/>
      <c r="AA1490" s="201"/>
      <c r="AB1490" s="27"/>
      <c r="AC1490" s="27"/>
      <c r="AD1490" s="27"/>
      <c r="AE1490" s="60"/>
      <c r="AF1490" s="27"/>
      <c r="AG1490" s="27"/>
      <c r="AH1490" s="27"/>
      <c r="AI1490" s="27"/>
      <c r="AJ1490" s="27"/>
      <c r="AK1490" s="27"/>
      <c r="AL1490" s="27"/>
      <c r="AM1490" s="27"/>
      <c r="AN1490" s="27"/>
      <c r="AO1490" s="27"/>
      <c r="AP1490" s="27"/>
    </row>
    <row r="1491" spans="23:42" s="1" customFormat="1" x14ac:dyDescent="0.3">
      <c r="W1491" s="27"/>
      <c r="X1491" s="27"/>
      <c r="Y1491" s="27"/>
      <c r="Z1491" s="201"/>
      <c r="AA1491" s="201"/>
      <c r="AB1491" s="27"/>
      <c r="AC1491" s="27"/>
      <c r="AD1491" s="27"/>
      <c r="AE1491" s="60"/>
      <c r="AF1491" s="27"/>
      <c r="AG1491" s="27"/>
      <c r="AH1491" s="27"/>
      <c r="AI1491" s="27"/>
      <c r="AJ1491" s="27"/>
      <c r="AK1491" s="27"/>
      <c r="AL1491" s="27"/>
      <c r="AM1491" s="27"/>
      <c r="AN1491" s="27"/>
      <c r="AO1491" s="27"/>
      <c r="AP1491" s="27"/>
    </row>
    <row r="1492" spans="23:42" s="1" customFormat="1" x14ac:dyDescent="0.3">
      <c r="W1492" s="27"/>
      <c r="X1492" s="27"/>
      <c r="Y1492" s="27"/>
      <c r="Z1492" s="201"/>
      <c r="AA1492" s="201"/>
      <c r="AB1492" s="27"/>
      <c r="AC1492" s="27"/>
      <c r="AD1492" s="27"/>
      <c r="AE1492" s="60"/>
      <c r="AF1492" s="27"/>
      <c r="AG1492" s="27"/>
      <c r="AH1492" s="27"/>
      <c r="AI1492" s="27"/>
      <c r="AJ1492" s="27"/>
      <c r="AK1492" s="27"/>
      <c r="AL1492" s="27"/>
      <c r="AM1492" s="27"/>
      <c r="AN1492" s="27"/>
      <c r="AO1492" s="27"/>
      <c r="AP1492" s="27"/>
    </row>
    <row r="1493" spans="23:42" s="1" customFormat="1" x14ac:dyDescent="0.3">
      <c r="W1493" s="27"/>
      <c r="X1493" s="27"/>
      <c r="Y1493" s="27"/>
      <c r="Z1493" s="201"/>
      <c r="AA1493" s="201"/>
      <c r="AB1493" s="27"/>
      <c r="AC1493" s="27"/>
      <c r="AD1493" s="27"/>
      <c r="AE1493" s="60"/>
      <c r="AF1493" s="27"/>
      <c r="AG1493" s="27"/>
      <c r="AH1493" s="27"/>
      <c r="AI1493" s="27"/>
      <c r="AJ1493" s="27"/>
      <c r="AK1493" s="27"/>
      <c r="AL1493" s="27"/>
      <c r="AM1493" s="27"/>
      <c r="AN1493" s="27"/>
      <c r="AO1493" s="27"/>
      <c r="AP1493" s="27"/>
    </row>
    <row r="1494" spans="23:42" s="1" customFormat="1" x14ac:dyDescent="0.3">
      <c r="W1494" s="27"/>
      <c r="X1494" s="27"/>
      <c r="Y1494" s="27"/>
      <c r="Z1494" s="201"/>
      <c r="AA1494" s="201"/>
      <c r="AB1494" s="27"/>
      <c r="AC1494" s="27"/>
      <c r="AD1494" s="27"/>
      <c r="AE1494" s="60"/>
      <c r="AF1494" s="27"/>
      <c r="AG1494" s="27"/>
      <c r="AH1494" s="27"/>
      <c r="AI1494" s="27"/>
      <c r="AJ1494" s="27"/>
      <c r="AK1494" s="27"/>
      <c r="AL1494" s="27"/>
      <c r="AM1494" s="27"/>
      <c r="AN1494" s="27"/>
      <c r="AO1494" s="27"/>
      <c r="AP1494" s="27"/>
    </row>
    <row r="1495" spans="23:42" s="1" customFormat="1" x14ac:dyDescent="0.3">
      <c r="W1495" s="27"/>
      <c r="X1495" s="27"/>
      <c r="Y1495" s="27"/>
      <c r="Z1495" s="201"/>
      <c r="AA1495" s="201"/>
      <c r="AB1495" s="27"/>
      <c r="AC1495" s="27"/>
      <c r="AD1495" s="27"/>
      <c r="AE1495" s="60"/>
      <c r="AF1495" s="27"/>
      <c r="AG1495" s="27"/>
      <c r="AH1495" s="27"/>
      <c r="AI1495" s="27"/>
      <c r="AJ1495" s="27"/>
      <c r="AK1495" s="27"/>
      <c r="AL1495" s="27"/>
      <c r="AM1495" s="27"/>
      <c r="AN1495" s="27"/>
      <c r="AO1495" s="27"/>
      <c r="AP1495" s="27"/>
    </row>
    <row r="1496" spans="23:42" s="1" customFormat="1" x14ac:dyDescent="0.3">
      <c r="W1496" s="27"/>
      <c r="X1496" s="27"/>
      <c r="Y1496" s="27"/>
      <c r="Z1496" s="201"/>
      <c r="AA1496" s="201"/>
      <c r="AB1496" s="27"/>
      <c r="AC1496" s="27"/>
      <c r="AD1496" s="27"/>
      <c r="AE1496" s="60"/>
      <c r="AF1496" s="27"/>
      <c r="AG1496" s="27"/>
      <c r="AH1496" s="27"/>
      <c r="AI1496" s="27"/>
      <c r="AJ1496" s="27"/>
      <c r="AK1496" s="27"/>
      <c r="AL1496" s="27"/>
      <c r="AM1496" s="27"/>
      <c r="AN1496" s="27"/>
      <c r="AO1496" s="27"/>
      <c r="AP1496" s="27"/>
    </row>
    <row r="1497" spans="23:42" s="1" customFormat="1" x14ac:dyDescent="0.3">
      <c r="W1497" s="27"/>
      <c r="X1497" s="27"/>
      <c r="Y1497" s="27"/>
      <c r="Z1497" s="201"/>
      <c r="AA1497" s="201"/>
      <c r="AB1497" s="27"/>
      <c r="AC1497" s="27"/>
      <c r="AD1497" s="27"/>
      <c r="AE1497" s="60"/>
      <c r="AF1497" s="27"/>
      <c r="AG1497" s="27"/>
      <c r="AH1497" s="27"/>
      <c r="AI1497" s="27"/>
      <c r="AJ1497" s="27"/>
      <c r="AK1497" s="27"/>
      <c r="AL1497" s="27"/>
      <c r="AM1497" s="27"/>
      <c r="AN1497" s="27"/>
      <c r="AO1497" s="27"/>
      <c r="AP1497" s="27"/>
    </row>
    <row r="1498" spans="23:42" s="1" customFormat="1" x14ac:dyDescent="0.3">
      <c r="W1498" s="27"/>
      <c r="X1498" s="27"/>
      <c r="Y1498" s="27"/>
      <c r="Z1498" s="201"/>
      <c r="AA1498" s="201"/>
      <c r="AB1498" s="27"/>
      <c r="AC1498" s="27"/>
      <c r="AD1498" s="27"/>
      <c r="AE1498" s="60"/>
      <c r="AF1498" s="27"/>
      <c r="AG1498" s="27"/>
      <c r="AH1498" s="27"/>
      <c r="AI1498" s="27"/>
      <c r="AJ1498" s="27"/>
      <c r="AK1498" s="27"/>
      <c r="AL1498" s="27"/>
      <c r="AM1498" s="27"/>
      <c r="AN1498" s="27"/>
      <c r="AO1498" s="27"/>
      <c r="AP1498" s="27"/>
    </row>
    <row r="1499" spans="23:42" s="1" customFormat="1" x14ac:dyDescent="0.3">
      <c r="W1499" s="27"/>
      <c r="X1499" s="27"/>
      <c r="Y1499" s="27"/>
      <c r="Z1499" s="201"/>
      <c r="AA1499" s="201"/>
      <c r="AB1499" s="27"/>
      <c r="AC1499" s="27"/>
      <c r="AD1499" s="27"/>
      <c r="AE1499" s="60"/>
      <c r="AF1499" s="27"/>
      <c r="AG1499" s="27"/>
      <c r="AH1499" s="27"/>
      <c r="AI1499" s="27"/>
      <c r="AJ1499" s="27"/>
      <c r="AK1499" s="27"/>
      <c r="AL1499" s="27"/>
      <c r="AM1499" s="27"/>
      <c r="AN1499" s="27"/>
      <c r="AO1499" s="27"/>
      <c r="AP1499" s="27"/>
    </row>
    <row r="1500" spans="23:42" s="1" customFormat="1" x14ac:dyDescent="0.3">
      <c r="W1500" s="27"/>
      <c r="X1500" s="27"/>
      <c r="Y1500" s="27"/>
      <c r="Z1500" s="201"/>
      <c r="AA1500" s="201"/>
      <c r="AB1500" s="27"/>
      <c r="AC1500" s="27"/>
      <c r="AD1500" s="27"/>
      <c r="AE1500" s="60"/>
      <c r="AF1500" s="27"/>
      <c r="AG1500" s="27"/>
      <c r="AH1500" s="27"/>
      <c r="AI1500" s="27"/>
      <c r="AJ1500" s="27"/>
      <c r="AK1500" s="27"/>
      <c r="AL1500" s="27"/>
      <c r="AM1500" s="27"/>
      <c r="AN1500" s="27"/>
      <c r="AO1500" s="27"/>
      <c r="AP1500" s="27"/>
    </row>
    <row r="1501" spans="23:42" s="1" customFormat="1" x14ac:dyDescent="0.3">
      <c r="W1501" s="27"/>
      <c r="X1501" s="27"/>
      <c r="Y1501" s="27"/>
      <c r="Z1501" s="201"/>
      <c r="AA1501" s="201"/>
      <c r="AB1501" s="27"/>
      <c r="AC1501" s="27"/>
      <c r="AD1501" s="27"/>
      <c r="AE1501" s="60"/>
      <c r="AF1501" s="27"/>
      <c r="AG1501" s="27"/>
      <c r="AH1501" s="27"/>
      <c r="AI1501" s="27"/>
      <c r="AJ1501" s="27"/>
      <c r="AK1501" s="27"/>
      <c r="AL1501" s="27"/>
      <c r="AM1501" s="27"/>
      <c r="AN1501" s="27"/>
      <c r="AO1501" s="27"/>
      <c r="AP1501" s="27"/>
    </row>
    <row r="1502" spans="23:42" s="1" customFormat="1" x14ac:dyDescent="0.3">
      <c r="W1502" s="27"/>
      <c r="X1502" s="27"/>
      <c r="Y1502" s="27"/>
      <c r="Z1502" s="201"/>
      <c r="AA1502" s="201"/>
      <c r="AB1502" s="27"/>
      <c r="AC1502" s="27"/>
      <c r="AD1502" s="27"/>
      <c r="AE1502" s="60"/>
      <c r="AF1502" s="27"/>
      <c r="AG1502" s="27"/>
      <c r="AH1502" s="27"/>
      <c r="AI1502" s="27"/>
      <c r="AJ1502" s="27"/>
      <c r="AK1502" s="27"/>
      <c r="AL1502" s="27"/>
      <c r="AM1502" s="27"/>
      <c r="AN1502" s="27"/>
      <c r="AO1502" s="27"/>
      <c r="AP1502" s="27"/>
    </row>
    <row r="1503" spans="23:42" s="1" customFormat="1" x14ac:dyDescent="0.3">
      <c r="W1503" s="27"/>
      <c r="X1503" s="27"/>
      <c r="Y1503" s="27"/>
      <c r="Z1503" s="201"/>
      <c r="AA1503" s="201"/>
      <c r="AB1503" s="27"/>
      <c r="AC1503" s="27"/>
      <c r="AD1503" s="27"/>
      <c r="AE1503" s="60"/>
      <c r="AF1503" s="27"/>
      <c r="AG1503" s="27"/>
      <c r="AH1503" s="27"/>
      <c r="AI1503" s="27"/>
      <c r="AJ1503" s="27"/>
      <c r="AK1503" s="27"/>
      <c r="AL1503" s="27"/>
      <c r="AM1503" s="27"/>
      <c r="AN1503" s="27"/>
      <c r="AO1503" s="27"/>
      <c r="AP1503" s="27"/>
    </row>
    <row r="1504" spans="23:42" s="1" customFormat="1" x14ac:dyDescent="0.3">
      <c r="W1504" s="27"/>
      <c r="X1504" s="27"/>
      <c r="Y1504" s="27"/>
      <c r="Z1504" s="201"/>
      <c r="AA1504" s="201"/>
      <c r="AB1504" s="27"/>
      <c r="AC1504" s="27"/>
      <c r="AD1504" s="27"/>
      <c r="AE1504" s="60"/>
      <c r="AF1504" s="27"/>
      <c r="AG1504" s="27"/>
      <c r="AH1504" s="27"/>
      <c r="AI1504" s="27"/>
      <c r="AJ1504" s="27"/>
      <c r="AK1504" s="27"/>
      <c r="AL1504" s="27"/>
      <c r="AM1504" s="27"/>
      <c r="AN1504" s="27"/>
      <c r="AO1504" s="27"/>
      <c r="AP1504" s="27"/>
    </row>
    <row r="1505" spans="23:42" s="1" customFormat="1" x14ac:dyDescent="0.3">
      <c r="W1505" s="27"/>
      <c r="X1505" s="27"/>
      <c r="Y1505" s="27"/>
      <c r="Z1505" s="201"/>
      <c r="AA1505" s="201"/>
      <c r="AB1505" s="27"/>
      <c r="AC1505" s="27"/>
      <c r="AD1505" s="27"/>
      <c r="AE1505" s="60"/>
      <c r="AF1505" s="27"/>
      <c r="AG1505" s="27"/>
      <c r="AH1505" s="27"/>
      <c r="AI1505" s="27"/>
      <c r="AJ1505" s="27"/>
      <c r="AK1505" s="27"/>
      <c r="AL1505" s="27"/>
      <c r="AM1505" s="27"/>
      <c r="AN1505" s="27"/>
      <c r="AO1505" s="27"/>
      <c r="AP1505" s="27"/>
    </row>
    <row r="1506" spans="23:42" s="1" customFormat="1" x14ac:dyDescent="0.3">
      <c r="W1506" s="27"/>
      <c r="X1506" s="27"/>
      <c r="Y1506" s="27"/>
      <c r="Z1506" s="201"/>
      <c r="AA1506" s="201"/>
      <c r="AB1506" s="27"/>
      <c r="AC1506" s="27"/>
      <c r="AD1506" s="27"/>
      <c r="AE1506" s="60"/>
      <c r="AF1506" s="27"/>
      <c r="AG1506" s="27"/>
      <c r="AH1506" s="27"/>
      <c r="AI1506" s="27"/>
      <c r="AJ1506" s="27"/>
      <c r="AK1506" s="27"/>
      <c r="AL1506" s="27"/>
      <c r="AM1506" s="27"/>
      <c r="AN1506" s="27"/>
      <c r="AO1506" s="27"/>
      <c r="AP1506" s="27"/>
    </row>
    <row r="1507" spans="23:42" s="1" customFormat="1" x14ac:dyDescent="0.3">
      <c r="W1507" s="27"/>
      <c r="X1507" s="27"/>
      <c r="Y1507" s="27"/>
      <c r="Z1507" s="201"/>
      <c r="AA1507" s="201"/>
      <c r="AB1507" s="27"/>
      <c r="AC1507" s="27"/>
      <c r="AD1507" s="27"/>
      <c r="AE1507" s="60"/>
      <c r="AF1507" s="27"/>
      <c r="AG1507" s="27"/>
      <c r="AH1507" s="27"/>
      <c r="AI1507" s="27"/>
      <c r="AJ1507" s="27"/>
      <c r="AK1507" s="27"/>
      <c r="AL1507" s="27"/>
      <c r="AM1507" s="27"/>
      <c r="AN1507" s="27"/>
      <c r="AO1507" s="27"/>
      <c r="AP1507" s="27"/>
    </row>
    <row r="1508" spans="23:42" s="1" customFormat="1" x14ac:dyDescent="0.3">
      <c r="W1508" s="27"/>
      <c r="X1508" s="27"/>
      <c r="Y1508" s="27"/>
      <c r="Z1508" s="201"/>
      <c r="AA1508" s="201"/>
      <c r="AB1508" s="27"/>
      <c r="AC1508" s="27"/>
      <c r="AD1508" s="27"/>
      <c r="AE1508" s="60"/>
      <c r="AF1508" s="27"/>
      <c r="AG1508" s="27"/>
      <c r="AH1508" s="27"/>
      <c r="AI1508" s="27"/>
      <c r="AJ1508" s="27"/>
      <c r="AK1508" s="27"/>
      <c r="AL1508" s="27"/>
      <c r="AM1508" s="27"/>
      <c r="AN1508" s="27"/>
      <c r="AO1508" s="27"/>
      <c r="AP1508" s="27"/>
    </row>
    <row r="1509" spans="23:42" s="1" customFormat="1" x14ac:dyDescent="0.3">
      <c r="W1509" s="27"/>
      <c r="X1509" s="27"/>
      <c r="Y1509" s="27"/>
      <c r="Z1509" s="201"/>
      <c r="AA1509" s="201"/>
      <c r="AB1509" s="27"/>
      <c r="AC1509" s="27"/>
      <c r="AD1509" s="27"/>
      <c r="AE1509" s="60"/>
      <c r="AF1509" s="27"/>
      <c r="AG1509" s="27"/>
      <c r="AH1509" s="27"/>
      <c r="AI1509" s="27"/>
      <c r="AJ1509" s="27"/>
      <c r="AK1509" s="27"/>
      <c r="AL1509" s="27"/>
      <c r="AM1509" s="27"/>
      <c r="AN1509" s="27"/>
      <c r="AO1509" s="27"/>
      <c r="AP1509" s="27"/>
    </row>
    <row r="1510" spans="23:42" s="1" customFormat="1" x14ac:dyDescent="0.3">
      <c r="W1510" s="27"/>
      <c r="X1510" s="27"/>
      <c r="Y1510" s="27"/>
      <c r="Z1510" s="201"/>
      <c r="AA1510" s="201"/>
      <c r="AB1510" s="27"/>
      <c r="AC1510" s="27"/>
      <c r="AD1510" s="27"/>
      <c r="AE1510" s="60"/>
      <c r="AF1510" s="27"/>
      <c r="AG1510" s="27"/>
      <c r="AH1510" s="27"/>
      <c r="AI1510" s="27"/>
      <c r="AJ1510" s="27"/>
      <c r="AK1510" s="27"/>
      <c r="AL1510" s="27"/>
      <c r="AM1510" s="27"/>
      <c r="AN1510" s="27"/>
      <c r="AO1510" s="27"/>
      <c r="AP1510" s="27"/>
    </row>
    <row r="1511" spans="23:42" s="1" customFormat="1" x14ac:dyDescent="0.3">
      <c r="W1511" s="27"/>
      <c r="X1511" s="27"/>
      <c r="Y1511" s="27"/>
      <c r="Z1511" s="201"/>
      <c r="AA1511" s="201"/>
      <c r="AB1511" s="27"/>
      <c r="AC1511" s="27"/>
      <c r="AD1511" s="27"/>
      <c r="AE1511" s="60"/>
      <c r="AF1511" s="27"/>
      <c r="AG1511" s="27"/>
      <c r="AH1511" s="27"/>
      <c r="AI1511" s="27"/>
      <c r="AJ1511" s="27"/>
      <c r="AK1511" s="27"/>
      <c r="AL1511" s="27"/>
      <c r="AM1511" s="27"/>
      <c r="AN1511" s="27"/>
      <c r="AO1511" s="27"/>
      <c r="AP1511" s="27"/>
    </row>
    <row r="1512" spans="23:42" s="1" customFormat="1" x14ac:dyDescent="0.3">
      <c r="W1512" s="27"/>
      <c r="X1512" s="27"/>
      <c r="Y1512" s="27"/>
      <c r="Z1512" s="201"/>
      <c r="AA1512" s="201"/>
      <c r="AB1512" s="27"/>
      <c r="AC1512" s="27"/>
      <c r="AD1512" s="27"/>
      <c r="AE1512" s="60"/>
      <c r="AF1512" s="27"/>
      <c r="AG1512" s="27"/>
      <c r="AH1512" s="27"/>
      <c r="AI1512" s="27"/>
      <c r="AJ1512" s="27"/>
      <c r="AK1512" s="27"/>
      <c r="AL1512" s="27"/>
      <c r="AM1512" s="27"/>
      <c r="AN1512" s="27"/>
      <c r="AO1512" s="27"/>
      <c r="AP1512" s="27"/>
    </row>
    <row r="1513" spans="23:42" s="1" customFormat="1" x14ac:dyDescent="0.3">
      <c r="W1513" s="27"/>
      <c r="X1513" s="27"/>
      <c r="Y1513" s="27"/>
      <c r="Z1513" s="201"/>
      <c r="AA1513" s="201"/>
      <c r="AB1513" s="27"/>
      <c r="AC1513" s="27"/>
      <c r="AD1513" s="27"/>
      <c r="AE1513" s="60"/>
      <c r="AF1513" s="27"/>
      <c r="AG1513" s="27"/>
      <c r="AH1513" s="27"/>
      <c r="AI1513" s="27"/>
      <c r="AJ1513" s="27"/>
      <c r="AK1513" s="27"/>
      <c r="AL1513" s="27"/>
      <c r="AM1513" s="27"/>
      <c r="AN1513" s="27"/>
      <c r="AO1513" s="27"/>
      <c r="AP1513" s="27"/>
    </row>
    <row r="1514" spans="23:42" s="1" customFormat="1" x14ac:dyDescent="0.3">
      <c r="W1514" s="27"/>
      <c r="X1514" s="27"/>
      <c r="Y1514" s="27"/>
      <c r="Z1514" s="201"/>
      <c r="AA1514" s="201"/>
      <c r="AB1514" s="27"/>
      <c r="AC1514" s="27"/>
      <c r="AD1514" s="27"/>
      <c r="AE1514" s="60"/>
      <c r="AF1514" s="27"/>
      <c r="AG1514" s="27"/>
      <c r="AH1514" s="27"/>
      <c r="AI1514" s="27"/>
      <c r="AJ1514" s="27"/>
      <c r="AK1514" s="27"/>
      <c r="AL1514" s="27"/>
      <c r="AM1514" s="27"/>
      <c r="AN1514" s="27"/>
      <c r="AO1514" s="27"/>
      <c r="AP1514" s="27"/>
    </row>
    <row r="1515" spans="23:42" s="1" customFormat="1" x14ac:dyDescent="0.3">
      <c r="W1515" s="27"/>
      <c r="X1515" s="27"/>
      <c r="Y1515" s="27"/>
      <c r="Z1515" s="201"/>
      <c r="AA1515" s="201"/>
      <c r="AB1515" s="27"/>
      <c r="AC1515" s="27"/>
      <c r="AD1515" s="27"/>
      <c r="AE1515" s="60"/>
      <c r="AF1515" s="27"/>
      <c r="AG1515" s="27"/>
      <c r="AH1515" s="27"/>
      <c r="AI1515" s="27"/>
      <c r="AJ1515" s="27"/>
      <c r="AK1515" s="27"/>
      <c r="AL1515" s="27"/>
      <c r="AM1515" s="27"/>
      <c r="AN1515" s="27"/>
      <c r="AO1515" s="27"/>
      <c r="AP1515" s="27"/>
    </row>
    <row r="1516" spans="23:42" s="1" customFormat="1" x14ac:dyDescent="0.3">
      <c r="W1516" s="27"/>
      <c r="X1516" s="27"/>
      <c r="Y1516" s="27"/>
      <c r="Z1516" s="201"/>
      <c r="AA1516" s="201"/>
      <c r="AB1516" s="27"/>
      <c r="AC1516" s="27"/>
      <c r="AD1516" s="27"/>
      <c r="AE1516" s="60"/>
      <c r="AF1516" s="27"/>
      <c r="AG1516" s="27"/>
      <c r="AH1516" s="27"/>
      <c r="AI1516" s="27"/>
      <c r="AJ1516" s="27"/>
      <c r="AK1516" s="27"/>
      <c r="AL1516" s="27"/>
      <c r="AM1516" s="27"/>
      <c r="AN1516" s="27"/>
      <c r="AO1516" s="27"/>
      <c r="AP1516" s="27"/>
    </row>
    <row r="1517" spans="23:42" s="1" customFormat="1" x14ac:dyDescent="0.3">
      <c r="W1517" s="27"/>
      <c r="X1517" s="27"/>
      <c r="Y1517" s="27"/>
      <c r="Z1517" s="201"/>
      <c r="AA1517" s="201"/>
      <c r="AB1517" s="27"/>
      <c r="AC1517" s="27"/>
      <c r="AD1517" s="27"/>
      <c r="AE1517" s="60"/>
      <c r="AF1517" s="27"/>
      <c r="AG1517" s="27"/>
      <c r="AH1517" s="27"/>
      <c r="AI1517" s="27"/>
      <c r="AJ1517" s="27"/>
      <c r="AK1517" s="27"/>
      <c r="AL1517" s="27"/>
      <c r="AM1517" s="27"/>
      <c r="AN1517" s="27"/>
      <c r="AO1517" s="27"/>
      <c r="AP1517" s="27"/>
    </row>
    <row r="1518" spans="23:42" s="1" customFormat="1" x14ac:dyDescent="0.3">
      <c r="W1518" s="27"/>
      <c r="X1518" s="27"/>
      <c r="Y1518" s="27"/>
      <c r="Z1518" s="201"/>
      <c r="AA1518" s="201"/>
      <c r="AB1518" s="27"/>
      <c r="AC1518" s="27"/>
      <c r="AD1518" s="27"/>
      <c r="AE1518" s="60"/>
      <c r="AF1518" s="27"/>
      <c r="AG1518" s="27"/>
      <c r="AH1518" s="27"/>
      <c r="AI1518" s="27"/>
      <c r="AJ1518" s="27"/>
      <c r="AK1518" s="27"/>
      <c r="AL1518" s="27"/>
      <c r="AM1518" s="27"/>
      <c r="AN1518" s="27"/>
      <c r="AO1518" s="27"/>
      <c r="AP1518" s="27"/>
    </row>
    <row r="1519" spans="23:42" s="1" customFormat="1" x14ac:dyDescent="0.3">
      <c r="W1519" s="27"/>
      <c r="X1519" s="27"/>
      <c r="Y1519" s="27"/>
      <c r="Z1519" s="201"/>
      <c r="AA1519" s="201"/>
      <c r="AB1519" s="27"/>
      <c r="AC1519" s="27"/>
      <c r="AD1519" s="27"/>
      <c r="AE1519" s="60"/>
      <c r="AF1519" s="27"/>
      <c r="AG1519" s="27"/>
      <c r="AH1519" s="27"/>
      <c r="AI1519" s="27"/>
      <c r="AJ1519" s="27"/>
      <c r="AK1519" s="27"/>
      <c r="AL1519" s="27"/>
      <c r="AM1519" s="27"/>
      <c r="AN1519" s="27"/>
      <c r="AO1519" s="27"/>
      <c r="AP1519" s="27"/>
    </row>
    <row r="1520" spans="23:42" s="1" customFormat="1" x14ac:dyDescent="0.3">
      <c r="W1520" s="27"/>
      <c r="X1520" s="27"/>
      <c r="Y1520" s="27"/>
      <c r="Z1520" s="201"/>
      <c r="AA1520" s="201"/>
      <c r="AB1520" s="27"/>
      <c r="AC1520" s="27"/>
      <c r="AD1520" s="27"/>
      <c r="AE1520" s="60"/>
      <c r="AF1520" s="27"/>
      <c r="AG1520" s="27"/>
      <c r="AH1520" s="27"/>
      <c r="AI1520" s="27"/>
      <c r="AJ1520" s="27"/>
      <c r="AK1520" s="27"/>
      <c r="AL1520" s="27"/>
      <c r="AM1520" s="27"/>
      <c r="AN1520" s="27"/>
      <c r="AO1520" s="27"/>
      <c r="AP1520" s="27"/>
    </row>
    <row r="1521" spans="23:42" s="1" customFormat="1" x14ac:dyDescent="0.3">
      <c r="W1521" s="27"/>
      <c r="X1521" s="27"/>
      <c r="Y1521" s="27"/>
      <c r="Z1521" s="201"/>
      <c r="AA1521" s="201"/>
      <c r="AB1521" s="27"/>
      <c r="AC1521" s="27"/>
      <c r="AD1521" s="27"/>
      <c r="AE1521" s="60"/>
      <c r="AF1521" s="27"/>
      <c r="AG1521" s="27"/>
      <c r="AH1521" s="27"/>
      <c r="AI1521" s="27"/>
      <c r="AJ1521" s="27"/>
      <c r="AK1521" s="27"/>
      <c r="AL1521" s="27"/>
      <c r="AM1521" s="27"/>
      <c r="AN1521" s="27"/>
      <c r="AO1521" s="27"/>
      <c r="AP1521" s="27"/>
    </row>
    <row r="1522" spans="23:42" s="1" customFormat="1" x14ac:dyDescent="0.3">
      <c r="W1522" s="27"/>
      <c r="X1522" s="27"/>
      <c r="Y1522" s="27"/>
      <c r="Z1522" s="201"/>
      <c r="AA1522" s="201"/>
      <c r="AB1522" s="27"/>
      <c r="AC1522" s="27"/>
      <c r="AD1522" s="27"/>
      <c r="AE1522" s="60"/>
      <c r="AF1522" s="27"/>
      <c r="AG1522" s="27"/>
      <c r="AH1522" s="27"/>
      <c r="AI1522" s="27"/>
      <c r="AJ1522" s="27"/>
      <c r="AK1522" s="27"/>
      <c r="AL1522" s="27"/>
      <c r="AM1522" s="27"/>
      <c r="AN1522" s="27"/>
      <c r="AO1522" s="27"/>
      <c r="AP1522" s="27"/>
    </row>
    <row r="1523" spans="23:42" s="1" customFormat="1" x14ac:dyDescent="0.3">
      <c r="W1523" s="27"/>
      <c r="X1523" s="27"/>
      <c r="Y1523" s="27"/>
      <c r="Z1523" s="201"/>
      <c r="AA1523" s="201"/>
      <c r="AB1523" s="27"/>
      <c r="AC1523" s="27"/>
      <c r="AD1523" s="27"/>
      <c r="AE1523" s="60"/>
      <c r="AF1523" s="27"/>
      <c r="AG1523" s="27"/>
      <c r="AH1523" s="27"/>
      <c r="AI1523" s="27"/>
      <c r="AJ1523" s="27"/>
      <c r="AK1523" s="27"/>
      <c r="AL1523" s="27"/>
      <c r="AM1523" s="27"/>
      <c r="AN1523" s="27"/>
      <c r="AO1523" s="27"/>
      <c r="AP1523" s="27"/>
    </row>
    <row r="1524" spans="23:42" s="1" customFormat="1" x14ac:dyDescent="0.3">
      <c r="W1524" s="27"/>
      <c r="X1524" s="27"/>
      <c r="Y1524" s="27"/>
      <c r="Z1524" s="201"/>
      <c r="AA1524" s="201"/>
      <c r="AB1524" s="27"/>
      <c r="AC1524" s="27"/>
      <c r="AD1524" s="27"/>
      <c r="AE1524" s="60"/>
      <c r="AF1524" s="27"/>
      <c r="AG1524" s="27"/>
      <c r="AH1524" s="27"/>
      <c r="AI1524" s="27"/>
      <c r="AJ1524" s="27"/>
      <c r="AK1524" s="27"/>
      <c r="AL1524" s="27"/>
      <c r="AM1524" s="27"/>
      <c r="AN1524" s="27"/>
      <c r="AO1524" s="27"/>
      <c r="AP1524" s="27"/>
    </row>
    <row r="1525" spans="23:42" s="1" customFormat="1" x14ac:dyDescent="0.3">
      <c r="W1525" s="27"/>
      <c r="X1525" s="27"/>
      <c r="Y1525" s="27"/>
      <c r="Z1525" s="201"/>
      <c r="AA1525" s="201"/>
      <c r="AB1525" s="27"/>
      <c r="AC1525" s="27"/>
      <c r="AD1525" s="27"/>
      <c r="AE1525" s="60"/>
      <c r="AF1525" s="27"/>
      <c r="AG1525" s="27"/>
      <c r="AH1525" s="27"/>
      <c r="AI1525" s="27"/>
      <c r="AJ1525" s="27"/>
      <c r="AK1525" s="27"/>
      <c r="AL1525" s="27"/>
      <c r="AM1525" s="27"/>
      <c r="AN1525" s="27"/>
      <c r="AO1525" s="27"/>
      <c r="AP1525" s="27"/>
    </row>
    <row r="1526" spans="23:42" s="1" customFormat="1" x14ac:dyDescent="0.3">
      <c r="W1526" s="27"/>
      <c r="X1526" s="27"/>
      <c r="Y1526" s="27"/>
      <c r="Z1526" s="201"/>
      <c r="AA1526" s="201"/>
      <c r="AB1526" s="27"/>
      <c r="AC1526" s="27"/>
      <c r="AD1526" s="27"/>
      <c r="AE1526" s="60"/>
      <c r="AF1526" s="27"/>
      <c r="AG1526" s="27"/>
      <c r="AH1526" s="27"/>
      <c r="AI1526" s="27"/>
      <c r="AJ1526" s="27"/>
      <c r="AK1526" s="27"/>
      <c r="AL1526" s="27"/>
      <c r="AM1526" s="27"/>
      <c r="AN1526" s="27"/>
      <c r="AO1526" s="27"/>
      <c r="AP1526" s="27"/>
    </row>
    <row r="1527" spans="23:42" s="1" customFormat="1" x14ac:dyDescent="0.3">
      <c r="W1527" s="27"/>
      <c r="X1527" s="27"/>
      <c r="Y1527" s="27"/>
      <c r="Z1527" s="201"/>
      <c r="AA1527" s="201"/>
      <c r="AB1527" s="27"/>
      <c r="AC1527" s="27"/>
      <c r="AD1527" s="27"/>
      <c r="AE1527" s="60"/>
      <c r="AF1527" s="27"/>
      <c r="AG1527" s="27"/>
      <c r="AH1527" s="27"/>
      <c r="AI1527" s="27"/>
      <c r="AJ1527" s="27"/>
      <c r="AK1527" s="27"/>
      <c r="AL1527" s="27"/>
      <c r="AM1527" s="27"/>
      <c r="AN1527" s="27"/>
      <c r="AO1527" s="27"/>
      <c r="AP1527" s="27"/>
    </row>
    <row r="1528" spans="23:42" s="1" customFormat="1" x14ac:dyDescent="0.3">
      <c r="W1528" s="27"/>
      <c r="X1528" s="27"/>
      <c r="Y1528" s="27"/>
      <c r="Z1528" s="201"/>
      <c r="AA1528" s="201"/>
      <c r="AB1528" s="27"/>
      <c r="AC1528" s="27"/>
      <c r="AD1528" s="27"/>
      <c r="AE1528" s="60"/>
      <c r="AF1528" s="27"/>
      <c r="AG1528" s="27"/>
      <c r="AH1528" s="27"/>
      <c r="AI1528" s="27"/>
      <c r="AJ1528" s="27"/>
      <c r="AK1528" s="27"/>
      <c r="AL1528" s="27"/>
      <c r="AM1528" s="27"/>
      <c r="AN1528" s="27"/>
      <c r="AO1528" s="27"/>
      <c r="AP1528" s="27"/>
    </row>
    <row r="1529" spans="23:42" s="1" customFormat="1" x14ac:dyDescent="0.3">
      <c r="W1529" s="27"/>
      <c r="X1529" s="27"/>
      <c r="Y1529" s="27"/>
      <c r="Z1529" s="201"/>
      <c r="AA1529" s="201"/>
      <c r="AB1529" s="27"/>
      <c r="AC1529" s="27"/>
      <c r="AD1529" s="27"/>
      <c r="AE1529" s="60"/>
      <c r="AF1529" s="27"/>
      <c r="AG1529" s="27"/>
      <c r="AH1529" s="27"/>
      <c r="AI1529" s="27"/>
      <c r="AJ1529" s="27"/>
      <c r="AK1529" s="27"/>
      <c r="AL1529" s="27"/>
      <c r="AM1529" s="27"/>
      <c r="AN1529" s="27"/>
      <c r="AO1529" s="27"/>
      <c r="AP1529" s="27"/>
    </row>
    <row r="1530" spans="23:42" s="1" customFormat="1" x14ac:dyDescent="0.3">
      <c r="W1530" s="27"/>
      <c r="X1530" s="27"/>
      <c r="Y1530" s="27"/>
      <c r="Z1530" s="201"/>
      <c r="AA1530" s="201"/>
      <c r="AB1530" s="27"/>
      <c r="AC1530" s="27"/>
      <c r="AD1530" s="27"/>
      <c r="AE1530" s="60"/>
      <c r="AF1530" s="27"/>
      <c r="AG1530" s="27"/>
      <c r="AH1530" s="27"/>
      <c r="AI1530" s="27"/>
      <c r="AJ1530" s="27"/>
      <c r="AK1530" s="27"/>
      <c r="AL1530" s="27"/>
      <c r="AM1530" s="27"/>
      <c r="AN1530" s="27"/>
      <c r="AO1530" s="27"/>
      <c r="AP1530" s="27"/>
    </row>
    <row r="1531" spans="23:42" s="1" customFormat="1" x14ac:dyDescent="0.3">
      <c r="W1531" s="27"/>
      <c r="X1531" s="27"/>
      <c r="Y1531" s="27"/>
      <c r="Z1531" s="201"/>
      <c r="AA1531" s="201"/>
      <c r="AB1531" s="27"/>
      <c r="AC1531" s="27"/>
      <c r="AD1531" s="27"/>
      <c r="AE1531" s="60"/>
      <c r="AF1531" s="27"/>
      <c r="AG1531" s="27"/>
      <c r="AH1531" s="27"/>
      <c r="AI1531" s="27"/>
      <c r="AJ1531" s="27"/>
      <c r="AK1531" s="27"/>
      <c r="AL1531" s="27"/>
      <c r="AM1531" s="27"/>
      <c r="AN1531" s="27"/>
      <c r="AO1531" s="27"/>
      <c r="AP1531" s="27"/>
    </row>
    <row r="1532" spans="23:42" s="1" customFormat="1" x14ac:dyDescent="0.3">
      <c r="W1532" s="27"/>
      <c r="X1532" s="27"/>
      <c r="Y1532" s="27"/>
      <c r="Z1532" s="201"/>
      <c r="AA1532" s="201"/>
      <c r="AB1532" s="27"/>
      <c r="AC1532" s="27"/>
      <c r="AD1532" s="27"/>
      <c r="AE1532" s="60"/>
      <c r="AF1532" s="27"/>
      <c r="AG1532" s="27"/>
      <c r="AH1532" s="27"/>
      <c r="AI1532" s="27"/>
      <c r="AJ1532" s="27"/>
      <c r="AK1532" s="27"/>
      <c r="AL1532" s="27"/>
      <c r="AM1532" s="27"/>
      <c r="AN1532" s="27"/>
      <c r="AO1532" s="27"/>
      <c r="AP1532" s="27"/>
    </row>
    <row r="1533" spans="23:42" s="1" customFormat="1" x14ac:dyDescent="0.3">
      <c r="W1533" s="27"/>
      <c r="X1533" s="27"/>
      <c r="Y1533" s="27"/>
      <c r="Z1533" s="201"/>
      <c r="AA1533" s="201"/>
      <c r="AB1533" s="27"/>
      <c r="AC1533" s="27"/>
      <c r="AD1533" s="27"/>
      <c r="AE1533" s="60"/>
      <c r="AF1533" s="27"/>
      <c r="AG1533" s="27"/>
      <c r="AH1533" s="27"/>
      <c r="AI1533" s="27"/>
      <c r="AJ1533" s="27"/>
      <c r="AK1533" s="27"/>
      <c r="AL1533" s="27"/>
      <c r="AM1533" s="27"/>
      <c r="AN1533" s="27"/>
      <c r="AO1533" s="27"/>
      <c r="AP1533" s="27"/>
    </row>
    <row r="1534" spans="23:42" s="1" customFormat="1" x14ac:dyDescent="0.3">
      <c r="W1534" s="27"/>
      <c r="X1534" s="27"/>
      <c r="Y1534" s="27"/>
      <c r="Z1534" s="201"/>
      <c r="AA1534" s="201"/>
      <c r="AB1534" s="27"/>
      <c r="AC1534" s="27"/>
      <c r="AD1534" s="27"/>
      <c r="AE1534" s="60"/>
      <c r="AF1534" s="27"/>
      <c r="AG1534" s="27"/>
      <c r="AH1534" s="27"/>
      <c r="AI1534" s="27"/>
      <c r="AJ1534" s="27"/>
      <c r="AK1534" s="27"/>
      <c r="AL1534" s="27"/>
      <c r="AM1534" s="27"/>
      <c r="AN1534" s="27"/>
      <c r="AO1534" s="27"/>
      <c r="AP1534" s="27"/>
    </row>
    <row r="1535" spans="23:42" s="1" customFormat="1" x14ac:dyDescent="0.3">
      <c r="W1535" s="27"/>
      <c r="X1535" s="27"/>
      <c r="Y1535" s="27"/>
      <c r="Z1535" s="201"/>
      <c r="AA1535" s="201"/>
      <c r="AB1535" s="27"/>
      <c r="AC1535" s="27"/>
      <c r="AD1535" s="27"/>
      <c r="AE1535" s="60"/>
      <c r="AF1535" s="27"/>
      <c r="AG1535" s="27"/>
      <c r="AH1535" s="27"/>
      <c r="AI1535" s="27"/>
      <c r="AJ1535" s="27"/>
      <c r="AK1535" s="27"/>
      <c r="AL1535" s="27"/>
      <c r="AM1535" s="27"/>
      <c r="AN1535" s="27"/>
      <c r="AO1535" s="27"/>
      <c r="AP1535" s="27"/>
    </row>
    <row r="1536" spans="23:42" s="1" customFormat="1" x14ac:dyDescent="0.3">
      <c r="W1536" s="27"/>
      <c r="X1536" s="27"/>
      <c r="Y1536" s="27"/>
      <c r="Z1536" s="201"/>
      <c r="AA1536" s="201"/>
      <c r="AB1536" s="27"/>
      <c r="AC1536" s="27"/>
      <c r="AD1536" s="27"/>
      <c r="AE1536" s="60"/>
      <c r="AF1536" s="27"/>
      <c r="AG1536" s="27"/>
      <c r="AH1536" s="27"/>
      <c r="AI1536" s="27"/>
      <c r="AJ1536" s="27"/>
      <c r="AK1536" s="27"/>
      <c r="AL1536" s="27"/>
      <c r="AM1536" s="27"/>
      <c r="AN1536" s="27"/>
      <c r="AO1536" s="27"/>
      <c r="AP1536" s="27"/>
    </row>
    <row r="1537" spans="23:42" s="1" customFormat="1" x14ac:dyDescent="0.3">
      <c r="W1537" s="27"/>
      <c r="X1537" s="27"/>
      <c r="Y1537" s="27"/>
      <c r="Z1537" s="201"/>
      <c r="AA1537" s="201"/>
      <c r="AB1537" s="27"/>
      <c r="AC1537" s="27"/>
      <c r="AD1537" s="27"/>
      <c r="AE1537" s="60"/>
      <c r="AF1537" s="27"/>
      <c r="AG1537" s="27"/>
      <c r="AH1537" s="27"/>
      <c r="AI1537" s="27"/>
      <c r="AJ1537" s="27"/>
      <c r="AK1537" s="27"/>
      <c r="AL1537" s="27"/>
      <c r="AM1537" s="27"/>
      <c r="AN1537" s="27"/>
      <c r="AO1537" s="27"/>
      <c r="AP1537" s="27"/>
    </row>
    <row r="1538" spans="23:42" s="1" customFormat="1" x14ac:dyDescent="0.3">
      <c r="W1538" s="27"/>
      <c r="X1538" s="27"/>
      <c r="Y1538" s="27"/>
      <c r="Z1538" s="201"/>
      <c r="AA1538" s="201"/>
      <c r="AB1538" s="27"/>
      <c r="AC1538" s="27"/>
      <c r="AD1538" s="27"/>
      <c r="AE1538" s="60"/>
      <c r="AF1538" s="27"/>
      <c r="AG1538" s="27"/>
      <c r="AH1538" s="27"/>
      <c r="AI1538" s="27"/>
      <c r="AJ1538" s="27"/>
      <c r="AK1538" s="27"/>
      <c r="AL1538" s="27"/>
      <c r="AM1538" s="27"/>
      <c r="AN1538" s="27"/>
      <c r="AO1538" s="27"/>
      <c r="AP1538" s="27"/>
    </row>
    <row r="1539" spans="23:42" s="1" customFormat="1" x14ac:dyDescent="0.3">
      <c r="W1539" s="27"/>
      <c r="X1539" s="27"/>
      <c r="Y1539" s="27"/>
      <c r="Z1539" s="201"/>
      <c r="AA1539" s="201"/>
      <c r="AB1539" s="27"/>
      <c r="AC1539" s="27"/>
      <c r="AD1539" s="27"/>
      <c r="AE1539" s="60"/>
      <c r="AF1539" s="27"/>
      <c r="AG1539" s="27"/>
      <c r="AH1539" s="27"/>
      <c r="AI1539" s="27"/>
      <c r="AJ1539" s="27"/>
      <c r="AK1539" s="27"/>
      <c r="AL1539" s="27"/>
      <c r="AM1539" s="27"/>
      <c r="AN1539" s="27"/>
      <c r="AO1539" s="27"/>
      <c r="AP1539" s="27"/>
    </row>
    <row r="1540" spans="23:42" s="1" customFormat="1" x14ac:dyDescent="0.3">
      <c r="W1540" s="27"/>
      <c r="X1540" s="27"/>
      <c r="Y1540" s="27"/>
      <c r="Z1540" s="201"/>
      <c r="AA1540" s="201"/>
      <c r="AB1540" s="27"/>
      <c r="AC1540" s="27"/>
      <c r="AD1540" s="27"/>
      <c r="AE1540" s="60"/>
      <c r="AF1540" s="27"/>
      <c r="AG1540" s="27"/>
      <c r="AH1540" s="27"/>
      <c r="AI1540" s="27"/>
      <c r="AJ1540" s="27"/>
      <c r="AK1540" s="27"/>
      <c r="AL1540" s="27"/>
      <c r="AM1540" s="27"/>
      <c r="AN1540" s="27"/>
      <c r="AO1540" s="27"/>
      <c r="AP1540" s="27"/>
    </row>
    <row r="1541" spans="23:42" s="1" customFormat="1" x14ac:dyDescent="0.3">
      <c r="W1541" s="27"/>
      <c r="X1541" s="27"/>
      <c r="Y1541" s="27"/>
      <c r="Z1541" s="201"/>
      <c r="AA1541" s="201"/>
      <c r="AB1541" s="27"/>
      <c r="AC1541" s="27"/>
      <c r="AD1541" s="27"/>
      <c r="AE1541" s="60"/>
      <c r="AF1541" s="27"/>
      <c r="AG1541" s="27"/>
      <c r="AH1541" s="27"/>
      <c r="AI1541" s="27"/>
      <c r="AJ1541" s="27"/>
      <c r="AK1541" s="27"/>
      <c r="AL1541" s="27"/>
      <c r="AM1541" s="27"/>
      <c r="AN1541" s="27"/>
      <c r="AO1541" s="27"/>
      <c r="AP1541" s="27"/>
    </row>
    <row r="1542" spans="23:42" s="1" customFormat="1" x14ac:dyDescent="0.3">
      <c r="W1542" s="27"/>
      <c r="X1542" s="27"/>
      <c r="Y1542" s="27"/>
      <c r="Z1542" s="201"/>
      <c r="AA1542" s="201"/>
      <c r="AB1542" s="27"/>
      <c r="AC1542" s="27"/>
      <c r="AD1542" s="27"/>
      <c r="AE1542" s="60"/>
      <c r="AF1542" s="27"/>
      <c r="AG1542" s="27"/>
      <c r="AH1542" s="27"/>
      <c r="AI1542" s="27"/>
      <c r="AJ1542" s="27"/>
      <c r="AK1542" s="27"/>
      <c r="AL1542" s="27"/>
      <c r="AM1542" s="27"/>
      <c r="AN1542" s="27"/>
      <c r="AO1542" s="27"/>
      <c r="AP1542" s="27"/>
    </row>
    <row r="1543" spans="23:42" s="1" customFormat="1" x14ac:dyDescent="0.3">
      <c r="W1543" s="27"/>
      <c r="X1543" s="27"/>
      <c r="Y1543" s="27"/>
      <c r="Z1543" s="201"/>
      <c r="AA1543" s="201"/>
      <c r="AB1543" s="27"/>
      <c r="AC1543" s="27"/>
      <c r="AD1543" s="27"/>
      <c r="AE1543" s="60"/>
      <c r="AF1543" s="27"/>
      <c r="AG1543" s="27"/>
      <c r="AH1543" s="27"/>
      <c r="AI1543" s="27"/>
      <c r="AJ1543" s="27"/>
      <c r="AK1543" s="27"/>
      <c r="AL1543" s="27"/>
      <c r="AM1543" s="27"/>
      <c r="AN1543" s="27"/>
      <c r="AO1543" s="27"/>
      <c r="AP1543" s="27"/>
    </row>
    <row r="1544" spans="23:42" s="1" customFormat="1" x14ac:dyDescent="0.3">
      <c r="W1544" s="27"/>
      <c r="X1544" s="27"/>
      <c r="Y1544" s="27"/>
      <c r="Z1544" s="201"/>
      <c r="AA1544" s="201"/>
      <c r="AB1544" s="27"/>
      <c r="AC1544" s="27"/>
      <c r="AD1544" s="27"/>
      <c r="AE1544" s="60"/>
      <c r="AF1544" s="27"/>
      <c r="AG1544" s="27"/>
      <c r="AH1544" s="27"/>
      <c r="AI1544" s="27"/>
      <c r="AJ1544" s="27"/>
      <c r="AK1544" s="27"/>
      <c r="AL1544" s="27"/>
      <c r="AM1544" s="27"/>
      <c r="AN1544" s="27"/>
      <c r="AO1544" s="27"/>
      <c r="AP1544" s="27"/>
    </row>
    <row r="1545" spans="23:42" s="1" customFormat="1" x14ac:dyDescent="0.3">
      <c r="W1545" s="27"/>
      <c r="X1545" s="27"/>
      <c r="Y1545" s="27"/>
      <c r="Z1545" s="201"/>
      <c r="AA1545" s="201"/>
      <c r="AB1545" s="27"/>
      <c r="AC1545" s="27"/>
      <c r="AD1545" s="27"/>
      <c r="AE1545" s="60"/>
      <c r="AF1545" s="27"/>
      <c r="AG1545" s="27"/>
      <c r="AH1545" s="27"/>
      <c r="AI1545" s="27"/>
      <c r="AJ1545" s="27"/>
      <c r="AK1545" s="27"/>
      <c r="AL1545" s="27"/>
      <c r="AM1545" s="27"/>
      <c r="AN1545" s="27"/>
      <c r="AO1545" s="27"/>
      <c r="AP1545" s="27"/>
    </row>
    <row r="1546" spans="23:42" s="1" customFormat="1" x14ac:dyDescent="0.3">
      <c r="W1546" s="27"/>
      <c r="X1546" s="27"/>
      <c r="Y1546" s="27"/>
      <c r="Z1546" s="201"/>
      <c r="AA1546" s="201"/>
      <c r="AB1546" s="27"/>
      <c r="AC1546" s="27"/>
      <c r="AD1546" s="27"/>
      <c r="AE1546" s="60"/>
      <c r="AF1546" s="27"/>
      <c r="AG1546" s="27"/>
      <c r="AH1546" s="27"/>
      <c r="AI1546" s="27"/>
      <c r="AJ1546" s="27"/>
      <c r="AK1546" s="27"/>
      <c r="AL1546" s="27"/>
      <c r="AM1546" s="27"/>
      <c r="AN1546" s="27"/>
      <c r="AO1546" s="27"/>
      <c r="AP1546" s="27"/>
    </row>
    <row r="1547" spans="23:42" s="1" customFormat="1" x14ac:dyDescent="0.3">
      <c r="W1547" s="27"/>
      <c r="X1547" s="27"/>
      <c r="Y1547" s="27"/>
      <c r="Z1547" s="201"/>
      <c r="AA1547" s="201"/>
      <c r="AB1547" s="27"/>
      <c r="AC1547" s="27"/>
      <c r="AD1547" s="27"/>
      <c r="AE1547" s="60"/>
      <c r="AF1547" s="27"/>
      <c r="AG1547" s="27"/>
      <c r="AH1547" s="27"/>
      <c r="AI1547" s="27"/>
      <c r="AJ1547" s="27"/>
      <c r="AK1547" s="27"/>
      <c r="AL1547" s="27"/>
      <c r="AM1547" s="27"/>
      <c r="AN1547" s="27"/>
      <c r="AO1547" s="27"/>
      <c r="AP1547" s="27"/>
    </row>
    <row r="1548" spans="23:42" s="1" customFormat="1" x14ac:dyDescent="0.3">
      <c r="W1548" s="27"/>
      <c r="X1548" s="27"/>
      <c r="Y1548" s="27"/>
      <c r="Z1548" s="201"/>
      <c r="AA1548" s="201"/>
      <c r="AB1548" s="27"/>
      <c r="AC1548" s="27"/>
      <c r="AD1548" s="27"/>
      <c r="AE1548" s="60"/>
      <c r="AF1548" s="27"/>
      <c r="AG1548" s="27"/>
      <c r="AH1548" s="27"/>
      <c r="AI1548" s="27"/>
      <c r="AJ1548" s="27"/>
      <c r="AK1548" s="27"/>
      <c r="AL1548" s="27"/>
      <c r="AM1548" s="27"/>
      <c r="AN1548" s="27"/>
      <c r="AO1548" s="27"/>
      <c r="AP1548" s="27"/>
    </row>
    <row r="1549" spans="23:42" s="1" customFormat="1" x14ac:dyDescent="0.3">
      <c r="W1549" s="27"/>
      <c r="X1549" s="27"/>
      <c r="Y1549" s="27"/>
      <c r="Z1549" s="201"/>
      <c r="AA1549" s="201"/>
      <c r="AB1549" s="27"/>
      <c r="AC1549" s="27"/>
      <c r="AD1549" s="27"/>
      <c r="AE1549" s="60"/>
      <c r="AF1549" s="27"/>
      <c r="AG1549" s="27"/>
      <c r="AH1549" s="27"/>
      <c r="AI1549" s="27"/>
      <c r="AJ1549" s="27"/>
      <c r="AK1549" s="27"/>
      <c r="AL1549" s="27"/>
      <c r="AM1549" s="27"/>
      <c r="AN1549" s="27"/>
      <c r="AO1549" s="27"/>
      <c r="AP1549" s="27"/>
    </row>
    <row r="1550" spans="23:42" s="1" customFormat="1" x14ac:dyDescent="0.3">
      <c r="W1550" s="27"/>
      <c r="X1550" s="27"/>
      <c r="Y1550" s="27"/>
      <c r="Z1550" s="201"/>
      <c r="AA1550" s="201"/>
      <c r="AB1550" s="27"/>
      <c r="AC1550" s="27"/>
      <c r="AD1550" s="27"/>
      <c r="AE1550" s="60"/>
      <c r="AF1550" s="27"/>
      <c r="AG1550" s="27"/>
      <c r="AH1550" s="27"/>
      <c r="AI1550" s="27"/>
      <c r="AJ1550" s="27"/>
      <c r="AK1550" s="27"/>
      <c r="AL1550" s="27"/>
      <c r="AM1550" s="27"/>
      <c r="AN1550" s="27"/>
      <c r="AO1550" s="27"/>
      <c r="AP1550" s="27"/>
    </row>
    <row r="1551" spans="23:42" s="1" customFormat="1" x14ac:dyDescent="0.3">
      <c r="W1551" s="27"/>
      <c r="X1551" s="27"/>
      <c r="Y1551" s="27"/>
      <c r="Z1551" s="201"/>
      <c r="AA1551" s="201"/>
      <c r="AB1551" s="27"/>
      <c r="AC1551" s="27"/>
      <c r="AD1551" s="27"/>
      <c r="AE1551" s="60"/>
      <c r="AF1551" s="27"/>
      <c r="AG1551" s="27"/>
      <c r="AH1551" s="27"/>
      <c r="AI1551" s="27"/>
      <c r="AJ1551" s="27"/>
      <c r="AK1551" s="27"/>
      <c r="AL1551" s="27"/>
      <c r="AM1551" s="27"/>
      <c r="AN1551" s="27"/>
      <c r="AO1551" s="27"/>
      <c r="AP1551" s="27"/>
    </row>
    <row r="1552" spans="23:42" s="1" customFormat="1" x14ac:dyDescent="0.3">
      <c r="W1552" s="27"/>
      <c r="X1552" s="27"/>
      <c r="Y1552" s="27"/>
      <c r="Z1552" s="201"/>
      <c r="AA1552" s="201"/>
      <c r="AB1552" s="27"/>
      <c r="AC1552" s="27"/>
      <c r="AD1552" s="27"/>
      <c r="AE1552" s="60"/>
      <c r="AF1552" s="27"/>
      <c r="AG1552" s="27"/>
      <c r="AH1552" s="27"/>
      <c r="AI1552" s="27"/>
      <c r="AJ1552" s="27"/>
      <c r="AK1552" s="27"/>
      <c r="AL1552" s="27"/>
      <c r="AM1552" s="27"/>
      <c r="AN1552" s="27"/>
      <c r="AO1552" s="27"/>
      <c r="AP1552" s="27"/>
    </row>
    <row r="1553" spans="23:42" s="1" customFormat="1" x14ac:dyDescent="0.3">
      <c r="W1553" s="27"/>
      <c r="X1553" s="27"/>
      <c r="Y1553" s="27"/>
      <c r="Z1553" s="201"/>
      <c r="AA1553" s="201"/>
      <c r="AB1553" s="27"/>
      <c r="AC1553" s="27"/>
      <c r="AD1553" s="27"/>
      <c r="AE1553" s="60"/>
      <c r="AF1553" s="27"/>
      <c r="AG1553" s="27"/>
      <c r="AH1553" s="27"/>
      <c r="AI1553" s="27"/>
      <c r="AJ1553" s="27"/>
      <c r="AK1553" s="27"/>
      <c r="AL1553" s="27"/>
      <c r="AM1553" s="27"/>
      <c r="AN1553" s="27"/>
      <c r="AO1553" s="27"/>
      <c r="AP1553" s="27"/>
    </row>
    <row r="1554" spans="23:42" s="1" customFormat="1" x14ac:dyDescent="0.3">
      <c r="W1554" s="27"/>
      <c r="X1554" s="27"/>
      <c r="Y1554" s="27"/>
      <c r="Z1554" s="201"/>
      <c r="AA1554" s="201"/>
      <c r="AB1554" s="27"/>
      <c r="AC1554" s="27"/>
      <c r="AD1554" s="27"/>
      <c r="AE1554" s="60"/>
      <c r="AF1554" s="27"/>
      <c r="AG1554" s="27"/>
      <c r="AH1554" s="27"/>
      <c r="AI1554" s="27"/>
      <c r="AJ1554" s="27"/>
      <c r="AK1554" s="27"/>
      <c r="AL1554" s="27"/>
      <c r="AM1554" s="27"/>
      <c r="AN1554" s="27"/>
      <c r="AO1554" s="27"/>
      <c r="AP1554" s="27"/>
    </row>
    <row r="1555" spans="23:42" s="1" customFormat="1" x14ac:dyDescent="0.3">
      <c r="W1555" s="27"/>
      <c r="X1555" s="27"/>
      <c r="Y1555" s="27"/>
      <c r="Z1555" s="201"/>
      <c r="AA1555" s="201"/>
      <c r="AB1555" s="27"/>
      <c r="AC1555" s="27"/>
      <c r="AD1555" s="27"/>
      <c r="AE1555" s="60"/>
      <c r="AF1555" s="27"/>
      <c r="AG1555" s="27"/>
      <c r="AH1555" s="27"/>
      <c r="AI1555" s="27"/>
      <c r="AJ1555" s="27"/>
      <c r="AK1555" s="27"/>
      <c r="AL1555" s="27"/>
      <c r="AM1555" s="27"/>
      <c r="AN1555" s="27"/>
      <c r="AO1555" s="27"/>
      <c r="AP1555" s="27"/>
    </row>
    <row r="1556" spans="23:42" s="1" customFormat="1" x14ac:dyDescent="0.3">
      <c r="W1556" s="27"/>
      <c r="X1556" s="27"/>
      <c r="Y1556" s="27"/>
      <c r="Z1556" s="201"/>
      <c r="AA1556" s="201"/>
      <c r="AB1556" s="27"/>
      <c r="AC1556" s="27"/>
      <c r="AD1556" s="27"/>
      <c r="AE1556" s="60"/>
      <c r="AF1556" s="27"/>
      <c r="AG1556" s="27"/>
      <c r="AH1556" s="27"/>
      <c r="AI1556" s="27"/>
      <c r="AJ1556" s="27"/>
      <c r="AK1556" s="27"/>
      <c r="AL1556" s="27"/>
      <c r="AM1556" s="27"/>
      <c r="AN1556" s="27"/>
      <c r="AO1556" s="27"/>
      <c r="AP1556" s="27"/>
    </row>
    <row r="1557" spans="23:42" s="1" customFormat="1" x14ac:dyDescent="0.3">
      <c r="W1557" s="27"/>
      <c r="X1557" s="27"/>
      <c r="Y1557" s="27"/>
      <c r="Z1557" s="201"/>
      <c r="AA1557" s="201"/>
      <c r="AB1557" s="27"/>
      <c r="AC1557" s="27"/>
      <c r="AD1557" s="27"/>
      <c r="AE1557" s="60"/>
      <c r="AF1557" s="27"/>
      <c r="AG1557" s="27"/>
      <c r="AH1557" s="27"/>
      <c r="AI1557" s="27"/>
      <c r="AJ1557" s="27"/>
      <c r="AK1557" s="27"/>
      <c r="AL1557" s="27"/>
      <c r="AM1557" s="27"/>
      <c r="AN1557" s="27"/>
      <c r="AO1557" s="27"/>
      <c r="AP1557" s="27"/>
    </row>
    <row r="1558" spans="23:42" s="1" customFormat="1" x14ac:dyDescent="0.3">
      <c r="W1558" s="27"/>
      <c r="X1558" s="27"/>
      <c r="Y1558" s="27"/>
      <c r="Z1558" s="201"/>
      <c r="AA1558" s="201"/>
      <c r="AB1558" s="27"/>
      <c r="AC1558" s="27"/>
      <c r="AD1558" s="27"/>
      <c r="AE1558" s="60"/>
      <c r="AF1558" s="27"/>
      <c r="AG1558" s="27"/>
      <c r="AH1558" s="27"/>
      <c r="AI1558" s="27"/>
      <c r="AJ1558" s="27"/>
      <c r="AK1558" s="27"/>
      <c r="AL1558" s="27"/>
      <c r="AM1558" s="27"/>
      <c r="AN1558" s="27"/>
      <c r="AO1558" s="27"/>
      <c r="AP1558" s="27"/>
    </row>
    <row r="1559" spans="23:42" s="1" customFormat="1" x14ac:dyDescent="0.3">
      <c r="W1559" s="27"/>
      <c r="X1559" s="27"/>
      <c r="Y1559" s="27"/>
      <c r="Z1559" s="201"/>
      <c r="AA1559" s="201"/>
      <c r="AB1559" s="27"/>
      <c r="AC1559" s="27"/>
      <c r="AD1559" s="27"/>
      <c r="AE1559" s="60"/>
      <c r="AF1559" s="27"/>
      <c r="AG1559" s="27"/>
      <c r="AH1559" s="27"/>
      <c r="AI1559" s="27"/>
      <c r="AJ1559" s="27"/>
      <c r="AK1559" s="27"/>
      <c r="AL1559" s="27"/>
      <c r="AM1559" s="27"/>
      <c r="AN1559" s="27"/>
      <c r="AO1559" s="27"/>
      <c r="AP1559" s="27"/>
    </row>
    <row r="1560" spans="23:42" s="1" customFormat="1" x14ac:dyDescent="0.3">
      <c r="W1560" s="27"/>
      <c r="X1560" s="27"/>
      <c r="Y1560" s="27"/>
      <c r="Z1560" s="201"/>
      <c r="AA1560" s="201"/>
      <c r="AB1560" s="27"/>
      <c r="AC1560" s="27"/>
      <c r="AD1560" s="27"/>
      <c r="AE1560" s="60"/>
      <c r="AF1560" s="27"/>
      <c r="AG1560" s="27"/>
      <c r="AH1560" s="27"/>
      <c r="AI1560" s="27"/>
      <c r="AJ1560" s="27"/>
      <c r="AK1560" s="27"/>
      <c r="AL1560" s="27"/>
      <c r="AM1560" s="27"/>
      <c r="AN1560" s="27"/>
      <c r="AO1560" s="27"/>
      <c r="AP1560" s="27"/>
    </row>
    <row r="1561" spans="23:42" s="1" customFormat="1" x14ac:dyDescent="0.3">
      <c r="W1561" s="27"/>
      <c r="X1561" s="27"/>
      <c r="Y1561" s="27"/>
      <c r="Z1561" s="201"/>
      <c r="AA1561" s="201"/>
      <c r="AB1561" s="27"/>
      <c r="AC1561" s="27"/>
      <c r="AD1561" s="27"/>
      <c r="AE1561" s="60"/>
      <c r="AF1561" s="27"/>
      <c r="AG1561" s="27"/>
      <c r="AH1561" s="27"/>
      <c r="AI1561" s="27"/>
      <c r="AJ1561" s="27"/>
      <c r="AK1561" s="27"/>
      <c r="AL1561" s="27"/>
      <c r="AM1561" s="27"/>
      <c r="AN1561" s="27"/>
      <c r="AO1561" s="27"/>
      <c r="AP1561" s="27"/>
    </row>
    <row r="1562" spans="23:42" s="1" customFormat="1" x14ac:dyDescent="0.3">
      <c r="W1562" s="27"/>
      <c r="X1562" s="27"/>
      <c r="Y1562" s="27"/>
      <c r="Z1562" s="201"/>
      <c r="AA1562" s="201"/>
      <c r="AB1562" s="27"/>
      <c r="AC1562" s="27"/>
      <c r="AD1562" s="27"/>
      <c r="AE1562" s="60"/>
      <c r="AF1562" s="27"/>
      <c r="AG1562" s="27"/>
      <c r="AH1562" s="27"/>
      <c r="AI1562" s="27"/>
      <c r="AJ1562" s="27"/>
      <c r="AK1562" s="27"/>
      <c r="AL1562" s="27"/>
      <c r="AM1562" s="27"/>
      <c r="AN1562" s="27"/>
      <c r="AO1562" s="27"/>
      <c r="AP1562" s="27"/>
    </row>
    <row r="1563" spans="23:42" s="1" customFormat="1" x14ac:dyDescent="0.3">
      <c r="W1563" s="27"/>
      <c r="X1563" s="27"/>
      <c r="Y1563" s="27"/>
      <c r="Z1563" s="201"/>
      <c r="AA1563" s="201"/>
      <c r="AB1563" s="27"/>
      <c r="AC1563" s="27"/>
      <c r="AD1563" s="27"/>
      <c r="AE1563" s="60"/>
      <c r="AF1563" s="27"/>
      <c r="AG1563" s="27"/>
      <c r="AH1563" s="27"/>
      <c r="AI1563" s="27"/>
      <c r="AJ1563" s="27"/>
      <c r="AK1563" s="27"/>
      <c r="AL1563" s="27"/>
      <c r="AM1563" s="27"/>
      <c r="AN1563" s="27"/>
      <c r="AO1563" s="27"/>
      <c r="AP1563" s="27"/>
    </row>
    <row r="1564" spans="23:42" s="1" customFormat="1" x14ac:dyDescent="0.3">
      <c r="W1564" s="27"/>
      <c r="X1564" s="27"/>
      <c r="Y1564" s="27"/>
      <c r="Z1564" s="201"/>
      <c r="AA1564" s="201"/>
      <c r="AB1564" s="27"/>
      <c r="AC1564" s="27"/>
      <c r="AD1564" s="27"/>
      <c r="AE1564" s="60"/>
      <c r="AF1564" s="27"/>
      <c r="AG1564" s="27"/>
      <c r="AH1564" s="27"/>
      <c r="AI1564" s="27"/>
      <c r="AJ1564" s="27"/>
      <c r="AK1564" s="27"/>
      <c r="AL1564" s="27"/>
      <c r="AM1564" s="27"/>
      <c r="AN1564" s="27"/>
      <c r="AO1564" s="27"/>
      <c r="AP1564" s="27"/>
    </row>
    <row r="1565" spans="23:42" s="1" customFormat="1" x14ac:dyDescent="0.3">
      <c r="W1565" s="27"/>
      <c r="X1565" s="27"/>
      <c r="Y1565" s="27"/>
      <c r="Z1565" s="201"/>
      <c r="AA1565" s="201"/>
      <c r="AB1565" s="27"/>
      <c r="AC1565" s="27"/>
      <c r="AD1565" s="27"/>
      <c r="AE1565" s="60"/>
      <c r="AF1565" s="27"/>
      <c r="AG1565" s="27"/>
      <c r="AH1565" s="27"/>
      <c r="AI1565" s="27"/>
      <c r="AJ1565" s="27"/>
      <c r="AK1565" s="27"/>
      <c r="AL1565" s="27"/>
      <c r="AM1565" s="27"/>
      <c r="AN1565" s="27"/>
      <c r="AO1565" s="27"/>
      <c r="AP1565" s="27"/>
    </row>
    <row r="1566" spans="23:42" s="1" customFormat="1" x14ac:dyDescent="0.3">
      <c r="W1566" s="27"/>
      <c r="X1566" s="27"/>
      <c r="Y1566" s="27"/>
      <c r="Z1566" s="201"/>
      <c r="AA1566" s="201"/>
      <c r="AB1566" s="27"/>
      <c r="AC1566" s="27"/>
      <c r="AD1566" s="27"/>
      <c r="AE1566" s="60"/>
      <c r="AF1566" s="27"/>
      <c r="AG1566" s="27"/>
      <c r="AH1566" s="27"/>
      <c r="AI1566" s="27"/>
      <c r="AJ1566" s="27"/>
      <c r="AK1566" s="27"/>
      <c r="AL1566" s="27"/>
      <c r="AM1566" s="27"/>
      <c r="AN1566" s="27"/>
      <c r="AO1566" s="27"/>
      <c r="AP1566" s="27"/>
    </row>
    <row r="1567" spans="23:42" s="1" customFormat="1" x14ac:dyDescent="0.3">
      <c r="W1567" s="27"/>
      <c r="X1567" s="27"/>
      <c r="Y1567" s="27"/>
      <c r="Z1567" s="201"/>
      <c r="AA1567" s="201"/>
      <c r="AB1567" s="27"/>
      <c r="AC1567" s="27"/>
      <c r="AD1567" s="27"/>
      <c r="AE1567" s="60"/>
      <c r="AF1567" s="27"/>
      <c r="AG1567" s="27"/>
      <c r="AH1567" s="27"/>
      <c r="AI1567" s="27"/>
      <c r="AJ1567" s="27"/>
      <c r="AK1567" s="27"/>
      <c r="AL1567" s="27"/>
      <c r="AM1567" s="27"/>
      <c r="AN1567" s="27"/>
      <c r="AO1567" s="27"/>
      <c r="AP1567" s="27"/>
    </row>
    <row r="1568" spans="23:42" s="1" customFormat="1" x14ac:dyDescent="0.3">
      <c r="W1568" s="27"/>
      <c r="X1568" s="27"/>
      <c r="Y1568" s="27"/>
      <c r="Z1568" s="201"/>
      <c r="AA1568" s="201"/>
      <c r="AB1568" s="27"/>
      <c r="AC1568" s="27"/>
      <c r="AD1568" s="27"/>
      <c r="AE1568" s="60"/>
      <c r="AF1568" s="27"/>
      <c r="AG1568" s="27"/>
      <c r="AH1568" s="27"/>
      <c r="AI1568" s="27"/>
      <c r="AJ1568" s="27"/>
      <c r="AK1568" s="27"/>
      <c r="AL1568" s="27"/>
      <c r="AM1568" s="27"/>
      <c r="AN1568" s="27"/>
      <c r="AO1568" s="27"/>
      <c r="AP1568" s="27"/>
    </row>
    <row r="1569" spans="23:42" s="1" customFormat="1" x14ac:dyDescent="0.3">
      <c r="W1569" s="27"/>
      <c r="X1569" s="27"/>
      <c r="Y1569" s="27"/>
      <c r="Z1569" s="201"/>
      <c r="AA1569" s="201"/>
      <c r="AB1569" s="27"/>
      <c r="AC1569" s="27"/>
      <c r="AD1569" s="27"/>
      <c r="AE1569" s="60"/>
      <c r="AF1569" s="27"/>
      <c r="AG1569" s="27"/>
      <c r="AH1569" s="27"/>
      <c r="AI1569" s="27"/>
      <c r="AJ1569" s="27"/>
      <c r="AK1569" s="27"/>
      <c r="AL1569" s="27"/>
      <c r="AM1569" s="27"/>
      <c r="AN1569" s="27"/>
      <c r="AO1569" s="27"/>
      <c r="AP1569" s="27"/>
    </row>
    <row r="1570" spans="23:42" s="1" customFormat="1" x14ac:dyDescent="0.3">
      <c r="W1570" s="27"/>
      <c r="X1570" s="27"/>
      <c r="Y1570" s="27"/>
      <c r="Z1570" s="201"/>
      <c r="AA1570" s="201"/>
      <c r="AB1570" s="27"/>
      <c r="AC1570" s="27"/>
      <c r="AD1570" s="27"/>
      <c r="AE1570" s="60"/>
      <c r="AF1570" s="27"/>
      <c r="AG1570" s="27"/>
      <c r="AH1570" s="27"/>
      <c r="AI1570" s="27"/>
      <c r="AJ1570" s="27"/>
      <c r="AK1570" s="27"/>
      <c r="AL1570" s="27"/>
      <c r="AM1570" s="27"/>
      <c r="AN1570" s="27"/>
      <c r="AO1570" s="27"/>
      <c r="AP1570" s="27"/>
    </row>
    <row r="1571" spans="23:42" s="1" customFormat="1" x14ac:dyDescent="0.3">
      <c r="W1571" s="27"/>
      <c r="X1571" s="27"/>
      <c r="Y1571" s="27"/>
      <c r="Z1571" s="201"/>
      <c r="AA1571" s="201"/>
      <c r="AB1571" s="27"/>
      <c r="AC1571" s="27"/>
      <c r="AD1571" s="27"/>
      <c r="AE1571" s="60"/>
      <c r="AF1571" s="27"/>
      <c r="AG1571" s="27"/>
      <c r="AH1571" s="27"/>
      <c r="AI1571" s="27"/>
      <c r="AJ1571" s="27"/>
      <c r="AK1571" s="27"/>
      <c r="AL1571" s="27"/>
      <c r="AM1571" s="27"/>
      <c r="AN1571" s="27"/>
      <c r="AO1571" s="27"/>
      <c r="AP1571" s="27"/>
    </row>
    <row r="1572" spans="23:42" s="1" customFormat="1" x14ac:dyDescent="0.3">
      <c r="W1572" s="27"/>
      <c r="X1572" s="27"/>
      <c r="Y1572" s="27"/>
      <c r="Z1572" s="201"/>
      <c r="AA1572" s="201"/>
      <c r="AB1572" s="27"/>
      <c r="AC1572" s="27"/>
      <c r="AD1572" s="27"/>
      <c r="AE1572" s="60"/>
      <c r="AF1572" s="27"/>
      <c r="AG1572" s="27"/>
      <c r="AH1572" s="27"/>
      <c r="AI1572" s="27"/>
      <c r="AJ1572" s="27"/>
      <c r="AK1572" s="27"/>
      <c r="AL1572" s="27"/>
      <c r="AM1572" s="27"/>
      <c r="AN1572" s="27"/>
      <c r="AO1572" s="27"/>
      <c r="AP1572" s="27"/>
    </row>
    <row r="1573" spans="23:42" s="1" customFormat="1" x14ac:dyDescent="0.3">
      <c r="W1573" s="27"/>
      <c r="X1573" s="27"/>
      <c r="Y1573" s="27"/>
      <c r="Z1573" s="201"/>
      <c r="AA1573" s="201"/>
      <c r="AB1573" s="27"/>
      <c r="AC1573" s="27"/>
      <c r="AD1573" s="27"/>
      <c r="AE1573" s="60"/>
      <c r="AF1573" s="27"/>
      <c r="AG1573" s="27"/>
      <c r="AH1573" s="27"/>
      <c r="AI1573" s="27"/>
      <c r="AJ1573" s="27"/>
      <c r="AK1573" s="27"/>
      <c r="AL1573" s="27"/>
      <c r="AM1573" s="27"/>
      <c r="AN1573" s="27"/>
      <c r="AO1573" s="27"/>
      <c r="AP1573" s="27"/>
    </row>
    <row r="1574" spans="23:42" s="1" customFormat="1" x14ac:dyDescent="0.3">
      <c r="W1574" s="27"/>
      <c r="X1574" s="27"/>
      <c r="Y1574" s="27"/>
      <c r="Z1574" s="201"/>
      <c r="AA1574" s="201"/>
      <c r="AB1574" s="27"/>
      <c r="AC1574" s="27"/>
      <c r="AD1574" s="27"/>
      <c r="AE1574" s="60"/>
      <c r="AF1574" s="27"/>
      <c r="AG1574" s="27"/>
      <c r="AH1574" s="27"/>
      <c r="AI1574" s="27"/>
      <c r="AJ1574" s="27"/>
      <c r="AK1574" s="27"/>
      <c r="AL1574" s="27"/>
      <c r="AM1574" s="27"/>
      <c r="AN1574" s="27"/>
      <c r="AO1574" s="27"/>
      <c r="AP1574" s="27"/>
    </row>
    <row r="1575" spans="23:42" s="1" customFormat="1" x14ac:dyDescent="0.3">
      <c r="W1575" s="27"/>
      <c r="X1575" s="27"/>
      <c r="Y1575" s="27"/>
      <c r="Z1575" s="201"/>
      <c r="AA1575" s="201"/>
      <c r="AB1575" s="27"/>
      <c r="AC1575" s="27"/>
      <c r="AD1575" s="27"/>
      <c r="AE1575" s="60"/>
      <c r="AF1575" s="27"/>
      <c r="AG1575" s="27"/>
      <c r="AH1575" s="27"/>
      <c r="AI1575" s="27"/>
      <c r="AJ1575" s="27"/>
      <c r="AK1575" s="27"/>
      <c r="AL1575" s="27"/>
      <c r="AM1575" s="27"/>
      <c r="AN1575" s="27"/>
      <c r="AO1575" s="27"/>
      <c r="AP1575" s="27"/>
    </row>
    <row r="1576" spans="23:42" s="1" customFormat="1" x14ac:dyDescent="0.3">
      <c r="W1576" s="27"/>
      <c r="X1576" s="27"/>
      <c r="Y1576" s="27"/>
      <c r="Z1576" s="201"/>
      <c r="AA1576" s="201"/>
      <c r="AB1576" s="27"/>
      <c r="AC1576" s="27"/>
      <c r="AD1576" s="27"/>
      <c r="AE1576" s="60"/>
      <c r="AF1576" s="27"/>
      <c r="AG1576" s="27"/>
      <c r="AH1576" s="27"/>
      <c r="AI1576" s="27"/>
      <c r="AJ1576" s="27"/>
      <c r="AK1576" s="27"/>
      <c r="AL1576" s="27"/>
      <c r="AM1576" s="27"/>
      <c r="AN1576" s="27"/>
      <c r="AO1576" s="27"/>
      <c r="AP1576" s="27"/>
    </row>
    <row r="1577" spans="23:42" s="1" customFormat="1" x14ac:dyDescent="0.3">
      <c r="W1577" s="27"/>
      <c r="X1577" s="27"/>
      <c r="Y1577" s="27"/>
      <c r="Z1577" s="201"/>
      <c r="AA1577" s="201"/>
      <c r="AB1577" s="27"/>
      <c r="AC1577" s="27"/>
      <c r="AD1577" s="27"/>
      <c r="AE1577" s="60"/>
      <c r="AF1577" s="27"/>
      <c r="AG1577" s="27"/>
      <c r="AH1577" s="27"/>
      <c r="AI1577" s="27"/>
      <c r="AJ1577" s="27"/>
      <c r="AK1577" s="27"/>
      <c r="AL1577" s="27"/>
      <c r="AM1577" s="27"/>
      <c r="AN1577" s="27"/>
      <c r="AO1577" s="27"/>
      <c r="AP1577" s="27"/>
    </row>
    <row r="1578" spans="23:42" s="1" customFormat="1" x14ac:dyDescent="0.3">
      <c r="W1578" s="27"/>
      <c r="X1578" s="27"/>
      <c r="Y1578" s="27"/>
      <c r="Z1578" s="201"/>
      <c r="AA1578" s="201"/>
      <c r="AB1578" s="27"/>
      <c r="AC1578" s="27"/>
      <c r="AD1578" s="27"/>
      <c r="AE1578" s="60"/>
      <c r="AF1578" s="27"/>
      <c r="AG1578" s="27"/>
      <c r="AH1578" s="27"/>
      <c r="AI1578" s="27"/>
      <c r="AJ1578" s="27"/>
      <c r="AK1578" s="27"/>
      <c r="AL1578" s="27"/>
      <c r="AM1578" s="27"/>
      <c r="AN1578" s="27"/>
      <c r="AO1578" s="27"/>
      <c r="AP1578" s="27"/>
    </row>
    <row r="1579" spans="23:42" s="1" customFormat="1" x14ac:dyDescent="0.3">
      <c r="W1579" s="27"/>
      <c r="X1579" s="27"/>
      <c r="Y1579" s="27"/>
      <c r="Z1579" s="201"/>
      <c r="AA1579" s="201"/>
      <c r="AB1579" s="27"/>
      <c r="AC1579" s="27"/>
      <c r="AD1579" s="27"/>
      <c r="AE1579" s="60"/>
      <c r="AF1579" s="27"/>
      <c r="AG1579" s="27"/>
      <c r="AH1579" s="27"/>
      <c r="AI1579" s="27"/>
      <c r="AJ1579" s="27"/>
      <c r="AK1579" s="27"/>
      <c r="AL1579" s="27"/>
      <c r="AM1579" s="27"/>
      <c r="AN1579" s="27"/>
      <c r="AO1579" s="27"/>
      <c r="AP1579" s="27"/>
    </row>
    <row r="1580" spans="23:42" s="1" customFormat="1" x14ac:dyDescent="0.3">
      <c r="W1580" s="27"/>
      <c r="X1580" s="27"/>
      <c r="Y1580" s="27"/>
      <c r="Z1580" s="201"/>
      <c r="AA1580" s="201"/>
      <c r="AB1580" s="27"/>
      <c r="AC1580" s="27"/>
      <c r="AD1580" s="27"/>
      <c r="AE1580" s="60"/>
      <c r="AF1580" s="27"/>
      <c r="AG1580" s="27"/>
      <c r="AH1580" s="27"/>
      <c r="AI1580" s="27"/>
      <c r="AJ1580" s="27"/>
      <c r="AK1580" s="27"/>
      <c r="AL1580" s="27"/>
      <c r="AM1580" s="27"/>
      <c r="AN1580" s="27"/>
      <c r="AO1580" s="27"/>
      <c r="AP1580" s="27"/>
    </row>
    <row r="1581" spans="23:42" s="1" customFormat="1" x14ac:dyDescent="0.3">
      <c r="W1581" s="27"/>
      <c r="X1581" s="27"/>
      <c r="Y1581" s="27"/>
      <c r="Z1581" s="201"/>
      <c r="AA1581" s="201"/>
      <c r="AB1581" s="27"/>
      <c r="AC1581" s="27"/>
      <c r="AD1581" s="27"/>
      <c r="AE1581" s="60"/>
      <c r="AF1581" s="27"/>
      <c r="AG1581" s="27"/>
      <c r="AH1581" s="27"/>
      <c r="AI1581" s="27"/>
      <c r="AJ1581" s="27"/>
      <c r="AK1581" s="27"/>
      <c r="AL1581" s="27"/>
      <c r="AM1581" s="27"/>
      <c r="AN1581" s="27"/>
      <c r="AO1581" s="27"/>
      <c r="AP1581" s="27"/>
    </row>
    <row r="1582" spans="23:42" s="1" customFormat="1" x14ac:dyDescent="0.3">
      <c r="W1582" s="27"/>
      <c r="X1582" s="27"/>
      <c r="Y1582" s="27"/>
      <c r="Z1582" s="201"/>
      <c r="AA1582" s="201"/>
      <c r="AB1582" s="27"/>
      <c r="AC1582" s="27"/>
      <c r="AD1582" s="27"/>
      <c r="AE1582" s="60"/>
      <c r="AF1582" s="27"/>
      <c r="AG1582" s="27"/>
      <c r="AH1582" s="27"/>
      <c r="AI1582" s="27"/>
      <c r="AJ1582" s="27"/>
      <c r="AK1582" s="27"/>
      <c r="AL1582" s="27"/>
      <c r="AM1582" s="27"/>
      <c r="AN1582" s="27"/>
      <c r="AO1582" s="27"/>
      <c r="AP1582" s="27"/>
    </row>
    <row r="1583" spans="23:42" s="1" customFormat="1" x14ac:dyDescent="0.3">
      <c r="W1583" s="27"/>
      <c r="X1583" s="27"/>
      <c r="Y1583" s="27"/>
      <c r="Z1583" s="201"/>
      <c r="AA1583" s="201"/>
      <c r="AB1583" s="27"/>
      <c r="AC1583" s="27"/>
      <c r="AD1583" s="27"/>
      <c r="AE1583" s="60"/>
      <c r="AF1583" s="27"/>
      <c r="AG1583" s="27"/>
      <c r="AH1583" s="27"/>
      <c r="AI1583" s="27"/>
      <c r="AJ1583" s="27"/>
      <c r="AK1583" s="27"/>
      <c r="AL1583" s="27"/>
      <c r="AM1583" s="27"/>
      <c r="AN1583" s="27"/>
      <c r="AO1583" s="27"/>
      <c r="AP1583" s="27"/>
    </row>
    <row r="1584" spans="23:42" s="1" customFormat="1" x14ac:dyDescent="0.3">
      <c r="W1584" s="27"/>
      <c r="X1584" s="27"/>
      <c r="Y1584" s="27"/>
      <c r="Z1584" s="201"/>
      <c r="AA1584" s="201"/>
      <c r="AB1584" s="27"/>
      <c r="AC1584" s="27"/>
      <c r="AD1584" s="27"/>
      <c r="AE1584" s="60"/>
      <c r="AF1584" s="27"/>
      <c r="AG1584" s="27"/>
      <c r="AH1584" s="27"/>
      <c r="AI1584" s="27"/>
      <c r="AJ1584" s="27"/>
      <c r="AK1584" s="27"/>
      <c r="AL1584" s="27"/>
      <c r="AM1584" s="27"/>
      <c r="AN1584" s="27"/>
      <c r="AO1584" s="27"/>
      <c r="AP1584" s="27"/>
    </row>
    <row r="1585" spans="23:42" s="1" customFormat="1" x14ac:dyDescent="0.3">
      <c r="W1585" s="27"/>
      <c r="X1585" s="27"/>
      <c r="Y1585" s="27"/>
      <c r="Z1585" s="201"/>
      <c r="AA1585" s="201"/>
      <c r="AB1585" s="27"/>
      <c r="AC1585" s="27"/>
      <c r="AD1585" s="27"/>
      <c r="AE1585" s="60"/>
      <c r="AF1585" s="27"/>
      <c r="AG1585" s="27"/>
      <c r="AH1585" s="27"/>
      <c r="AI1585" s="27"/>
      <c r="AJ1585" s="27"/>
      <c r="AK1585" s="27"/>
      <c r="AL1585" s="27"/>
      <c r="AM1585" s="27"/>
      <c r="AN1585" s="27"/>
      <c r="AO1585" s="27"/>
      <c r="AP1585" s="27"/>
    </row>
    <row r="1586" spans="23:42" s="1" customFormat="1" x14ac:dyDescent="0.3">
      <c r="W1586" s="27"/>
      <c r="X1586" s="27"/>
      <c r="Y1586" s="27"/>
      <c r="Z1586" s="201"/>
      <c r="AA1586" s="201"/>
      <c r="AB1586" s="27"/>
      <c r="AC1586" s="27"/>
      <c r="AD1586" s="27"/>
      <c r="AE1586" s="60"/>
      <c r="AF1586" s="27"/>
      <c r="AG1586" s="27"/>
      <c r="AH1586" s="27"/>
      <c r="AI1586" s="27"/>
      <c r="AJ1586" s="27"/>
      <c r="AK1586" s="27"/>
      <c r="AL1586" s="27"/>
      <c r="AM1586" s="27"/>
      <c r="AN1586" s="27"/>
      <c r="AO1586" s="27"/>
      <c r="AP1586" s="27"/>
    </row>
    <row r="1587" spans="23:42" s="1" customFormat="1" x14ac:dyDescent="0.3">
      <c r="W1587" s="27"/>
      <c r="X1587" s="27"/>
      <c r="Y1587" s="27"/>
      <c r="Z1587" s="201"/>
      <c r="AA1587" s="201"/>
      <c r="AB1587" s="27"/>
      <c r="AC1587" s="27"/>
      <c r="AD1587" s="27"/>
      <c r="AE1587" s="60"/>
      <c r="AF1587" s="27"/>
      <c r="AG1587" s="27"/>
      <c r="AH1587" s="27"/>
      <c r="AI1587" s="27"/>
      <c r="AJ1587" s="27"/>
      <c r="AK1587" s="27"/>
      <c r="AL1587" s="27"/>
      <c r="AM1587" s="27"/>
      <c r="AN1587" s="27"/>
      <c r="AO1587" s="27"/>
      <c r="AP1587" s="27"/>
    </row>
    <row r="1588" spans="23:42" s="1" customFormat="1" x14ac:dyDescent="0.3">
      <c r="W1588" s="27"/>
      <c r="X1588" s="27"/>
      <c r="Y1588" s="27"/>
      <c r="Z1588" s="201"/>
      <c r="AA1588" s="201"/>
      <c r="AB1588" s="27"/>
      <c r="AC1588" s="27"/>
      <c r="AD1588" s="27"/>
      <c r="AE1588" s="60"/>
      <c r="AF1588" s="27"/>
      <c r="AG1588" s="27"/>
      <c r="AH1588" s="27"/>
      <c r="AI1588" s="27"/>
      <c r="AJ1588" s="27"/>
      <c r="AK1588" s="27"/>
      <c r="AL1588" s="27"/>
      <c r="AM1588" s="27"/>
      <c r="AN1588" s="27"/>
      <c r="AO1588" s="27"/>
      <c r="AP1588" s="27"/>
    </row>
    <row r="1589" spans="23:42" s="1" customFormat="1" x14ac:dyDescent="0.3">
      <c r="W1589" s="27"/>
      <c r="X1589" s="27"/>
      <c r="Y1589" s="27"/>
      <c r="Z1589" s="201"/>
      <c r="AA1589" s="201"/>
      <c r="AB1589" s="27"/>
      <c r="AC1589" s="27"/>
      <c r="AD1589" s="27"/>
      <c r="AE1589" s="60"/>
      <c r="AF1589" s="27"/>
      <c r="AG1589" s="27"/>
      <c r="AH1589" s="27"/>
      <c r="AI1589" s="27"/>
      <c r="AJ1589" s="27"/>
      <c r="AK1589" s="27"/>
      <c r="AL1589" s="27"/>
      <c r="AM1589" s="27"/>
      <c r="AN1589" s="27"/>
      <c r="AO1589" s="27"/>
      <c r="AP1589" s="27"/>
    </row>
    <row r="1590" spans="23:42" s="1" customFormat="1" x14ac:dyDescent="0.3">
      <c r="W1590" s="27"/>
      <c r="X1590" s="27"/>
      <c r="Y1590" s="27"/>
      <c r="Z1590" s="201"/>
      <c r="AA1590" s="201"/>
      <c r="AB1590" s="27"/>
      <c r="AC1590" s="27"/>
      <c r="AD1590" s="27"/>
      <c r="AE1590" s="60"/>
      <c r="AF1590" s="27"/>
      <c r="AG1590" s="27"/>
      <c r="AH1590" s="27"/>
      <c r="AI1590" s="27"/>
      <c r="AJ1590" s="27"/>
      <c r="AK1590" s="27"/>
      <c r="AL1590" s="27"/>
      <c r="AM1590" s="27"/>
      <c r="AN1590" s="27"/>
      <c r="AO1590" s="27"/>
      <c r="AP1590" s="27"/>
    </row>
    <row r="1591" spans="23:42" s="1" customFormat="1" x14ac:dyDescent="0.3">
      <c r="W1591" s="27"/>
      <c r="X1591" s="27"/>
      <c r="Y1591" s="27"/>
      <c r="Z1591" s="201"/>
      <c r="AA1591" s="201"/>
      <c r="AB1591" s="27"/>
      <c r="AC1591" s="27"/>
      <c r="AD1591" s="27"/>
      <c r="AE1591" s="60"/>
      <c r="AF1591" s="27"/>
      <c r="AG1591" s="27"/>
      <c r="AH1591" s="27"/>
      <c r="AI1591" s="27"/>
      <c r="AJ1591" s="27"/>
      <c r="AK1591" s="27"/>
      <c r="AL1591" s="27"/>
      <c r="AM1591" s="27"/>
      <c r="AN1591" s="27"/>
      <c r="AO1591" s="27"/>
      <c r="AP1591" s="27"/>
    </row>
    <row r="1592" spans="23:42" s="1" customFormat="1" x14ac:dyDescent="0.3">
      <c r="W1592" s="27"/>
      <c r="X1592" s="27"/>
      <c r="Y1592" s="27"/>
      <c r="Z1592" s="201"/>
      <c r="AA1592" s="201"/>
      <c r="AB1592" s="27"/>
      <c r="AC1592" s="27"/>
      <c r="AD1592" s="27"/>
      <c r="AE1592" s="60"/>
      <c r="AF1592" s="27"/>
      <c r="AG1592" s="27"/>
      <c r="AH1592" s="27"/>
      <c r="AI1592" s="27"/>
      <c r="AJ1592" s="27"/>
      <c r="AK1592" s="27"/>
      <c r="AL1592" s="27"/>
      <c r="AM1592" s="27"/>
      <c r="AN1592" s="27"/>
      <c r="AO1592" s="27"/>
      <c r="AP1592" s="27"/>
    </row>
    <row r="1593" spans="23:42" s="1" customFormat="1" x14ac:dyDescent="0.3">
      <c r="W1593" s="27"/>
      <c r="X1593" s="27"/>
      <c r="Y1593" s="27"/>
      <c r="Z1593" s="201"/>
      <c r="AA1593" s="201"/>
      <c r="AB1593" s="27"/>
      <c r="AC1593" s="27"/>
      <c r="AD1593" s="27"/>
      <c r="AE1593" s="60"/>
      <c r="AF1593" s="27"/>
      <c r="AG1593" s="27"/>
      <c r="AH1593" s="27"/>
      <c r="AI1593" s="27"/>
      <c r="AJ1593" s="27"/>
      <c r="AK1593" s="27"/>
      <c r="AL1593" s="27"/>
      <c r="AM1593" s="27"/>
      <c r="AN1593" s="27"/>
      <c r="AO1593" s="27"/>
      <c r="AP1593" s="27"/>
    </row>
    <row r="1594" spans="23:42" s="1" customFormat="1" x14ac:dyDescent="0.3">
      <c r="W1594" s="27"/>
      <c r="X1594" s="27"/>
      <c r="Y1594" s="27"/>
      <c r="Z1594" s="201"/>
      <c r="AA1594" s="201"/>
      <c r="AB1594" s="27"/>
      <c r="AC1594" s="27"/>
      <c r="AD1594" s="27"/>
      <c r="AE1594" s="60"/>
      <c r="AF1594" s="27"/>
      <c r="AG1594" s="27"/>
      <c r="AH1594" s="27"/>
      <c r="AI1594" s="27"/>
      <c r="AJ1594" s="27"/>
      <c r="AK1594" s="27"/>
      <c r="AL1594" s="27"/>
      <c r="AM1594" s="27"/>
      <c r="AN1594" s="27"/>
      <c r="AO1594" s="27"/>
      <c r="AP1594" s="27"/>
    </row>
    <row r="1595" spans="23:42" s="1" customFormat="1" x14ac:dyDescent="0.3">
      <c r="W1595" s="27"/>
      <c r="X1595" s="27"/>
      <c r="Y1595" s="27"/>
      <c r="Z1595" s="201"/>
      <c r="AA1595" s="201"/>
      <c r="AB1595" s="27"/>
      <c r="AC1595" s="27"/>
      <c r="AD1595" s="27"/>
      <c r="AE1595" s="60"/>
      <c r="AF1595" s="27"/>
      <c r="AG1595" s="27"/>
      <c r="AH1595" s="27"/>
      <c r="AI1595" s="27"/>
      <c r="AJ1595" s="27"/>
      <c r="AK1595" s="27"/>
      <c r="AL1595" s="27"/>
      <c r="AM1595" s="27"/>
      <c r="AN1595" s="27"/>
      <c r="AO1595" s="27"/>
      <c r="AP1595" s="27"/>
    </row>
    <row r="1596" spans="23:42" s="1" customFormat="1" x14ac:dyDescent="0.3">
      <c r="W1596" s="27"/>
      <c r="X1596" s="27"/>
      <c r="Y1596" s="27"/>
      <c r="Z1596" s="201"/>
      <c r="AA1596" s="201"/>
      <c r="AB1596" s="27"/>
      <c r="AC1596" s="27"/>
      <c r="AD1596" s="27"/>
      <c r="AE1596" s="60"/>
      <c r="AF1596" s="27"/>
      <c r="AG1596" s="27"/>
      <c r="AH1596" s="27"/>
      <c r="AI1596" s="27"/>
      <c r="AJ1596" s="27"/>
      <c r="AK1596" s="27"/>
      <c r="AL1596" s="27"/>
      <c r="AM1596" s="27"/>
      <c r="AN1596" s="27"/>
      <c r="AO1596" s="27"/>
      <c r="AP1596" s="27"/>
    </row>
    <row r="1597" spans="23:42" s="1" customFormat="1" x14ac:dyDescent="0.3">
      <c r="W1597" s="27"/>
      <c r="X1597" s="27"/>
      <c r="Y1597" s="27"/>
      <c r="Z1597" s="201"/>
      <c r="AA1597" s="201"/>
      <c r="AB1597" s="27"/>
      <c r="AC1597" s="27"/>
      <c r="AD1597" s="27"/>
      <c r="AE1597" s="60"/>
      <c r="AF1597" s="27"/>
      <c r="AG1597" s="27"/>
      <c r="AH1597" s="27"/>
      <c r="AI1597" s="27"/>
      <c r="AJ1597" s="27"/>
      <c r="AK1597" s="27"/>
      <c r="AL1597" s="27"/>
      <c r="AM1597" s="27"/>
      <c r="AN1597" s="27"/>
      <c r="AO1597" s="27"/>
      <c r="AP1597" s="27"/>
    </row>
    <row r="1598" spans="23:42" s="1" customFormat="1" x14ac:dyDescent="0.3">
      <c r="W1598" s="27"/>
      <c r="X1598" s="27"/>
      <c r="Y1598" s="27"/>
      <c r="Z1598" s="201"/>
      <c r="AA1598" s="201"/>
      <c r="AB1598" s="27"/>
      <c r="AC1598" s="27"/>
      <c r="AD1598" s="27"/>
      <c r="AE1598" s="60"/>
      <c r="AF1598" s="27"/>
      <c r="AG1598" s="27"/>
      <c r="AH1598" s="27"/>
      <c r="AI1598" s="27"/>
      <c r="AJ1598" s="27"/>
      <c r="AK1598" s="27"/>
      <c r="AL1598" s="27"/>
      <c r="AM1598" s="27"/>
      <c r="AN1598" s="27"/>
      <c r="AO1598" s="27"/>
      <c r="AP1598" s="27"/>
    </row>
    <row r="1599" spans="23:42" s="1" customFormat="1" x14ac:dyDescent="0.3">
      <c r="W1599" s="27"/>
      <c r="X1599" s="27"/>
      <c r="Y1599" s="27"/>
      <c r="Z1599" s="201"/>
      <c r="AA1599" s="201"/>
      <c r="AB1599" s="27"/>
      <c r="AC1599" s="27"/>
      <c r="AD1599" s="27"/>
      <c r="AE1599" s="60"/>
      <c r="AF1599" s="27"/>
      <c r="AG1599" s="27"/>
      <c r="AH1599" s="27"/>
      <c r="AI1599" s="27"/>
      <c r="AJ1599" s="27"/>
      <c r="AK1599" s="27"/>
      <c r="AL1599" s="27"/>
      <c r="AM1599" s="27"/>
      <c r="AN1599" s="27"/>
      <c r="AO1599" s="27"/>
      <c r="AP1599" s="27"/>
    </row>
    <row r="1600" spans="23:42" s="1" customFormat="1" x14ac:dyDescent="0.3">
      <c r="W1600" s="27"/>
      <c r="X1600" s="27"/>
      <c r="Y1600" s="27"/>
      <c r="Z1600" s="201"/>
      <c r="AA1600" s="201"/>
      <c r="AB1600" s="27"/>
      <c r="AC1600" s="27"/>
      <c r="AD1600" s="27"/>
      <c r="AE1600" s="60"/>
      <c r="AF1600" s="27"/>
      <c r="AG1600" s="27"/>
      <c r="AH1600" s="27"/>
      <c r="AI1600" s="27"/>
      <c r="AJ1600" s="27"/>
      <c r="AK1600" s="27"/>
      <c r="AL1600" s="27"/>
      <c r="AM1600" s="27"/>
      <c r="AN1600" s="27"/>
      <c r="AO1600" s="27"/>
      <c r="AP1600" s="27"/>
    </row>
    <row r="1601" spans="23:42" s="1" customFormat="1" x14ac:dyDescent="0.3">
      <c r="W1601" s="27"/>
      <c r="X1601" s="27"/>
      <c r="Y1601" s="27"/>
      <c r="Z1601" s="201"/>
      <c r="AA1601" s="201"/>
      <c r="AB1601" s="27"/>
      <c r="AC1601" s="27"/>
      <c r="AD1601" s="27"/>
      <c r="AE1601" s="60"/>
      <c r="AF1601" s="27"/>
      <c r="AG1601" s="27"/>
      <c r="AH1601" s="27"/>
      <c r="AI1601" s="27"/>
      <c r="AJ1601" s="27"/>
      <c r="AK1601" s="27"/>
      <c r="AL1601" s="27"/>
      <c r="AM1601" s="27"/>
      <c r="AN1601" s="27"/>
      <c r="AO1601" s="27"/>
      <c r="AP1601" s="27"/>
    </row>
    <row r="1602" spans="23:42" s="1" customFormat="1" x14ac:dyDescent="0.3">
      <c r="W1602" s="27"/>
      <c r="X1602" s="27"/>
      <c r="Y1602" s="27"/>
      <c r="Z1602" s="201"/>
      <c r="AA1602" s="201"/>
      <c r="AB1602" s="27"/>
      <c r="AC1602" s="27"/>
      <c r="AD1602" s="27"/>
      <c r="AE1602" s="60"/>
      <c r="AF1602" s="27"/>
      <c r="AG1602" s="27"/>
      <c r="AH1602" s="27"/>
      <c r="AI1602" s="27"/>
      <c r="AJ1602" s="27"/>
      <c r="AK1602" s="27"/>
      <c r="AL1602" s="27"/>
      <c r="AM1602" s="27"/>
      <c r="AN1602" s="27"/>
      <c r="AO1602" s="27"/>
      <c r="AP1602" s="27"/>
    </row>
    <row r="1603" spans="23:42" s="1" customFormat="1" x14ac:dyDescent="0.3">
      <c r="W1603" s="27"/>
      <c r="X1603" s="27"/>
      <c r="Y1603" s="27"/>
      <c r="Z1603" s="201"/>
      <c r="AA1603" s="201"/>
      <c r="AB1603" s="27"/>
      <c r="AC1603" s="27"/>
      <c r="AD1603" s="27"/>
      <c r="AE1603" s="60"/>
      <c r="AF1603" s="27"/>
      <c r="AG1603" s="27"/>
      <c r="AH1603" s="27"/>
      <c r="AI1603" s="27"/>
      <c r="AJ1603" s="27"/>
      <c r="AK1603" s="27"/>
      <c r="AL1603" s="27"/>
      <c r="AM1603" s="27"/>
      <c r="AN1603" s="27"/>
      <c r="AO1603" s="27"/>
      <c r="AP1603" s="27"/>
    </row>
    <row r="1604" spans="23:42" s="1" customFormat="1" x14ac:dyDescent="0.3">
      <c r="W1604" s="27"/>
      <c r="X1604" s="27"/>
      <c r="Y1604" s="27"/>
      <c r="Z1604" s="201"/>
      <c r="AA1604" s="201"/>
      <c r="AB1604" s="27"/>
      <c r="AC1604" s="27"/>
      <c r="AD1604" s="27"/>
      <c r="AE1604" s="60"/>
      <c r="AF1604" s="27"/>
      <c r="AG1604" s="27"/>
      <c r="AH1604" s="27"/>
      <c r="AI1604" s="27"/>
      <c r="AJ1604" s="27"/>
      <c r="AK1604" s="27"/>
      <c r="AL1604" s="27"/>
      <c r="AM1604" s="27"/>
      <c r="AN1604" s="27"/>
      <c r="AO1604" s="27"/>
      <c r="AP1604" s="27"/>
    </row>
    <row r="1605" spans="23:42" s="1" customFormat="1" x14ac:dyDescent="0.3">
      <c r="W1605" s="27"/>
      <c r="X1605" s="27"/>
      <c r="Y1605" s="27"/>
      <c r="Z1605" s="201"/>
      <c r="AA1605" s="201"/>
      <c r="AB1605" s="27"/>
      <c r="AC1605" s="27"/>
      <c r="AD1605" s="27"/>
      <c r="AE1605" s="60"/>
      <c r="AF1605" s="27"/>
      <c r="AG1605" s="27"/>
      <c r="AH1605" s="27"/>
      <c r="AI1605" s="27"/>
      <c r="AJ1605" s="27"/>
      <c r="AK1605" s="27"/>
      <c r="AL1605" s="27"/>
      <c r="AM1605" s="27"/>
      <c r="AN1605" s="27"/>
      <c r="AO1605" s="27"/>
      <c r="AP1605" s="27"/>
    </row>
    <row r="1606" spans="23:42" s="1" customFormat="1" x14ac:dyDescent="0.3">
      <c r="W1606" s="27"/>
      <c r="X1606" s="27"/>
      <c r="Y1606" s="27"/>
      <c r="Z1606" s="201"/>
      <c r="AA1606" s="201"/>
      <c r="AB1606" s="27"/>
      <c r="AC1606" s="27"/>
      <c r="AD1606" s="27"/>
      <c r="AE1606" s="60"/>
      <c r="AF1606" s="27"/>
      <c r="AG1606" s="27"/>
      <c r="AH1606" s="27"/>
      <c r="AI1606" s="27"/>
      <c r="AJ1606" s="27"/>
      <c r="AK1606" s="27"/>
      <c r="AL1606" s="27"/>
      <c r="AM1606" s="27"/>
      <c r="AN1606" s="27"/>
      <c r="AO1606" s="27"/>
      <c r="AP1606" s="27"/>
    </row>
    <row r="1607" spans="23:42" s="1" customFormat="1" x14ac:dyDescent="0.3">
      <c r="W1607" s="27"/>
      <c r="X1607" s="27"/>
      <c r="Y1607" s="27"/>
      <c r="Z1607" s="201"/>
      <c r="AA1607" s="201"/>
      <c r="AB1607" s="27"/>
      <c r="AC1607" s="27"/>
      <c r="AD1607" s="27"/>
      <c r="AE1607" s="60"/>
      <c r="AF1607" s="27"/>
      <c r="AG1607" s="27"/>
      <c r="AH1607" s="27"/>
      <c r="AI1607" s="27"/>
      <c r="AJ1607" s="27"/>
      <c r="AK1607" s="27"/>
      <c r="AL1607" s="27"/>
      <c r="AM1607" s="27"/>
      <c r="AN1607" s="27"/>
      <c r="AO1607" s="27"/>
      <c r="AP1607" s="27"/>
    </row>
    <row r="1608" spans="23:42" s="1" customFormat="1" x14ac:dyDescent="0.3">
      <c r="W1608" s="27"/>
      <c r="X1608" s="27"/>
      <c r="Y1608" s="27"/>
      <c r="Z1608" s="201"/>
      <c r="AA1608" s="201"/>
      <c r="AB1608" s="27"/>
      <c r="AC1608" s="27"/>
      <c r="AD1608" s="27"/>
      <c r="AE1608" s="60"/>
      <c r="AF1608" s="27"/>
      <c r="AG1608" s="27"/>
      <c r="AH1608" s="27"/>
      <c r="AI1608" s="27"/>
      <c r="AJ1608" s="27"/>
      <c r="AK1608" s="27"/>
      <c r="AL1608" s="27"/>
      <c r="AM1608" s="27"/>
      <c r="AN1608" s="27"/>
      <c r="AO1608" s="27"/>
      <c r="AP1608" s="27"/>
    </row>
    <row r="1609" spans="23:42" s="1" customFormat="1" x14ac:dyDescent="0.3">
      <c r="W1609" s="27"/>
      <c r="X1609" s="27"/>
      <c r="Y1609" s="27"/>
      <c r="Z1609" s="201"/>
      <c r="AA1609" s="201"/>
      <c r="AB1609" s="27"/>
      <c r="AC1609" s="27"/>
      <c r="AD1609" s="27"/>
      <c r="AE1609" s="60"/>
      <c r="AF1609" s="27"/>
      <c r="AG1609" s="27"/>
      <c r="AH1609" s="27"/>
      <c r="AI1609" s="27"/>
      <c r="AJ1609" s="27"/>
      <c r="AK1609" s="27"/>
      <c r="AL1609" s="27"/>
      <c r="AM1609" s="27"/>
      <c r="AN1609" s="27"/>
      <c r="AO1609" s="27"/>
      <c r="AP1609" s="27"/>
    </row>
    <row r="1610" spans="23:42" s="1" customFormat="1" x14ac:dyDescent="0.3">
      <c r="W1610" s="27"/>
      <c r="X1610" s="27"/>
      <c r="Y1610" s="27"/>
      <c r="Z1610" s="201"/>
      <c r="AA1610" s="201"/>
      <c r="AB1610" s="27"/>
      <c r="AC1610" s="27"/>
      <c r="AD1610" s="27"/>
      <c r="AE1610" s="60"/>
      <c r="AF1610" s="27"/>
      <c r="AG1610" s="27"/>
      <c r="AH1610" s="27"/>
      <c r="AI1610" s="27"/>
      <c r="AJ1610" s="27"/>
      <c r="AK1610" s="27"/>
      <c r="AL1610" s="27"/>
      <c r="AM1610" s="27"/>
      <c r="AN1610" s="27"/>
      <c r="AO1610" s="27"/>
      <c r="AP1610" s="27"/>
    </row>
    <row r="1611" spans="23:42" s="1" customFormat="1" x14ac:dyDescent="0.3">
      <c r="W1611" s="27"/>
      <c r="X1611" s="27"/>
      <c r="Y1611" s="27"/>
      <c r="Z1611" s="201"/>
      <c r="AA1611" s="201"/>
      <c r="AB1611" s="27"/>
      <c r="AC1611" s="27"/>
      <c r="AD1611" s="27"/>
      <c r="AE1611" s="60"/>
      <c r="AF1611" s="27"/>
      <c r="AG1611" s="27"/>
      <c r="AH1611" s="27"/>
      <c r="AI1611" s="27"/>
      <c r="AJ1611" s="27"/>
      <c r="AK1611" s="27"/>
      <c r="AL1611" s="27"/>
      <c r="AM1611" s="27"/>
      <c r="AN1611" s="27"/>
      <c r="AO1611" s="27"/>
      <c r="AP1611" s="27"/>
    </row>
    <row r="1612" spans="23:42" s="1" customFormat="1" x14ac:dyDescent="0.3">
      <c r="W1612" s="27"/>
      <c r="X1612" s="27"/>
      <c r="Y1612" s="27"/>
      <c r="Z1612" s="201"/>
      <c r="AA1612" s="201"/>
      <c r="AB1612" s="27"/>
      <c r="AC1612" s="27"/>
      <c r="AD1612" s="27"/>
      <c r="AE1612" s="60"/>
      <c r="AF1612" s="27"/>
      <c r="AG1612" s="27"/>
      <c r="AH1612" s="27"/>
      <c r="AI1612" s="27"/>
      <c r="AJ1612" s="27"/>
      <c r="AK1612" s="27"/>
      <c r="AL1612" s="27"/>
      <c r="AM1612" s="27"/>
      <c r="AN1612" s="27"/>
      <c r="AO1612" s="27"/>
      <c r="AP1612" s="27"/>
    </row>
    <row r="1613" spans="23:42" s="1" customFormat="1" x14ac:dyDescent="0.3">
      <c r="W1613" s="27"/>
      <c r="X1613" s="27"/>
      <c r="Y1613" s="27"/>
      <c r="Z1613" s="201"/>
      <c r="AA1613" s="201"/>
      <c r="AB1613" s="27"/>
      <c r="AC1613" s="27"/>
      <c r="AD1613" s="27"/>
      <c r="AE1613" s="60"/>
      <c r="AF1613" s="27"/>
      <c r="AG1613" s="27"/>
      <c r="AH1613" s="27"/>
      <c r="AI1613" s="27"/>
      <c r="AJ1613" s="27"/>
      <c r="AK1613" s="27"/>
      <c r="AL1613" s="27"/>
      <c r="AM1613" s="27"/>
      <c r="AN1613" s="27"/>
      <c r="AO1613" s="27"/>
      <c r="AP1613" s="27"/>
    </row>
    <row r="1614" spans="23:42" s="1" customFormat="1" x14ac:dyDescent="0.3">
      <c r="W1614" s="27"/>
      <c r="X1614" s="27"/>
      <c r="Y1614" s="27"/>
      <c r="Z1614" s="201"/>
      <c r="AA1614" s="201"/>
      <c r="AB1614" s="27"/>
      <c r="AC1614" s="27"/>
      <c r="AD1614" s="27"/>
      <c r="AE1614" s="60"/>
      <c r="AF1614" s="27"/>
      <c r="AG1614" s="27"/>
      <c r="AH1614" s="27"/>
      <c r="AI1614" s="27"/>
      <c r="AJ1614" s="27"/>
      <c r="AK1614" s="27"/>
      <c r="AL1614" s="27"/>
      <c r="AM1614" s="27"/>
      <c r="AN1614" s="27"/>
      <c r="AO1614" s="27"/>
      <c r="AP1614" s="27"/>
    </row>
    <row r="1615" spans="23:42" s="1" customFormat="1" x14ac:dyDescent="0.3">
      <c r="W1615" s="27"/>
      <c r="X1615" s="27"/>
      <c r="Y1615" s="27"/>
      <c r="Z1615" s="201"/>
      <c r="AA1615" s="201"/>
      <c r="AB1615" s="27"/>
      <c r="AC1615" s="27"/>
      <c r="AD1615" s="27"/>
      <c r="AE1615" s="60"/>
      <c r="AF1615" s="27"/>
      <c r="AG1615" s="27"/>
      <c r="AH1615" s="27"/>
      <c r="AI1615" s="27"/>
      <c r="AJ1615" s="27"/>
      <c r="AK1615" s="27"/>
      <c r="AL1615" s="27"/>
      <c r="AM1615" s="27"/>
      <c r="AN1615" s="27"/>
      <c r="AO1615" s="27"/>
      <c r="AP1615" s="27"/>
    </row>
    <row r="1616" spans="23:42" s="1" customFormat="1" x14ac:dyDescent="0.3">
      <c r="W1616" s="27"/>
      <c r="X1616" s="27"/>
      <c r="Y1616" s="27"/>
      <c r="Z1616" s="201"/>
      <c r="AA1616" s="201"/>
      <c r="AB1616" s="27"/>
      <c r="AC1616" s="27"/>
      <c r="AD1616" s="27"/>
      <c r="AE1616" s="60"/>
      <c r="AF1616" s="27"/>
      <c r="AG1616" s="27"/>
      <c r="AH1616" s="27"/>
      <c r="AI1616" s="27"/>
      <c r="AJ1616" s="27"/>
      <c r="AK1616" s="27"/>
      <c r="AL1616" s="27"/>
      <c r="AM1616" s="27"/>
      <c r="AN1616" s="27"/>
      <c r="AO1616" s="27"/>
      <c r="AP1616" s="27"/>
    </row>
    <row r="1617" spans="23:42" s="1" customFormat="1" x14ac:dyDescent="0.3">
      <c r="W1617" s="27"/>
      <c r="X1617" s="27"/>
      <c r="Y1617" s="27"/>
      <c r="Z1617" s="201"/>
      <c r="AA1617" s="201"/>
      <c r="AB1617" s="27"/>
      <c r="AC1617" s="27"/>
      <c r="AD1617" s="27"/>
      <c r="AE1617" s="60"/>
      <c r="AF1617" s="27"/>
      <c r="AG1617" s="27"/>
      <c r="AH1617" s="27"/>
      <c r="AI1617" s="27"/>
      <c r="AJ1617" s="27"/>
      <c r="AK1617" s="27"/>
      <c r="AL1617" s="27"/>
      <c r="AM1617" s="27"/>
      <c r="AN1617" s="27"/>
      <c r="AO1617" s="27"/>
      <c r="AP1617" s="27"/>
    </row>
    <row r="1618" spans="23:42" s="1" customFormat="1" x14ac:dyDescent="0.3">
      <c r="W1618" s="27"/>
      <c r="X1618" s="27"/>
      <c r="Y1618" s="27"/>
      <c r="Z1618" s="201"/>
      <c r="AA1618" s="201"/>
      <c r="AB1618" s="27"/>
      <c r="AC1618" s="27"/>
      <c r="AD1618" s="27"/>
      <c r="AE1618" s="60"/>
      <c r="AF1618" s="27"/>
      <c r="AG1618" s="27"/>
      <c r="AH1618" s="27"/>
      <c r="AI1618" s="27"/>
      <c r="AJ1618" s="27"/>
      <c r="AK1618" s="27"/>
      <c r="AL1618" s="27"/>
      <c r="AM1618" s="27"/>
      <c r="AN1618" s="27"/>
      <c r="AO1618" s="27"/>
      <c r="AP1618" s="27"/>
    </row>
    <row r="1619" spans="23:42" s="1" customFormat="1" x14ac:dyDescent="0.3">
      <c r="W1619" s="27"/>
      <c r="X1619" s="27"/>
      <c r="Y1619" s="27"/>
      <c r="Z1619" s="201"/>
      <c r="AA1619" s="201"/>
      <c r="AB1619" s="27"/>
      <c r="AC1619" s="27"/>
      <c r="AD1619" s="27"/>
      <c r="AE1619" s="60"/>
      <c r="AF1619" s="27"/>
      <c r="AG1619" s="27"/>
      <c r="AH1619" s="27"/>
      <c r="AI1619" s="27"/>
      <c r="AJ1619" s="27"/>
      <c r="AK1619" s="27"/>
      <c r="AL1619" s="27"/>
      <c r="AM1619" s="27"/>
      <c r="AN1619" s="27"/>
      <c r="AO1619" s="27"/>
      <c r="AP1619" s="27"/>
    </row>
    <row r="1620" spans="23:42" s="1" customFormat="1" x14ac:dyDescent="0.3">
      <c r="W1620" s="27"/>
      <c r="X1620" s="27"/>
      <c r="Y1620" s="27"/>
      <c r="Z1620" s="201"/>
      <c r="AA1620" s="201"/>
      <c r="AB1620" s="27"/>
      <c r="AC1620" s="27"/>
      <c r="AD1620" s="27"/>
      <c r="AE1620" s="60"/>
      <c r="AF1620" s="27"/>
      <c r="AG1620" s="27"/>
      <c r="AH1620" s="27"/>
      <c r="AI1620" s="27"/>
      <c r="AJ1620" s="27"/>
      <c r="AK1620" s="27"/>
      <c r="AL1620" s="27"/>
      <c r="AM1620" s="27"/>
      <c r="AN1620" s="27"/>
      <c r="AO1620" s="27"/>
      <c r="AP1620" s="27"/>
    </row>
    <row r="1621" spans="23:42" s="1" customFormat="1" x14ac:dyDescent="0.3">
      <c r="W1621" s="27"/>
      <c r="X1621" s="27"/>
      <c r="Y1621" s="27"/>
      <c r="Z1621" s="201"/>
      <c r="AA1621" s="201"/>
      <c r="AB1621" s="27"/>
      <c r="AC1621" s="27"/>
      <c r="AD1621" s="27"/>
      <c r="AE1621" s="60"/>
      <c r="AF1621" s="27"/>
      <c r="AG1621" s="27"/>
      <c r="AH1621" s="27"/>
      <c r="AI1621" s="27"/>
      <c r="AJ1621" s="27"/>
      <c r="AK1621" s="27"/>
      <c r="AL1621" s="27"/>
      <c r="AM1621" s="27"/>
      <c r="AN1621" s="27"/>
      <c r="AO1621" s="27"/>
      <c r="AP1621" s="27"/>
    </row>
    <row r="1622" spans="23:42" s="1" customFormat="1" x14ac:dyDescent="0.3">
      <c r="W1622" s="27"/>
      <c r="X1622" s="27"/>
      <c r="Y1622" s="27"/>
      <c r="Z1622" s="201"/>
      <c r="AA1622" s="201"/>
      <c r="AB1622" s="27"/>
      <c r="AC1622" s="27"/>
      <c r="AD1622" s="27"/>
      <c r="AE1622" s="60"/>
      <c r="AF1622" s="27"/>
      <c r="AG1622" s="27"/>
      <c r="AH1622" s="27"/>
      <c r="AI1622" s="27"/>
      <c r="AJ1622" s="27"/>
      <c r="AK1622" s="27"/>
      <c r="AL1622" s="27"/>
      <c r="AM1622" s="27"/>
      <c r="AN1622" s="27"/>
      <c r="AO1622" s="27"/>
      <c r="AP1622" s="27"/>
    </row>
    <row r="1623" spans="23:42" s="1" customFormat="1" x14ac:dyDescent="0.3">
      <c r="W1623" s="27"/>
      <c r="X1623" s="27"/>
      <c r="Y1623" s="27"/>
      <c r="Z1623" s="201"/>
      <c r="AA1623" s="201"/>
      <c r="AB1623" s="27"/>
      <c r="AC1623" s="27"/>
      <c r="AD1623" s="27"/>
      <c r="AE1623" s="60"/>
      <c r="AF1623" s="27"/>
      <c r="AG1623" s="27"/>
      <c r="AH1623" s="27"/>
      <c r="AI1623" s="27"/>
      <c r="AJ1623" s="27"/>
      <c r="AK1623" s="27"/>
      <c r="AL1623" s="27"/>
      <c r="AM1623" s="27"/>
      <c r="AN1623" s="27"/>
      <c r="AO1623" s="27"/>
      <c r="AP1623" s="27"/>
    </row>
    <row r="1624" spans="23:42" s="1" customFormat="1" x14ac:dyDescent="0.3">
      <c r="W1624" s="27"/>
      <c r="X1624" s="27"/>
      <c r="Y1624" s="27"/>
      <c r="Z1624" s="201"/>
      <c r="AA1624" s="201"/>
      <c r="AB1624" s="27"/>
      <c r="AC1624" s="27"/>
      <c r="AD1624" s="27"/>
      <c r="AE1624" s="60"/>
      <c r="AF1624" s="27"/>
      <c r="AG1624" s="27"/>
      <c r="AH1624" s="27"/>
      <c r="AI1624" s="27"/>
      <c r="AJ1624" s="27"/>
      <c r="AK1624" s="27"/>
      <c r="AL1624" s="27"/>
      <c r="AM1624" s="27"/>
      <c r="AN1624" s="27"/>
      <c r="AO1624" s="27"/>
      <c r="AP1624" s="27"/>
    </row>
    <row r="1625" spans="23:42" s="1" customFormat="1" x14ac:dyDescent="0.3">
      <c r="W1625" s="27"/>
      <c r="X1625" s="27"/>
      <c r="Y1625" s="27"/>
      <c r="Z1625" s="201"/>
      <c r="AA1625" s="201"/>
      <c r="AB1625" s="27"/>
      <c r="AC1625" s="27"/>
      <c r="AD1625" s="27"/>
      <c r="AE1625" s="60"/>
      <c r="AF1625" s="27"/>
      <c r="AG1625" s="27"/>
      <c r="AH1625" s="27"/>
      <c r="AI1625" s="27"/>
      <c r="AJ1625" s="27"/>
      <c r="AK1625" s="27"/>
      <c r="AL1625" s="27"/>
      <c r="AM1625" s="27"/>
      <c r="AN1625" s="27"/>
      <c r="AO1625" s="27"/>
      <c r="AP1625" s="27"/>
    </row>
    <row r="1626" spans="23:42" s="1" customFormat="1" x14ac:dyDescent="0.3">
      <c r="W1626" s="27"/>
      <c r="X1626" s="27"/>
      <c r="Y1626" s="27"/>
      <c r="Z1626" s="201"/>
      <c r="AA1626" s="201"/>
      <c r="AB1626" s="27"/>
      <c r="AC1626" s="27"/>
      <c r="AD1626" s="27"/>
      <c r="AE1626" s="60"/>
      <c r="AF1626" s="27"/>
      <c r="AG1626" s="27"/>
      <c r="AH1626" s="27"/>
      <c r="AI1626" s="27"/>
      <c r="AJ1626" s="27"/>
      <c r="AK1626" s="27"/>
      <c r="AL1626" s="27"/>
      <c r="AM1626" s="27"/>
      <c r="AN1626" s="27"/>
      <c r="AO1626" s="27"/>
      <c r="AP1626" s="27"/>
    </row>
    <row r="1627" spans="23:42" s="1" customFormat="1" x14ac:dyDescent="0.3">
      <c r="W1627" s="27"/>
      <c r="X1627" s="27"/>
      <c r="Y1627" s="27"/>
      <c r="Z1627" s="201"/>
      <c r="AA1627" s="201"/>
      <c r="AB1627" s="27"/>
      <c r="AC1627" s="27"/>
      <c r="AD1627" s="27"/>
      <c r="AE1627" s="60"/>
      <c r="AF1627" s="27"/>
      <c r="AG1627" s="27"/>
      <c r="AH1627" s="27"/>
      <c r="AI1627" s="27"/>
      <c r="AJ1627" s="27"/>
      <c r="AK1627" s="27"/>
      <c r="AL1627" s="27"/>
      <c r="AM1627" s="27"/>
      <c r="AN1627" s="27"/>
      <c r="AO1627" s="27"/>
      <c r="AP1627" s="27"/>
    </row>
    <row r="1628" spans="23:42" s="1" customFormat="1" x14ac:dyDescent="0.3">
      <c r="W1628" s="27"/>
      <c r="X1628" s="27"/>
      <c r="Y1628" s="27"/>
      <c r="Z1628" s="201"/>
      <c r="AA1628" s="201"/>
      <c r="AB1628" s="27"/>
      <c r="AC1628" s="27"/>
      <c r="AD1628" s="27"/>
      <c r="AE1628" s="60"/>
      <c r="AF1628" s="27"/>
      <c r="AG1628" s="27"/>
      <c r="AH1628" s="27"/>
      <c r="AI1628" s="27"/>
      <c r="AJ1628" s="27"/>
      <c r="AK1628" s="27"/>
      <c r="AL1628" s="27"/>
      <c r="AM1628" s="27"/>
      <c r="AN1628" s="27"/>
      <c r="AO1628" s="27"/>
      <c r="AP1628" s="27"/>
    </row>
    <row r="1629" spans="23:42" s="1" customFormat="1" x14ac:dyDescent="0.3">
      <c r="W1629" s="27"/>
      <c r="X1629" s="27"/>
      <c r="Y1629" s="27"/>
      <c r="Z1629" s="201"/>
      <c r="AA1629" s="201"/>
      <c r="AB1629" s="27"/>
      <c r="AC1629" s="27"/>
      <c r="AD1629" s="27"/>
      <c r="AE1629" s="60"/>
      <c r="AF1629" s="27"/>
      <c r="AG1629" s="27"/>
      <c r="AH1629" s="27"/>
      <c r="AI1629" s="27"/>
      <c r="AJ1629" s="27"/>
      <c r="AK1629" s="27"/>
      <c r="AL1629" s="27"/>
      <c r="AM1629" s="27"/>
      <c r="AN1629" s="27"/>
      <c r="AO1629" s="27"/>
      <c r="AP1629" s="27"/>
    </row>
    <row r="1630" spans="23:42" s="1" customFormat="1" x14ac:dyDescent="0.3">
      <c r="W1630" s="27"/>
      <c r="X1630" s="27"/>
      <c r="Y1630" s="27"/>
      <c r="Z1630" s="201"/>
      <c r="AA1630" s="201"/>
      <c r="AB1630" s="27"/>
      <c r="AC1630" s="27"/>
      <c r="AD1630" s="27"/>
      <c r="AE1630" s="60"/>
      <c r="AF1630" s="27"/>
      <c r="AG1630" s="27"/>
      <c r="AH1630" s="27"/>
      <c r="AI1630" s="27"/>
      <c r="AJ1630" s="27"/>
      <c r="AK1630" s="27"/>
      <c r="AL1630" s="27"/>
      <c r="AM1630" s="27"/>
      <c r="AN1630" s="27"/>
      <c r="AO1630" s="27"/>
      <c r="AP1630" s="27"/>
    </row>
    <row r="1631" spans="23:42" s="1" customFormat="1" x14ac:dyDescent="0.3">
      <c r="W1631" s="27"/>
      <c r="X1631" s="27"/>
      <c r="Y1631" s="27"/>
      <c r="Z1631" s="201"/>
      <c r="AA1631" s="201"/>
      <c r="AB1631" s="27"/>
      <c r="AC1631" s="27"/>
      <c r="AD1631" s="27"/>
      <c r="AE1631" s="60"/>
      <c r="AF1631" s="27"/>
      <c r="AG1631" s="27"/>
      <c r="AH1631" s="27"/>
      <c r="AI1631" s="27"/>
      <c r="AJ1631" s="27"/>
      <c r="AK1631" s="27"/>
      <c r="AL1631" s="27"/>
      <c r="AM1631" s="27"/>
      <c r="AN1631" s="27"/>
      <c r="AO1631" s="27"/>
      <c r="AP1631" s="27"/>
    </row>
    <row r="1632" spans="23:42" s="1" customFormat="1" x14ac:dyDescent="0.3">
      <c r="W1632" s="27"/>
      <c r="X1632" s="27"/>
      <c r="Y1632" s="27"/>
      <c r="Z1632" s="201"/>
      <c r="AA1632" s="201"/>
      <c r="AB1632" s="27"/>
      <c r="AC1632" s="27"/>
      <c r="AD1632" s="27"/>
      <c r="AE1632" s="60"/>
      <c r="AF1632" s="27"/>
      <c r="AG1632" s="27"/>
      <c r="AH1632" s="27"/>
      <c r="AI1632" s="27"/>
      <c r="AJ1632" s="27"/>
      <c r="AK1632" s="27"/>
      <c r="AL1632" s="27"/>
      <c r="AM1632" s="27"/>
      <c r="AN1632" s="27"/>
      <c r="AO1632" s="27"/>
      <c r="AP1632" s="27"/>
    </row>
    <row r="1633" spans="23:42" s="1" customFormat="1" x14ac:dyDescent="0.3">
      <c r="W1633" s="27"/>
      <c r="X1633" s="27"/>
      <c r="Y1633" s="27"/>
      <c r="Z1633" s="201"/>
      <c r="AA1633" s="201"/>
      <c r="AB1633" s="27"/>
      <c r="AC1633" s="27"/>
      <c r="AD1633" s="27"/>
      <c r="AE1633" s="60"/>
      <c r="AF1633" s="27"/>
      <c r="AG1633" s="27"/>
      <c r="AH1633" s="27"/>
      <c r="AI1633" s="27"/>
      <c r="AJ1633" s="27"/>
      <c r="AK1633" s="27"/>
      <c r="AL1633" s="27"/>
      <c r="AM1633" s="27"/>
      <c r="AN1633" s="27"/>
      <c r="AO1633" s="27"/>
      <c r="AP1633" s="27"/>
    </row>
    <row r="1634" spans="23:42" s="1" customFormat="1" x14ac:dyDescent="0.3">
      <c r="W1634" s="27"/>
      <c r="X1634" s="27"/>
      <c r="Y1634" s="27"/>
      <c r="Z1634" s="201"/>
      <c r="AA1634" s="201"/>
      <c r="AB1634" s="27"/>
      <c r="AC1634" s="27"/>
      <c r="AD1634" s="27"/>
      <c r="AE1634" s="60"/>
      <c r="AF1634" s="27"/>
      <c r="AG1634" s="27"/>
      <c r="AH1634" s="27"/>
      <c r="AI1634" s="27"/>
      <c r="AJ1634" s="27"/>
      <c r="AK1634" s="27"/>
      <c r="AL1634" s="27"/>
      <c r="AM1634" s="27"/>
      <c r="AN1634" s="27"/>
      <c r="AO1634" s="27"/>
      <c r="AP1634" s="27"/>
    </row>
    <row r="1635" spans="23:42" s="1" customFormat="1" x14ac:dyDescent="0.3">
      <c r="W1635" s="27"/>
      <c r="X1635" s="27"/>
      <c r="Y1635" s="27"/>
      <c r="Z1635" s="201"/>
      <c r="AA1635" s="201"/>
      <c r="AB1635" s="27"/>
      <c r="AC1635" s="27"/>
      <c r="AD1635" s="27"/>
      <c r="AE1635" s="60"/>
      <c r="AF1635" s="27"/>
      <c r="AG1635" s="27"/>
      <c r="AH1635" s="27"/>
      <c r="AI1635" s="27"/>
      <c r="AJ1635" s="27"/>
      <c r="AK1635" s="27"/>
      <c r="AL1635" s="27"/>
      <c r="AM1635" s="27"/>
      <c r="AN1635" s="27"/>
      <c r="AO1635" s="27"/>
      <c r="AP1635" s="27"/>
    </row>
    <row r="1636" spans="23:42" s="1" customFormat="1" x14ac:dyDescent="0.3">
      <c r="W1636" s="27"/>
      <c r="X1636" s="27"/>
      <c r="Y1636" s="27"/>
      <c r="Z1636" s="201"/>
      <c r="AA1636" s="201"/>
      <c r="AB1636" s="27"/>
      <c r="AC1636" s="27"/>
      <c r="AD1636" s="27"/>
      <c r="AE1636" s="60"/>
      <c r="AF1636" s="27"/>
      <c r="AG1636" s="27"/>
      <c r="AH1636" s="27"/>
      <c r="AI1636" s="27"/>
      <c r="AJ1636" s="27"/>
      <c r="AK1636" s="27"/>
      <c r="AL1636" s="27"/>
      <c r="AM1636" s="27"/>
      <c r="AN1636" s="27"/>
      <c r="AO1636" s="27"/>
      <c r="AP1636" s="27"/>
    </row>
    <row r="1637" spans="23:42" s="1" customFormat="1" x14ac:dyDescent="0.3">
      <c r="W1637" s="27"/>
      <c r="X1637" s="27"/>
      <c r="Y1637" s="27"/>
      <c r="Z1637" s="201"/>
      <c r="AA1637" s="201"/>
      <c r="AB1637" s="27"/>
      <c r="AC1637" s="27"/>
      <c r="AD1637" s="27"/>
      <c r="AE1637" s="60"/>
      <c r="AF1637" s="27"/>
      <c r="AG1637" s="27"/>
      <c r="AH1637" s="27"/>
      <c r="AI1637" s="27"/>
      <c r="AJ1637" s="27"/>
      <c r="AK1637" s="27"/>
      <c r="AL1637" s="27"/>
      <c r="AM1637" s="27"/>
      <c r="AN1637" s="27"/>
      <c r="AO1637" s="27"/>
      <c r="AP1637" s="27"/>
    </row>
    <row r="1638" spans="23:42" s="1" customFormat="1" x14ac:dyDescent="0.3">
      <c r="W1638" s="27"/>
      <c r="X1638" s="27"/>
      <c r="Y1638" s="27"/>
      <c r="Z1638" s="201"/>
      <c r="AA1638" s="201"/>
      <c r="AB1638" s="27"/>
      <c r="AC1638" s="27"/>
      <c r="AD1638" s="27"/>
      <c r="AE1638" s="60"/>
      <c r="AF1638" s="27"/>
      <c r="AG1638" s="27"/>
      <c r="AH1638" s="27"/>
      <c r="AI1638" s="27"/>
      <c r="AJ1638" s="27"/>
      <c r="AK1638" s="27"/>
      <c r="AL1638" s="27"/>
      <c r="AM1638" s="27"/>
      <c r="AN1638" s="27"/>
      <c r="AO1638" s="27"/>
      <c r="AP1638" s="27"/>
    </row>
    <row r="1639" spans="23:42" s="1" customFormat="1" x14ac:dyDescent="0.3">
      <c r="W1639" s="27"/>
      <c r="X1639" s="27"/>
      <c r="Y1639" s="27"/>
      <c r="Z1639" s="201"/>
      <c r="AA1639" s="201"/>
      <c r="AB1639" s="27"/>
      <c r="AC1639" s="27"/>
      <c r="AD1639" s="27"/>
      <c r="AE1639" s="60"/>
      <c r="AF1639" s="27"/>
      <c r="AG1639" s="27"/>
      <c r="AH1639" s="27"/>
      <c r="AI1639" s="27"/>
      <c r="AJ1639" s="27"/>
      <c r="AK1639" s="27"/>
      <c r="AL1639" s="27"/>
      <c r="AM1639" s="27"/>
      <c r="AN1639" s="27"/>
      <c r="AO1639" s="27"/>
      <c r="AP1639" s="27"/>
    </row>
    <row r="1640" spans="23:42" s="1" customFormat="1" x14ac:dyDescent="0.3">
      <c r="W1640" s="27"/>
      <c r="X1640" s="27"/>
      <c r="Y1640" s="27"/>
      <c r="Z1640" s="201"/>
      <c r="AA1640" s="201"/>
      <c r="AB1640" s="27"/>
      <c r="AC1640" s="27"/>
      <c r="AD1640" s="27"/>
      <c r="AE1640" s="60"/>
      <c r="AF1640" s="27"/>
      <c r="AG1640" s="27"/>
      <c r="AH1640" s="27"/>
      <c r="AI1640" s="27"/>
      <c r="AJ1640" s="27"/>
      <c r="AK1640" s="27"/>
      <c r="AL1640" s="27"/>
      <c r="AM1640" s="27"/>
      <c r="AN1640" s="27"/>
      <c r="AO1640" s="27"/>
      <c r="AP1640" s="27"/>
    </row>
    <row r="1641" spans="23:42" s="1" customFormat="1" x14ac:dyDescent="0.3">
      <c r="W1641" s="27"/>
      <c r="X1641" s="27"/>
      <c r="Y1641" s="27"/>
      <c r="Z1641" s="201"/>
      <c r="AA1641" s="201"/>
      <c r="AB1641" s="27"/>
      <c r="AC1641" s="27"/>
      <c r="AD1641" s="27"/>
      <c r="AE1641" s="60"/>
      <c r="AF1641" s="27"/>
      <c r="AG1641" s="27"/>
      <c r="AH1641" s="27"/>
      <c r="AI1641" s="27"/>
      <c r="AJ1641" s="27"/>
      <c r="AK1641" s="27"/>
      <c r="AL1641" s="27"/>
      <c r="AM1641" s="27"/>
      <c r="AN1641" s="27"/>
      <c r="AO1641" s="27"/>
      <c r="AP1641" s="27"/>
    </row>
    <row r="1642" spans="23:42" s="1" customFormat="1" x14ac:dyDescent="0.3">
      <c r="W1642" s="27"/>
      <c r="X1642" s="27"/>
      <c r="Y1642" s="27"/>
      <c r="Z1642" s="201"/>
      <c r="AA1642" s="201"/>
      <c r="AB1642" s="27"/>
      <c r="AC1642" s="27"/>
      <c r="AD1642" s="27"/>
      <c r="AE1642" s="60"/>
      <c r="AF1642" s="27"/>
      <c r="AG1642" s="27"/>
      <c r="AH1642" s="27"/>
      <c r="AI1642" s="27"/>
      <c r="AJ1642" s="27"/>
      <c r="AK1642" s="27"/>
      <c r="AL1642" s="27"/>
      <c r="AM1642" s="27"/>
      <c r="AN1642" s="27"/>
      <c r="AO1642" s="27"/>
      <c r="AP1642" s="27"/>
    </row>
    <row r="1643" spans="23:42" s="1" customFormat="1" x14ac:dyDescent="0.3">
      <c r="W1643" s="27"/>
      <c r="X1643" s="27"/>
      <c r="Y1643" s="27"/>
      <c r="Z1643" s="201"/>
      <c r="AA1643" s="201"/>
      <c r="AB1643" s="27"/>
      <c r="AC1643" s="27"/>
      <c r="AD1643" s="27"/>
      <c r="AE1643" s="60"/>
      <c r="AF1643" s="27"/>
      <c r="AG1643" s="27"/>
      <c r="AH1643" s="27"/>
      <c r="AI1643" s="27"/>
      <c r="AJ1643" s="27"/>
      <c r="AK1643" s="27"/>
      <c r="AL1643" s="27"/>
      <c r="AM1643" s="27"/>
      <c r="AN1643" s="27"/>
      <c r="AO1643" s="27"/>
      <c r="AP1643" s="27"/>
    </row>
    <row r="1644" spans="23:42" s="1" customFormat="1" x14ac:dyDescent="0.3">
      <c r="W1644" s="27"/>
      <c r="X1644" s="27"/>
      <c r="Y1644" s="27"/>
      <c r="Z1644" s="201"/>
      <c r="AA1644" s="201"/>
      <c r="AB1644" s="27"/>
      <c r="AC1644" s="27"/>
      <c r="AD1644" s="27"/>
      <c r="AE1644" s="60"/>
      <c r="AF1644" s="27"/>
      <c r="AG1644" s="27"/>
      <c r="AH1644" s="27"/>
      <c r="AI1644" s="27"/>
      <c r="AJ1644" s="27"/>
      <c r="AK1644" s="27"/>
      <c r="AL1644" s="27"/>
      <c r="AM1644" s="27"/>
      <c r="AN1644" s="27"/>
      <c r="AO1644" s="27"/>
      <c r="AP1644" s="27"/>
    </row>
    <row r="1645" spans="23:42" s="1" customFormat="1" x14ac:dyDescent="0.3">
      <c r="W1645" s="27"/>
      <c r="X1645" s="27"/>
      <c r="Y1645" s="27"/>
      <c r="Z1645" s="201"/>
      <c r="AA1645" s="201"/>
      <c r="AB1645" s="27"/>
      <c r="AC1645" s="27"/>
      <c r="AD1645" s="27"/>
      <c r="AE1645" s="60"/>
      <c r="AF1645" s="27"/>
      <c r="AG1645" s="27"/>
      <c r="AH1645" s="27"/>
      <c r="AI1645" s="27"/>
      <c r="AJ1645" s="27"/>
      <c r="AK1645" s="27"/>
      <c r="AL1645" s="27"/>
      <c r="AM1645" s="27"/>
      <c r="AN1645" s="27"/>
      <c r="AO1645" s="27"/>
      <c r="AP1645" s="27"/>
    </row>
    <row r="1646" spans="23:42" s="1" customFormat="1" x14ac:dyDescent="0.3">
      <c r="W1646" s="27"/>
      <c r="X1646" s="27"/>
      <c r="Y1646" s="27"/>
      <c r="Z1646" s="201"/>
      <c r="AA1646" s="201"/>
      <c r="AB1646" s="27"/>
      <c r="AC1646" s="27"/>
      <c r="AD1646" s="27"/>
      <c r="AE1646" s="60"/>
      <c r="AF1646" s="27"/>
      <c r="AG1646" s="27"/>
      <c r="AH1646" s="27"/>
      <c r="AI1646" s="27"/>
      <c r="AJ1646" s="27"/>
      <c r="AK1646" s="27"/>
      <c r="AL1646" s="27"/>
      <c r="AM1646" s="27"/>
      <c r="AN1646" s="27"/>
      <c r="AO1646" s="27"/>
      <c r="AP1646" s="27"/>
    </row>
    <row r="1647" spans="23:42" s="1" customFormat="1" x14ac:dyDescent="0.3">
      <c r="W1647" s="27"/>
      <c r="X1647" s="27"/>
      <c r="Y1647" s="27"/>
      <c r="Z1647" s="201"/>
      <c r="AA1647" s="201"/>
      <c r="AB1647" s="27"/>
      <c r="AC1647" s="27"/>
      <c r="AD1647" s="27"/>
      <c r="AE1647" s="60"/>
      <c r="AF1647" s="27"/>
      <c r="AG1647" s="27"/>
      <c r="AH1647" s="27"/>
      <c r="AI1647" s="27"/>
      <c r="AJ1647" s="27"/>
      <c r="AK1647" s="27"/>
      <c r="AL1647" s="27"/>
      <c r="AM1647" s="27"/>
      <c r="AN1647" s="27"/>
      <c r="AO1647" s="27"/>
      <c r="AP1647" s="27"/>
    </row>
    <row r="1648" spans="23:42" s="1" customFormat="1" x14ac:dyDescent="0.3">
      <c r="W1648" s="27"/>
      <c r="X1648" s="27"/>
      <c r="Y1648" s="27"/>
      <c r="Z1648" s="201"/>
      <c r="AA1648" s="201"/>
      <c r="AB1648" s="27"/>
      <c r="AC1648" s="27"/>
      <c r="AD1648" s="27"/>
      <c r="AE1648" s="60"/>
      <c r="AF1648" s="27"/>
      <c r="AG1648" s="27"/>
      <c r="AH1648" s="27"/>
      <c r="AI1648" s="27"/>
      <c r="AJ1648" s="27"/>
      <c r="AK1648" s="27"/>
      <c r="AL1648" s="27"/>
      <c r="AM1648" s="27"/>
      <c r="AN1648" s="27"/>
      <c r="AO1648" s="27"/>
      <c r="AP1648" s="27"/>
    </row>
    <row r="1649" spans="23:42" s="1" customFormat="1" x14ac:dyDescent="0.3">
      <c r="W1649" s="27"/>
      <c r="X1649" s="27"/>
      <c r="Y1649" s="27"/>
      <c r="Z1649" s="201"/>
      <c r="AA1649" s="201"/>
      <c r="AB1649" s="27"/>
      <c r="AC1649" s="27"/>
      <c r="AD1649" s="27"/>
      <c r="AE1649" s="60"/>
      <c r="AF1649" s="27"/>
      <c r="AG1649" s="27"/>
      <c r="AH1649" s="27"/>
      <c r="AI1649" s="27"/>
      <c r="AJ1649" s="27"/>
      <c r="AK1649" s="27"/>
      <c r="AL1649" s="27"/>
      <c r="AM1649" s="27"/>
      <c r="AN1649" s="27"/>
      <c r="AO1649" s="27"/>
      <c r="AP1649" s="27"/>
    </row>
    <row r="1650" spans="23:42" s="1" customFormat="1" x14ac:dyDescent="0.3">
      <c r="W1650" s="27"/>
      <c r="X1650" s="27"/>
      <c r="Y1650" s="27"/>
      <c r="Z1650" s="201"/>
      <c r="AA1650" s="201"/>
      <c r="AB1650" s="27"/>
      <c r="AC1650" s="27"/>
      <c r="AD1650" s="27"/>
      <c r="AE1650" s="60"/>
      <c r="AF1650" s="27"/>
      <c r="AG1650" s="27"/>
      <c r="AH1650" s="27"/>
      <c r="AI1650" s="27"/>
      <c r="AJ1650" s="27"/>
      <c r="AK1650" s="27"/>
      <c r="AL1650" s="27"/>
      <c r="AM1650" s="27"/>
      <c r="AN1650" s="27"/>
      <c r="AO1650" s="27"/>
      <c r="AP1650" s="27"/>
    </row>
    <row r="1651" spans="23:42" s="1" customFormat="1" x14ac:dyDescent="0.3">
      <c r="W1651" s="27"/>
      <c r="X1651" s="27"/>
      <c r="Y1651" s="27"/>
      <c r="Z1651" s="201"/>
      <c r="AA1651" s="201"/>
      <c r="AB1651" s="27"/>
      <c r="AC1651" s="27"/>
      <c r="AD1651" s="27"/>
      <c r="AE1651" s="60"/>
      <c r="AF1651" s="27"/>
      <c r="AG1651" s="27"/>
      <c r="AH1651" s="27"/>
      <c r="AI1651" s="27"/>
      <c r="AJ1651" s="27"/>
      <c r="AK1651" s="27"/>
      <c r="AL1651" s="27"/>
      <c r="AM1651" s="27"/>
      <c r="AN1651" s="27"/>
      <c r="AO1651" s="27"/>
      <c r="AP1651" s="27"/>
    </row>
    <row r="1652" spans="23:42" s="1" customFormat="1" x14ac:dyDescent="0.3">
      <c r="W1652" s="27"/>
      <c r="X1652" s="27"/>
      <c r="Y1652" s="27"/>
      <c r="Z1652" s="201"/>
      <c r="AA1652" s="201"/>
      <c r="AB1652" s="27"/>
      <c r="AC1652" s="27"/>
      <c r="AD1652" s="27"/>
      <c r="AE1652" s="60"/>
      <c r="AF1652" s="27"/>
      <c r="AG1652" s="27"/>
      <c r="AH1652" s="27"/>
      <c r="AI1652" s="27"/>
      <c r="AJ1652" s="27"/>
      <c r="AK1652" s="27"/>
      <c r="AL1652" s="27"/>
      <c r="AM1652" s="27"/>
      <c r="AN1652" s="27"/>
      <c r="AO1652" s="27"/>
      <c r="AP1652" s="27"/>
    </row>
    <row r="1653" spans="23:42" s="1" customFormat="1" x14ac:dyDescent="0.3">
      <c r="W1653" s="27"/>
      <c r="X1653" s="27"/>
      <c r="Y1653" s="27"/>
      <c r="Z1653" s="201"/>
      <c r="AA1653" s="201"/>
      <c r="AB1653" s="27"/>
      <c r="AC1653" s="27"/>
      <c r="AD1653" s="27"/>
      <c r="AE1653" s="60"/>
      <c r="AF1653" s="27"/>
      <c r="AG1653" s="27"/>
      <c r="AH1653" s="27"/>
      <c r="AI1653" s="27"/>
      <c r="AJ1653" s="27"/>
      <c r="AK1653" s="27"/>
      <c r="AL1653" s="27"/>
      <c r="AM1653" s="27"/>
      <c r="AN1653" s="27"/>
      <c r="AO1653" s="27"/>
      <c r="AP1653" s="27"/>
    </row>
    <row r="1654" spans="23:42" s="1" customFormat="1" x14ac:dyDescent="0.3">
      <c r="W1654" s="27"/>
      <c r="X1654" s="27"/>
      <c r="Y1654" s="27"/>
      <c r="Z1654" s="201"/>
      <c r="AA1654" s="201"/>
      <c r="AB1654" s="27"/>
      <c r="AC1654" s="27"/>
      <c r="AD1654" s="27"/>
      <c r="AE1654" s="60"/>
      <c r="AF1654" s="27"/>
      <c r="AG1654" s="27"/>
      <c r="AH1654" s="27"/>
      <c r="AI1654" s="27"/>
      <c r="AJ1654" s="27"/>
      <c r="AK1654" s="27"/>
      <c r="AL1654" s="27"/>
      <c r="AM1654" s="27"/>
      <c r="AN1654" s="27"/>
      <c r="AO1654" s="27"/>
      <c r="AP1654" s="27"/>
    </row>
    <row r="1655" spans="23:42" s="1" customFormat="1" x14ac:dyDescent="0.3">
      <c r="W1655" s="27"/>
      <c r="X1655" s="27"/>
      <c r="Y1655" s="27"/>
      <c r="Z1655" s="201"/>
      <c r="AA1655" s="201"/>
      <c r="AB1655" s="27"/>
      <c r="AC1655" s="27"/>
      <c r="AD1655" s="27"/>
      <c r="AE1655" s="60"/>
      <c r="AF1655" s="27"/>
      <c r="AG1655" s="27"/>
      <c r="AH1655" s="27"/>
      <c r="AI1655" s="27"/>
      <c r="AJ1655" s="27"/>
      <c r="AK1655" s="27"/>
      <c r="AL1655" s="27"/>
      <c r="AM1655" s="27"/>
      <c r="AN1655" s="27"/>
      <c r="AO1655" s="27"/>
      <c r="AP1655" s="27"/>
    </row>
    <row r="1656" spans="23:42" s="1" customFormat="1" x14ac:dyDescent="0.3">
      <c r="W1656" s="27"/>
      <c r="X1656" s="27"/>
      <c r="Y1656" s="27"/>
      <c r="Z1656" s="201"/>
      <c r="AA1656" s="201"/>
      <c r="AB1656" s="27"/>
      <c r="AC1656" s="27"/>
      <c r="AD1656" s="27"/>
      <c r="AE1656" s="60"/>
      <c r="AF1656" s="27"/>
      <c r="AG1656" s="27"/>
      <c r="AH1656" s="27"/>
      <c r="AI1656" s="27"/>
      <c r="AJ1656" s="27"/>
      <c r="AK1656" s="27"/>
      <c r="AL1656" s="27"/>
      <c r="AM1656" s="27"/>
      <c r="AN1656" s="27"/>
      <c r="AO1656" s="27"/>
      <c r="AP1656" s="27"/>
    </row>
    <row r="1657" spans="23:42" s="1" customFormat="1" x14ac:dyDescent="0.3">
      <c r="W1657" s="27"/>
      <c r="X1657" s="27"/>
      <c r="Y1657" s="27"/>
      <c r="Z1657" s="201"/>
      <c r="AA1657" s="201"/>
      <c r="AB1657" s="27"/>
      <c r="AC1657" s="27"/>
      <c r="AD1657" s="27"/>
      <c r="AE1657" s="60"/>
      <c r="AF1657" s="27"/>
      <c r="AG1657" s="27"/>
      <c r="AH1657" s="27"/>
      <c r="AI1657" s="27"/>
      <c r="AJ1657" s="27"/>
      <c r="AK1657" s="27"/>
      <c r="AL1657" s="27"/>
      <c r="AM1657" s="27"/>
      <c r="AN1657" s="27"/>
      <c r="AO1657" s="27"/>
      <c r="AP1657" s="27"/>
    </row>
    <row r="1658" spans="23:42" s="1" customFormat="1" x14ac:dyDescent="0.3">
      <c r="W1658" s="27"/>
      <c r="X1658" s="27"/>
      <c r="Y1658" s="27"/>
      <c r="Z1658" s="201"/>
      <c r="AA1658" s="201"/>
      <c r="AB1658" s="27"/>
      <c r="AC1658" s="27"/>
      <c r="AD1658" s="27"/>
      <c r="AE1658" s="60"/>
      <c r="AF1658" s="27"/>
      <c r="AG1658" s="27"/>
      <c r="AH1658" s="27"/>
      <c r="AI1658" s="27"/>
      <c r="AJ1658" s="27"/>
      <c r="AK1658" s="27"/>
      <c r="AL1658" s="27"/>
      <c r="AM1658" s="27"/>
      <c r="AN1658" s="27"/>
      <c r="AO1658" s="27"/>
      <c r="AP1658" s="27"/>
    </row>
    <row r="1659" spans="23:42" s="1" customFormat="1" x14ac:dyDescent="0.3">
      <c r="W1659" s="27"/>
      <c r="X1659" s="27"/>
      <c r="Y1659" s="27"/>
      <c r="Z1659" s="201"/>
      <c r="AA1659" s="201"/>
      <c r="AB1659" s="27"/>
      <c r="AC1659" s="27"/>
      <c r="AD1659" s="27"/>
      <c r="AE1659" s="60"/>
      <c r="AF1659" s="27"/>
      <c r="AG1659" s="27"/>
      <c r="AH1659" s="27"/>
      <c r="AI1659" s="27"/>
      <c r="AJ1659" s="27"/>
      <c r="AK1659" s="27"/>
      <c r="AL1659" s="27"/>
      <c r="AM1659" s="27"/>
      <c r="AN1659" s="27"/>
      <c r="AO1659" s="27"/>
      <c r="AP1659" s="27"/>
    </row>
    <row r="1660" spans="23:42" s="1" customFormat="1" x14ac:dyDescent="0.3">
      <c r="W1660" s="27"/>
      <c r="X1660" s="27"/>
      <c r="Y1660" s="27"/>
      <c r="Z1660" s="201"/>
      <c r="AA1660" s="201"/>
      <c r="AB1660" s="27"/>
      <c r="AC1660" s="27"/>
      <c r="AD1660" s="27"/>
      <c r="AE1660" s="60"/>
      <c r="AF1660" s="27"/>
      <c r="AG1660" s="27"/>
      <c r="AH1660" s="27"/>
      <c r="AI1660" s="27"/>
      <c r="AJ1660" s="27"/>
      <c r="AK1660" s="27"/>
      <c r="AL1660" s="27"/>
      <c r="AM1660" s="27"/>
      <c r="AN1660" s="27"/>
      <c r="AO1660" s="27"/>
      <c r="AP1660" s="27"/>
    </row>
    <row r="1661" spans="23:42" s="1" customFormat="1" x14ac:dyDescent="0.3">
      <c r="W1661" s="27"/>
      <c r="X1661" s="27"/>
      <c r="Y1661" s="27"/>
      <c r="Z1661" s="201"/>
      <c r="AA1661" s="201"/>
      <c r="AB1661" s="27"/>
      <c r="AC1661" s="27"/>
      <c r="AD1661" s="27"/>
      <c r="AE1661" s="60"/>
      <c r="AF1661" s="27"/>
      <c r="AG1661" s="27"/>
      <c r="AH1661" s="27"/>
      <c r="AI1661" s="27"/>
      <c r="AJ1661" s="27"/>
      <c r="AK1661" s="27"/>
      <c r="AL1661" s="27"/>
      <c r="AM1661" s="27"/>
      <c r="AN1661" s="27"/>
      <c r="AO1661" s="27"/>
      <c r="AP1661" s="27"/>
    </row>
    <row r="1662" spans="23:42" s="1" customFormat="1" x14ac:dyDescent="0.3">
      <c r="W1662" s="27"/>
      <c r="X1662" s="27"/>
      <c r="Y1662" s="27"/>
      <c r="Z1662" s="201"/>
      <c r="AA1662" s="201"/>
      <c r="AB1662" s="27"/>
      <c r="AC1662" s="27"/>
      <c r="AD1662" s="27"/>
      <c r="AE1662" s="60"/>
      <c r="AF1662" s="27"/>
      <c r="AG1662" s="27"/>
      <c r="AH1662" s="27"/>
      <c r="AI1662" s="27"/>
      <c r="AJ1662" s="27"/>
      <c r="AK1662" s="27"/>
      <c r="AL1662" s="27"/>
      <c r="AM1662" s="27"/>
      <c r="AN1662" s="27"/>
      <c r="AO1662" s="27"/>
      <c r="AP1662" s="27"/>
    </row>
    <row r="1663" spans="23:42" s="1" customFormat="1" x14ac:dyDescent="0.3">
      <c r="W1663" s="27"/>
      <c r="X1663" s="27"/>
      <c r="Y1663" s="27"/>
      <c r="Z1663" s="201"/>
      <c r="AA1663" s="201"/>
      <c r="AB1663" s="27"/>
      <c r="AC1663" s="27"/>
      <c r="AD1663" s="27"/>
      <c r="AE1663" s="60"/>
      <c r="AF1663" s="27"/>
      <c r="AG1663" s="27"/>
      <c r="AH1663" s="27"/>
      <c r="AI1663" s="27"/>
      <c r="AJ1663" s="27"/>
      <c r="AK1663" s="27"/>
      <c r="AL1663" s="27"/>
      <c r="AM1663" s="27"/>
      <c r="AN1663" s="27"/>
      <c r="AO1663" s="27"/>
      <c r="AP1663" s="27"/>
    </row>
    <row r="1664" spans="23:42" s="1" customFormat="1" x14ac:dyDescent="0.3">
      <c r="W1664" s="27"/>
      <c r="X1664" s="27"/>
      <c r="Y1664" s="27"/>
      <c r="Z1664" s="201"/>
      <c r="AA1664" s="201"/>
      <c r="AB1664" s="27"/>
      <c r="AC1664" s="27"/>
      <c r="AD1664" s="27"/>
      <c r="AE1664" s="60"/>
      <c r="AF1664" s="27"/>
      <c r="AG1664" s="27"/>
      <c r="AH1664" s="27"/>
      <c r="AI1664" s="27"/>
      <c r="AJ1664" s="27"/>
      <c r="AK1664" s="27"/>
      <c r="AL1664" s="27"/>
      <c r="AM1664" s="27"/>
      <c r="AN1664" s="27"/>
      <c r="AO1664" s="27"/>
      <c r="AP1664" s="27"/>
    </row>
    <row r="1665" spans="23:42" s="1" customFormat="1" x14ac:dyDescent="0.3">
      <c r="W1665" s="27"/>
      <c r="X1665" s="27"/>
      <c r="Y1665" s="27"/>
      <c r="Z1665" s="201"/>
      <c r="AA1665" s="201"/>
      <c r="AB1665" s="27"/>
      <c r="AC1665" s="27"/>
      <c r="AD1665" s="27"/>
      <c r="AE1665" s="60"/>
      <c r="AF1665" s="27"/>
      <c r="AG1665" s="27"/>
      <c r="AH1665" s="27"/>
      <c r="AI1665" s="27"/>
      <c r="AJ1665" s="27"/>
      <c r="AK1665" s="27"/>
      <c r="AL1665" s="27"/>
      <c r="AM1665" s="27"/>
      <c r="AN1665" s="27"/>
      <c r="AO1665" s="27"/>
      <c r="AP1665" s="27"/>
    </row>
    <row r="1666" spans="23:42" s="1" customFormat="1" x14ac:dyDescent="0.3">
      <c r="W1666" s="27"/>
      <c r="X1666" s="27"/>
      <c r="Y1666" s="27"/>
      <c r="Z1666" s="201"/>
      <c r="AA1666" s="201"/>
      <c r="AB1666" s="27"/>
      <c r="AC1666" s="27"/>
      <c r="AD1666" s="27"/>
      <c r="AE1666" s="60"/>
      <c r="AF1666" s="27"/>
      <c r="AG1666" s="27"/>
      <c r="AH1666" s="27"/>
      <c r="AI1666" s="27"/>
      <c r="AJ1666" s="27"/>
      <c r="AK1666" s="27"/>
      <c r="AL1666" s="27"/>
      <c r="AM1666" s="27"/>
      <c r="AN1666" s="27"/>
      <c r="AO1666" s="27"/>
      <c r="AP1666" s="27"/>
    </row>
    <row r="1667" spans="23:42" s="1" customFormat="1" x14ac:dyDescent="0.3">
      <c r="W1667" s="27"/>
      <c r="X1667" s="27"/>
      <c r="Y1667" s="27"/>
      <c r="Z1667" s="201"/>
      <c r="AA1667" s="201"/>
      <c r="AB1667" s="27"/>
      <c r="AC1667" s="27"/>
      <c r="AD1667" s="27"/>
      <c r="AE1667" s="60"/>
      <c r="AF1667" s="27"/>
      <c r="AG1667" s="27"/>
      <c r="AH1667" s="27"/>
      <c r="AI1667" s="27"/>
      <c r="AJ1667" s="27"/>
      <c r="AK1667" s="27"/>
      <c r="AL1667" s="27"/>
      <c r="AM1667" s="27"/>
      <c r="AN1667" s="27"/>
      <c r="AO1667" s="27"/>
      <c r="AP1667" s="27"/>
    </row>
    <row r="1668" spans="23:42" s="1" customFormat="1" x14ac:dyDescent="0.3">
      <c r="W1668" s="27"/>
      <c r="X1668" s="27"/>
      <c r="Y1668" s="27"/>
      <c r="Z1668" s="201"/>
      <c r="AA1668" s="201"/>
      <c r="AB1668" s="27"/>
      <c r="AC1668" s="27"/>
      <c r="AD1668" s="27"/>
      <c r="AE1668" s="60"/>
      <c r="AF1668" s="27"/>
      <c r="AG1668" s="27"/>
      <c r="AH1668" s="27"/>
      <c r="AI1668" s="27"/>
      <c r="AJ1668" s="27"/>
      <c r="AK1668" s="27"/>
      <c r="AL1668" s="27"/>
      <c r="AM1668" s="27"/>
      <c r="AN1668" s="27"/>
      <c r="AO1668" s="27"/>
      <c r="AP1668" s="27"/>
    </row>
    <row r="1669" spans="23:42" s="1" customFormat="1" x14ac:dyDescent="0.3">
      <c r="W1669" s="27"/>
      <c r="X1669" s="27"/>
      <c r="Y1669" s="27"/>
      <c r="Z1669" s="201"/>
      <c r="AA1669" s="201"/>
      <c r="AB1669" s="27"/>
      <c r="AC1669" s="27"/>
      <c r="AD1669" s="27"/>
      <c r="AE1669" s="60"/>
      <c r="AF1669" s="27"/>
      <c r="AG1669" s="27"/>
      <c r="AH1669" s="27"/>
      <c r="AI1669" s="27"/>
      <c r="AJ1669" s="27"/>
      <c r="AK1669" s="27"/>
      <c r="AL1669" s="27"/>
      <c r="AM1669" s="27"/>
      <c r="AN1669" s="27"/>
      <c r="AO1669" s="27"/>
      <c r="AP1669" s="27"/>
    </row>
    <row r="1670" spans="23:42" s="1" customFormat="1" x14ac:dyDescent="0.3">
      <c r="W1670" s="27"/>
      <c r="X1670" s="27"/>
      <c r="Y1670" s="27"/>
      <c r="Z1670" s="201"/>
      <c r="AA1670" s="201"/>
      <c r="AB1670" s="27"/>
      <c r="AC1670" s="27"/>
      <c r="AD1670" s="27"/>
      <c r="AE1670" s="60"/>
      <c r="AF1670" s="27"/>
      <c r="AG1670" s="27"/>
      <c r="AH1670" s="27"/>
      <c r="AI1670" s="27"/>
      <c r="AJ1670" s="27"/>
      <c r="AK1670" s="27"/>
      <c r="AL1670" s="27"/>
      <c r="AM1670" s="27"/>
      <c r="AN1670" s="27"/>
      <c r="AO1670" s="27"/>
      <c r="AP1670" s="27"/>
    </row>
    <row r="1671" spans="23:42" s="1" customFormat="1" x14ac:dyDescent="0.3">
      <c r="W1671" s="27"/>
      <c r="X1671" s="27"/>
      <c r="Y1671" s="27"/>
      <c r="Z1671" s="201"/>
      <c r="AA1671" s="201"/>
      <c r="AB1671" s="27"/>
      <c r="AC1671" s="27"/>
      <c r="AD1671" s="27"/>
      <c r="AE1671" s="60"/>
      <c r="AF1671" s="27"/>
      <c r="AG1671" s="27"/>
      <c r="AH1671" s="27"/>
      <c r="AI1671" s="27"/>
      <c r="AJ1671" s="27"/>
      <c r="AK1671" s="27"/>
      <c r="AL1671" s="27"/>
      <c r="AM1671" s="27"/>
      <c r="AN1671" s="27"/>
      <c r="AO1671" s="27"/>
      <c r="AP1671" s="27"/>
    </row>
    <row r="1672" spans="23:42" s="1" customFormat="1" x14ac:dyDescent="0.3">
      <c r="W1672" s="27"/>
      <c r="X1672" s="27"/>
      <c r="Y1672" s="27"/>
      <c r="Z1672" s="201"/>
      <c r="AA1672" s="201"/>
      <c r="AB1672" s="27"/>
      <c r="AC1672" s="27"/>
      <c r="AD1672" s="27"/>
      <c r="AE1672" s="60"/>
      <c r="AF1672" s="27"/>
      <c r="AG1672" s="27"/>
      <c r="AH1672" s="27"/>
      <c r="AI1672" s="27"/>
      <c r="AJ1672" s="27"/>
      <c r="AK1672" s="27"/>
      <c r="AL1672" s="27"/>
      <c r="AM1672" s="27"/>
      <c r="AN1672" s="27"/>
      <c r="AO1672" s="27"/>
      <c r="AP1672" s="27"/>
    </row>
    <row r="1673" spans="23:42" s="1" customFormat="1" x14ac:dyDescent="0.3">
      <c r="W1673" s="27"/>
      <c r="X1673" s="27"/>
      <c r="Y1673" s="27"/>
      <c r="Z1673" s="201"/>
      <c r="AA1673" s="201"/>
      <c r="AB1673" s="27"/>
      <c r="AC1673" s="27"/>
      <c r="AD1673" s="27"/>
      <c r="AE1673" s="60"/>
      <c r="AF1673" s="27"/>
      <c r="AG1673" s="27"/>
      <c r="AH1673" s="27"/>
      <c r="AI1673" s="27"/>
      <c r="AJ1673" s="27"/>
      <c r="AK1673" s="27"/>
      <c r="AL1673" s="27"/>
      <c r="AM1673" s="27"/>
      <c r="AN1673" s="27"/>
      <c r="AO1673" s="27"/>
      <c r="AP1673" s="27"/>
    </row>
    <row r="1674" spans="23:42" s="1" customFormat="1" x14ac:dyDescent="0.3">
      <c r="W1674" s="27"/>
      <c r="X1674" s="27"/>
      <c r="Y1674" s="27"/>
      <c r="Z1674" s="201"/>
      <c r="AA1674" s="201"/>
      <c r="AB1674" s="27"/>
      <c r="AC1674" s="27"/>
      <c r="AD1674" s="27"/>
      <c r="AE1674" s="60"/>
      <c r="AF1674" s="27"/>
      <c r="AG1674" s="27"/>
      <c r="AH1674" s="27"/>
      <c r="AI1674" s="27"/>
      <c r="AJ1674" s="27"/>
      <c r="AK1674" s="27"/>
      <c r="AL1674" s="27"/>
      <c r="AM1674" s="27"/>
      <c r="AN1674" s="27"/>
      <c r="AO1674" s="27"/>
      <c r="AP1674" s="27"/>
    </row>
    <row r="1675" spans="23:42" s="1" customFormat="1" x14ac:dyDescent="0.3">
      <c r="W1675" s="27"/>
      <c r="X1675" s="27"/>
      <c r="Y1675" s="27"/>
      <c r="Z1675" s="201"/>
      <c r="AA1675" s="201"/>
      <c r="AB1675" s="27"/>
      <c r="AC1675" s="27"/>
      <c r="AD1675" s="27"/>
      <c r="AE1675" s="60"/>
      <c r="AF1675" s="27"/>
      <c r="AG1675" s="27"/>
      <c r="AH1675" s="27"/>
      <c r="AI1675" s="27"/>
      <c r="AJ1675" s="27"/>
      <c r="AK1675" s="27"/>
      <c r="AL1675" s="27"/>
      <c r="AM1675" s="27"/>
      <c r="AN1675" s="27"/>
      <c r="AO1675" s="27"/>
      <c r="AP1675" s="27"/>
    </row>
    <row r="1676" spans="23:42" s="1" customFormat="1" x14ac:dyDescent="0.3">
      <c r="W1676" s="27"/>
      <c r="X1676" s="27"/>
      <c r="Y1676" s="27"/>
      <c r="Z1676" s="201"/>
      <c r="AA1676" s="201"/>
      <c r="AB1676" s="27"/>
      <c r="AC1676" s="27"/>
      <c r="AD1676" s="27"/>
      <c r="AE1676" s="60"/>
      <c r="AF1676" s="27"/>
      <c r="AG1676" s="27"/>
      <c r="AH1676" s="27"/>
      <c r="AI1676" s="27"/>
      <c r="AJ1676" s="27"/>
      <c r="AK1676" s="27"/>
      <c r="AL1676" s="27"/>
      <c r="AM1676" s="27"/>
      <c r="AN1676" s="27"/>
      <c r="AO1676" s="27"/>
      <c r="AP1676" s="27"/>
    </row>
    <row r="1677" spans="23:42" s="1" customFormat="1" x14ac:dyDescent="0.3">
      <c r="W1677" s="27"/>
      <c r="X1677" s="27"/>
      <c r="Y1677" s="27"/>
      <c r="Z1677" s="201"/>
      <c r="AA1677" s="201"/>
      <c r="AB1677" s="27"/>
      <c r="AC1677" s="27"/>
      <c r="AD1677" s="27"/>
      <c r="AE1677" s="60"/>
      <c r="AF1677" s="27"/>
      <c r="AG1677" s="27"/>
      <c r="AH1677" s="27"/>
      <c r="AI1677" s="27"/>
      <c r="AJ1677" s="27"/>
      <c r="AK1677" s="27"/>
      <c r="AL1677" s="27"/>
      <c r="AM1677" s="27"/>
      <c r="AN1677" s="27"/>
      <c r="AO1677" s="27"/>
      <c r="AP1677" s="27"/>
    </row>
    <row r="1678" spans="23:42" s="1" customFormat="1" x14ac:dyDescent="0.3">
      <c r="W1678" s="27"/>
      <c r="X1678" s="27"/>
      <c r="Y1678" s="27"/>
      <c r="Z1678" s="201"/>
      <c r="AA1678" s="201"/>
      <c r="AB1678" s="27"/>
      <c r="AC1678" s="27"/>
      <c r="AD1678" s="27"/>
      <c r="AE1678" s="60"/>
      <c r="AF1678" s="27"/>
      <c r="AG1678" s="27"/>
      <c r="AH1678" s="27"/>
      <c r="AI1678" s="27"/>
      <c r="AJ1678" s="27"/>
      <c r="AK1678" s="27"/>
      <c r="AL1678" s="27"/>
      <c r="AM1678" s="27"/>
      <c r="AN1678" s="27"/>
      <c r="AO1678" s="27"/>
      <c r="AP1678" s="27"/>
    </row>
    <row r="1679" spans="23:42" s="1" customFormat="1" x14ac:dyDescent="0.3">
      <c r="W1679" s="27"/>
      <c r="X1679" s="27"/>
      <c r="Y1679" s="27"/>
      <c r="Z1679" s="201"/>
      <c r="AA1679" s="201"/>
      <c r="AB1679" s="27"/>
      <c r="AC1679" s="27"/>
      <c r="AD1679" s="27"/>
      <c r="AE1679" s="60"/>
      <c r="AF1679" s="27"/>
      <c r="AG1679" s="27"/>
      <c r="AH1679" s="27"/>
      <c r="AI1679" s="27"/>
      <c r="AJ1679" s="27"/>
      <c r="AK1679" s="27"/>
      <c r="AL1679" s="27"/>
      <c r="AM1679" s="27"/>
      <c r="AN1679" s="27"/>
      <c r="AO1679" s="27"/>
      <c r="AP1679" s="27"/>
    </row>
    <row r="1680" spans="23:42" s="1" customFormat="1" x14ac:dyDescent="0.3">
      <c r="W1680" s="27"/>
      <c r="X1680" s="27"/>
      <c r="Y1680" s="27"/>
      <c r="Z1680" s="201"/>
      <c r="AA1680" s="201"/>
      <c r="AB1680" s="27"/>
      <c r="AC1680" s="27"/>
      <c r="AD1680" s="27"/>
      <c r="AE1680" s="60"/>
      <c r="AF1680" s="27"/>
      <c r="AG1680" s="27"/>
      <c r="AH1680" s="27"/>
      <c r="AI1680" s="27"/>
      <c r="AJ1680" s="27"/>
      <c r="AK1680" s="27"/>
      <c r="AL1680" s="27"/>
      <c r="AM1680" s="27"/>
      <c r="AN1680" s="27"/>
      <c r="AO1680" s="27"/>
      <c r="AP1680" s="27"/>
    </row>
    <row r="1681" spans="23:42" s="1" customFormat="1" x14ac:dyDescent="0.3">
      <c r="W1681" s="27"/>
      <c r="X1681" s="27"/>
      <c r="Y1681" s="27"/>
      <c r="Z1681" s="201"/>
      <c r="AA1681" s="201"/>
      <c r="AB1681" s="27"/>
      <c r="AC1681" s="27"/>
      <c r="AD1681" s="27"/>
      <c r="AE1681" s="60"/>
      <c r="AF1681" s="27"/>
      <c r="AG1681" s="27"/>
      <c r="AH1681" s="27"/>
      <c r="AI1681" s="27"/>
      <c r="AJ1681" s="27"/>
      <c r="AK1681" s="27"/>
      <c r="AL1681" s="27"/>
      <c r="AM1681" s="27"/>
      <c r="AN1681" s="27"/>
      <c r="AO1681" s="27"/>
      <c r="AP1681" s="27"/>
    </row>
    <row r="1682" spans="23:42" s="1" customFormat="1" x14ac:dyDescent="0.3">
      <c r="W1682" s="27"/>
      <c r="X1682" s="27"/>
      <c r="Y1682" s="27"/>
      <c r="Z1682" s="201"/>
      <c r="AA1682" s="201"/>
      <c r="AB1682" s="27"/>
      <c r="AC1682" s="27"/>
      <c r="AD1682" s="27"/>
      <c r="AE1682" s="60"/>
      <c r="AF1682" s="27"/>
      <c r="AG1682" s="27"/>
      <c r="AH1682" s="27"/>
      <c r="AI1682" s="27"/>
      <c r="AJ1682" s="27"/>
      <c r="AK1682" s="27"/>
      <c r="AL1682" s="27"/>
      <c r="AM1682" s="27"/>
      <c r="AN1682" s="27"/>
      <c r="AO1682" s="27"/>
      <c r="AP1682" s="27"/>
    </row>
    <row r="1683" spans="23:42" s="1" customFormat="1" x14ac:dyDescent="0.3">
      <c r="W1683" s="27"/>
      <c r="X1683" s="27"/>
      <c r="Y1683" s="27"/>
      <c r="Z1683" s="201"/>
      <c r="AA1683" s="201"/>
      <c r="AB1683" s="27"/>
      <c r="AC1683" s="27"/>
      <c r="AD1683" s="27"/>
      <c r="AE1683" s="60"/>
      <c r="AF1683" s="27"/>
      <c r="AG1683" s="27"/>
      <c r="AH1683" s="27"/>
      <c r="AI1683" s="27"/>
      <c r="AJ1683" s="27"/>
      <c r="AK1683" s="27"/>
      <c r="AL1683" s="27"/>
      <c r="AM1683" s="27"/>
      <c r="AN1683" s="27"/>
      <c r="AO1683" s="27"/>
      <c r="AP1683" s="27"/>
    </row>
    <row r="1684" spans="23:42" s="1" customFormat="1" x14ac:dyDescent="0.3">
      <c r="W1684" s="27"/>
      <c r="X1684" s="27"/>
      <c r="Y1684" s="27"/>
      <c r="Z1684" s="201"/>
      <c r="AA1684" s="201"/>
      <c r="AB1684" s="27"/>
      <c r="AC1684" s="27"/>
      <c r="AD1684" s="27"/>
      <c r="AE1684" s="60"/>
      <c r="AF1684" s="27"/>
      <c r="AG1684" s="27"/>
      <c r="AH1684" s="27"/>
      <c r="AI1684" s="27"/>
      <c r="AJ1684" s="27"/>
      <c r="AK1684" s="27"/>
      <c r="AL1684" s="27"/>
      <c r="AM1684" s="27"/>
      <c r="AN1684" s="27"/>
      <c r="AO1684" s="27"/>
      <c r="AP1684" s="27"/>
    </row>
    <row r="1685" spans="23:42" s="1" customFormat="1" x14ac:dyDescent="0.3">
      <c r="W1685" s="27"/>
      <c r="X1685" s="27"/>
      <c r="Y1685" s="27"/>
      <c r="Z1685" s="201"/>
      <c r="AA1685" s="201"/>
      <c r="AB1685" s="27"/>
      <c r="AC1685" s="27"/>
      <c r="AD1685" s="27"/>
      <c r="AE1685" s="60"/>
      <c r="AF1685" s="27"/>
      <c r="AG1685" s="27"/>
      <c r="AH1685" s="27"/>
      <c r="AI1685" s="27"/>
      <c r="AJ1685" s="27"/>
      <c r="AK1685" s="27"/>
      <c r="AL1685" s="27"/>
      <c r="AM1685" s="27"/>
      <c r="AN1685" s="27"/>
      <c r="AO1685" s="27"/>
      <c r="AP1685" s="27"/>
    </row>
    <row r="1686" spans="23:42" s="1" customFormat="1" x14ac:dyDescent="0.3">
      <c r="W1686" s="27"/>
      <c r="X1686" s="27"/>
      <c r="Y1686" s="27"/>
      <c r="Z1686" s="201"/>
      <c r="AA1686" s="201"/>
      <c r="AB1686" s="27"/>
      <c r="AC1686" s="27"/>
      <c r="AD1686" s="27"/>
      <c r="AE1686" s="60"/>
      <c r="AF1686" s="27"/>
      <c r="AG1686" s="27"/>
      <c r="AH1686" s="27"/>
      <c r="AI1686" s="27"/>
      <c r="AJ1686" s="27"/>
      <c r="AK1686" s="27"/>
      <c r="AL1686" s="27"/>
      <c r="AM1686" s="27"/>
      <c r="AN1686" s="27"/>
      <c r="AO1686" s="27"/>
      <c r="AP1686" s="27"/>
    </row>
    <row r="1687" spans="23:42" s="1" customFormat="1" x14ac:dyDescent="0.3">
      <c r="W1687" s="27"/>
      <c r="X1687" s="27"/>
      <c r="Y1687" s="27"/>
      <c r="Z1687" s="201"/>
      <c r="AA1687" s="201"/>
      <c r="AB1687" s="27"/>
      <c r="AC1687" s="27"/>
      <c r="AD1687" s="27"/>
      <c r="AE1687" s="60"/>
      <c r="AF1687" s="27"/>
      <c r="AG1687" s="27"/>
      <c r="AH1687" s="27"/>
      <c r="AI1687" s="27"/>
      <c r="AJ1687" s="27"/>
      <c r="AK1687" s="27"/>
      <c r="AL1687" s="27"/>
      <c r="AM1687" s="27"/>
      <c r="AN1687" s="27"/>
      <c r="AO1687" s="27"/>
      <c r="AP1687" s="27"/>
    </row>
    <row r="1688" spans="23:42" s="1" customFormat="1" x14ac:dyDescent="0.3">
      <c r="W1688" s="27"/>
      <c r="X1688" s="27"/>
      <c r="Y1688" s="27"/>
      <c r="Z1688" s="201"/>
      <c r="AA1688" s="201"/>
      <c r="AB1688" s="27"/>
      <c r="AC1688" s="27"/>
      <c r="AD1688" s="27"/>
      <c r="AE1688" s="60"/>
      <c r="AF1688" s="27"/>
      <c r="AG1688" s="27"/>
      <c r="AH1688" s="27"/>
      <c r="AI1688" s="27"/>
      <c r="AJ1688" s="27"/>
      <c r="AK1688" s="27"/>
      <c r="AL1688" s="27"/>
      <c r="AM1688" s="27"/>
      <c r="AN1688" s="27"/>
      <c r="AO1688" s="27"/>
      <c r="AP1688" s="27"/>
    </row>
    <row r="1689" spans="23:42" s="1" customFormat="1" x14ac:dyDescent="0.3">
      <c r="W1689" s="27"/>
      <c r="X1689" s="27"/>
      <c r="Y1689" s="27"/>
      <c r="Z1689" s="201"/>
      <c r="AA1689" s="201"/>
      <c r="AB1689" s="27"/>
      <c r="AC1689" s="27"/>
      <c r="AD1689" s="27"/>
      <c r="AE1689" s="60"/>
      <c r="AF1689" s="27"/>
      <c r="AG1689" s="27"/>
      <c r="AH1689" s="27"/>
      <c r="AI1689" s="27"/>
      <c r="AJ1689" s="27"/>
      <c r="AK1689" s="27"/>
      <c r="AL1689" s="27"/>
      <c r="AM1689" s="27"/>
      <c r="AN1689" s="27"/>
      <c r="AO1689" s="27"/>
      <c r="AP1689" s="27"/>
    </row>
    <row r="1690" spans="23:42" s="1" customFormat="1" x14ac:dyDescent="0.3">
      <c r="W1690" s="27"/>
      <c r="X1690" s="27"/>
      <c r="Y1690" s="27"/>
      <c r="Z1690" s="201"/>
      <c r="AA1690" s="201"/>
      <c r="AB1690" s="27"/>
      <c r="AC1690" s="27"/>
      <c r="AD1690" s="27"/>
      <c r="AE1690" s="60"/>
      <c r="AF1690" s="27"/>
      <c r="AG1690" s="27"/>
      <c r="AH1690" s="27"/>
      <c r="AI1690" s="27"/>
      <c r="AJ1690" s="27"/>
      <c r="AK1690" s="27"/>
      <c r="AL1690" s="27"/>
      <c r="AM1690" s="27"/>
      <c r="AN1690" s="27"/>
      <c r="AO1690" s="27"/>
      <c r="AP1690" s="27"/>
    </row>
    <row r="1691" spans="23:42" s="1" customFormat="1" x14ac:dyDescent="0.3">
      <c r="W1691" s="27"/>
      <c r="X1691" s="27"/>
      <c r="Y1691" s="27"/>
      <c r="Z1691" s="201"/>
      <c r="AA1691" s="201"/>
      <c r="AB1691" s="27"/>
      <c r="AC1691" s="27"/>
      <c r="AD1691" s="27"/>
      <c r="AE1691" s="60"/>
      <c r="AF1691" s="27"/>
      <c r="AG1691" s="27"/>
      <c r="AH1691" s="27"/>
      <c r="AI1691" s="27"/>
      <c r="AJ1691" s="27"/>
      <c r="AK1691" s="27"/>
      <c r="AL1691" s="27"/>
      <c r="AM1691" s="27"/>
      <c r="AN1691" s="27"/>
      <c r="AO1691" s="27"/>
      <c r="AP1691" s="27"/>
    </row>
    <row r="1692" spans="23:42" s="1" customFormat="1" x14ac:dyDescent="0.3">
      <c r="W1692" s="27"/>
      <c r="X1692" s="27"/>
      <c r="Y1692" s="27"/>
      <c r="Z1692" s="201"/>
      <c r="AA1692" s="201"/>
      <c r="AB1692" s="27"/>
      <c r="AC1692" s="27"/>
      <c r="AD1692" s="27"/>
      <c r="AE1692" s="60"/>
      <c r="AF1692" s="27"/>
      <c r="AG1692" s="27"/>
      <c r="AH1692" s="27"/>
      <c r="AI1692" s="27"/>
      <c r="AJ1692" s="27"/>
      <c r="AK1692" s="27"/>
      <c r="AL1692" s="27"/>
      <c r="AM1692" s="27"/>
      <c r="AN1692" s="27"/>
      <c r="AO1692" s="27"/>
      <c r="AP1692" s="27"/>
    </row>
    <row r="1693" spans="23:42" s="1" customFormat="1" x14ac:dyDescent="0.3">
      <c r="W1693" s="27"/>
      <c r="X1693" s="27"/>
      <c r="Y1693" s="27"/>
      <c r="Z1693" s="201"/>
      <c r="AA1693" s="201"/>
      <c r="AB1693" s="27"/>
      <c r="AC1693" s="27"/>
      <c r="AD1693" s="27"/>
      <c r="AE1693" s="60"/>
      <c r="AF1693" s="27"/>
      <c r="AG1693" s="27"/>
      <c r="AH1693" s="27"/>
      <c r="AI1693" s="27"/>
      <c r="AJ1693" s="27"/>
      <c r="AK1693" s="27"/>
      <c r="AL1693" s="27"/>
      <c r="AM1693" s="27"/>
      <c r="AN1693" s="27"/>
      <c r="AO1693" s="27"/>
      <c r="AP1693" s="27"/>
    </row>
    <row r="1694" spans="23:42" s="1" customFormat="1" x14ac:dyDescent="0.3">
      <c r="W1694" s="27"/>
      <c r="X1694" s="27"/>
      <c r="Y1694" s="27"/>
      <c r="Z1694" s="201"/>
      <c r="AA1694" s="201"/>
      <c r="AB1694" s="27"/>
      <c r="AC1694" s="27"/>
      <c r="AD1694" s="27"/>
      <c r="AE1694" s="60"/>
      <c r="AF1694" s="27"/>
      <c r="AG1694" s="27"/>
      <c r="AH1694" s="27"/>
      <c r="AI1694" s="27"/>
      <c r="AJ1694" s="27"/>
      <c r="AK1694" s="27"/>
      <c r="AL1694" s="27"/>
      <c r="AM1694" s="27"/>
      <c r="AN1694" s="27"/>
      <c r="AO1694" s="27"/>
      <c r="AP1694" s="27"/>
    </row>
    <row r="1695" spans="23:42" s="1" customFormat="1" x14ac:dyDescent="0.3">
      <c r="W1695" s="27"/>
      <c r="X1695" s="27"/>
      <c r="Y1695" s="27"/>
      <c r="Z1695" s="201"/>
      <c r="AA1695" s="201"/>
      <c r="AB1695" s="27"/>
      <c r="AC1695" s="27"/>
      <c r="AD1695" s="27"/>
      <c r="AE1695" s="60"/>
      <c r="AF1695" s="27"/>
      <c r="AG1695" s="27"/>
      <c r="AH1695" s="27"/>
      <c r="AI1695" s="27"/>
      <c r="AJ1695" s="27"/>
      <c r="AK1695" s="27"/>
      <c r="AL1695" s="27"/>
      <c r="AM1695" s="27"/>
      <c r="AN1695" s="27"/>
      <c r="AO1695" s="27"/>
      <c r="AP1695" s="27"/>
    </row>
    <row r="1696" spans="23:42" s="1" customFormat="1" x14ac:dyDescent="0.3">
      <c r="W1696" s="27"/>
      <c r="X1696" s="27"/>
      <c r="Y1696" s="27"/>
      <c r="Z1696" s="201"/>
      <c r="AA1696" s="201"/>
      <c r="AB1696" s="27"/>
      <c r="AC1696" s="27"/>
      <c r="AD1696" s="27"/>
      <c r="AE1696" s="60"/>
      <c r="AF1696" s="27"/>
      <c r="AG1696" s="27"/>
      <c r="AH1696" s="27"/>
      <c r="AI1696" s="27"/>
      <c r="AJ1696" s="27"/>
      <c r="AK1696" s="27"/>
      <c r="AL1696" s="27"/>
      <c r="AM1696" s="27"/>
      <c r="AN1696" s="27"/>
      <c r="AO1696" s="27"/>
      <c r="AP1696" s="27"/>
    </row>
    <row r="1697" spans="23:42" s="1" customFormat="1" x14ac:dyDescent="0.3">
      <c r="W1697" s="27"/>
      <c r="X1697" s="27"/>
      <c r="Y1697" s="27"/>
      <c r="Z1697" s="201"/>
      <c r="AA1697" s="201"/>
      <c r="AB1697" s="27"/>
      <c r="AC1697" s="27"/>
      <c r="AD1697" s="27"/>
      <c r="AE1697" s="60"/>
      <c r="AF1697" s="27"/>
      <c r="AG1697" s="27"/>
      <c r="AH1697" s="27"/>
      <c r="AI1697" s="27"/>
      <c r="AJ1697" s="27"/>
      <c r="AK1697" s="27"/>
      <c r="AL1697" s="27"/>
      <c r="AM1697" s="27"/>
      <c r="AN1697" s="27"/>
      <c r="AO1697" s="27"/>
      <c r="AP1697" s="27"/>
    </row>
    <row r="1698" spans="23:42" s="1" customFormat="1" x14ac:dyDescent="0.3">
      <c r="W1698" s="27"/>
      <c r="X1698" s="27"/>
      <c r="Y1698" s="27"/>
      <c r="Z1698" s="201"/>
      <c r="AA1698" s="201"/>
      <c r="AB1698" s="27"/>
      <c r="AC1698" s="27"/>
      <c r="AD1698" s="27"/>
      <c r="AE1698" s="60"/>
      <c r="AF1698" s="27"/>
      <c r="AG1698" s="27"/>
      <c r="AH1698" s="27"/>
      <c r="AI1698" s="27"/>
      <c r="AJ1698" s="27"/>
      <c r="AK1698" s="27"/>
      <c r="AL1698" s="27"/>
      <c r="AM1698" s="27"/>
      <c r="AN1698" s="27"/>
      <c r="AO1698" s="27"/>
      <c r="AP1698" s="27"/>
    </row>
    <row r="1699" spans="23:42" s="1" customFormat="1" x14ac:dyDescent="0.3">
      <c r="W1699" s="27"/>
      <c r="X1699" s="27"/>
      <c r="Y1699" s="27"/>
      <c r="Z1699" s="201"/>
      <c r="AA1699" s="201"/>
      <c r="AB1699" s="27"/>
      <c r="AC1699" s="27"/>
      <c r="AD1699" s="27"/>
      <c r="AE1699" s="60"/>
      <c r="AF1699" s="27"/>
      <c r="AG1699" s="27"/>
      <c r="AH1699" s="27"/>
      <c r="AI1699" s="27"/>
      <c r="AJ1699" s="27"/>
      <c r="AK1699" s="27"/>
      <c r="AL1699" s="27"/>
      <c r="AM1699" s="27"/>
      <c r="AN1699" s="27"/>
      <c r="AO1699" s="27"/>
      <c r="AP1699" s="27"/>
    </row>
    <row r="1700" spans="23:42" s="1" customFormat="1" x14ac:dyDescent="0.3">
      <c r="W1700" s="27"/>
      <c r="X1700" s="27"/>
      <c r="Y1700" s="27"/>
      <c r="Z1700" s="201"/>
      <c r="AA1700" s="201"/>
      <c r="AB1700" s="27"/>
      <c r="AC1700" s="27"/>
      <c r="AD1700" s="27"/>
      <c r="AE1700" s="60"/>
      <c r="AF1700" s="27"/>
      <c r="AG1700" s="27"/>
      <c r="AH1700" s="27"/>
      <c r="AI1700" s="27"/>
      <c r="AJ1700" s="27"/>
      <c r="AK1700" s="27"/>
      <c r="AL1700" s="27"/>
      <c r="AM1700" s="27"/>
      <c r="AN1700" s="27"/>
      <c r="AO1700" s="27"/>
      <c r="AP1700" s="27"/>
    </row>
    <row r="1701" spans="23:42" s="1" customFormat="1" x14ac:dyDescent="0.3">
      <c r="W1701" s="27"/>
      <c r="X1701" s="27"/>
      <c r="Y1701" s="27"/>
      <c r="Z1701" s="201"/>
      <c r="AA1701" s="201"/>
      <c r="AB1701" s="27"/>
      <c r="AC1701" s="27"/>
      <c r="AD1701" s="27"/>
      <c r="AE1701" s="60"/>
      <c r="AF1701" s="27"/>
      <c r="AG1701" s="27"/>
      <c r="AH1701" s="27"/>
      <c r="AI1701" s="27"/>
      <c r="AJ1701" s="27"/>
      <c r="AK1701" s="27"/>
      <c r="AL1701" s="27"/>
      <c r="AM1701" s="27"/>
      <c r="AN1701" s="27"/>
      <c r="AO1701" s="27"/>
      <c r="AP1701" s="27"/>
    </row>
    <row r="1702" spans="23:42" s="1" customFormat="1" x14ac:dyDescent="0.3">
      <c r="W1702" s="27"/>
      <c r="X1702" s="27"/>
      <c r="Y1702" s="27"/>
      <c r="Z1702" s="201"/>
      <c r="AA1702" s="201"/>
      <c r="AB1702" s="27"/>
      <c r="AC1702" s="27"/>
      <c r="AD1702" s="27"/>
      <c r="AE1702" s="60"/>
      <c r="AF1702" s="27"/>
      <c r="AG1702" s="27"/>
      <c r="AH1702" s="27"/>
      <c r="AI1702" s="27"/>
      <c r="AJ1702" s="27"/>
      <c r="AK1702" s="27"/>
      <c r="AL1702" s="27"/>
      <c r="AM1702" s="27"/>
      <c r="AN1702" s="27"/>
      <c r="AO1702" s="27"/>
      <c r="AP1702" s="27"/>
    </row>
    <row r="1703" spans="23:42" s="1" customFormat="1" x14ac:dyDescent="0.3">
      <c r="W1703" s="27"/>
      <c r="X1703" s="27"/>
      <c r="Y1703" s="27"/>
      <c r="Z1703" s="201"/>
      <c r="AA1703" s="201"/>
      <c r="AB1703" s="27"/>
      <c r="AC1703" s="27"/>
      <c r="AD1703" s="27"/>
      <c r="AE1703" s="60"/>
      <c r="AF1703" s="27"/>
      <c r="AG1703" s="27"/>
      <c r="AH1703" s="27"/>
      <c r="AI1703" s="27"/>
      <c r="AJ1703" s="27"/>
      <c r="AK1703" s="27"/>
      <c r="AL1703" s="27"/>
      <c r="AM1703" s="27"/>
      <c r="AN1703" s="27"/>
      <c r="AO1703" s="27"/>
      <c r="AP1703" s="27"/>
    </row>
    <row r="1704" spans="23:42" s="1" customFormat="1" x14ac:dyDescent="0.3">
      <c r="W1704" s="27"/>
      <c r="X1704" s="27"/>
      <c r="Y1704" s="27"/>
      <c r="Z1704" s="201"/>
      <c r="AA1704" s="201"/>
      <c r="AB1704" s="27"/>
      <c r="AC1704" s="27"/>
      <c r="AD1704" s="27"/>
      <c r="AE1704" s="60"/>
      <c r="AF1704" s="27"/>
      <c r="AG1704" s="27"/>
      <c r="AH1704" s="27"/>
      <c r="AI1704" s="27"/>
      <c r="AJ1704" s="27"/>
      <c r="AK1704" s="27"/>
      <c r="AL1704" s="27"/>
      <c r="AM1704" s="27"/>
      <c r="AN1704" s="27"/>
      <c r="AO1704" s="27"/>
      <c r="AP1704" s="27"/>
    </row>
    <row r="1705" spans="23:42" s="1" customFormat="1" x14ac:dyDescent="0.3">
      <c r="W1705" s="27"/>
      <c r="X1705" s="27"/>
      <c r="Y1705" s="27"/>
      <c r="Z1705" s="201"/>
      <c r="AA1705" s="201"/>
      <c r="AB1705" s="27"/>
      <c r="AC1705" s="27"/>
      <c r="AD1705" s="27"/>
      <c r="AE1705" s="60"/>
      <c r="AF1705" s="27"/>
      <c r="AG1705" s="27"/>
      <c r="AH1705" s="27"/>
      <c r="AI1705" s="27"/>
      <c r="AJ1705" s="27"/>
      <c r="AK1705" s="27"/>
      <c r="AL1705" s="27"/>
      <c r="AM1705" s="27"/>
      <c r="AN1705" s="27"/>
      <c r="AO1705" s="27"/>
      <c r="AP1705" s="27"/>
    </row>
    <row r="1706" spans="23:42" s="1" customFormat="1" x14ac:dyDescent="0.3">
      <c r="W1706" s="27"/>
      <c r="X1706" s="27"/>
      <c r="Y1706" s="27"/>
      <c r="Z1706" s="201"/>
      <c r="AA1706" s="201"/>
      <c r="AB1706" s="27"/>
      <c r="AC1706" s="27"/>
      <c r="AD1706" s="27"/>
      <c r="AE1706" s="60"/>
      <c r="AF1706" s="27"/>
      <c r="AG1706" s="27"/>
      <c r="AH1706" s="27"/>
      <c r="AI1706" s="27"/>
      <c r="AJ1706" s="27"/>
      <c r="AK1706" s="27"/>
      <c r="AL1706" s="27"/>
      <c r="AM1706" s="27"/>
      <c r="AN1706" s="27"/>
      <c r="AO1706" s="27"/>
      <c r="AP1706" s="27"/>
    </row>
    <row r="1707" spans="23:42" s="1" customFormat="1" x14ac:dyDescent="0.3">
      <c r="W1707" s="27"/>
      <c r="X1707" s="27"/>
      <c r="Y1707" s="27"/>
      <c r="Z1707" s="201"/>
      <c r="AA1707" s="201"/>
      <c r="AB1707" s="27"/>
      <c r="AC1707" s="27"/>
      <c r="AD1707" s="27"/>
      <c r="AE1707" s="60"/>
      <c r="AF1707" s="27"/>
      <c r="AG1707" s="27"/>
      <c r="AH1707" s="27"/>
      <c r="AI1707" s="27"/>
      <c r="AJ1707" s="27"/>
      <c r="AK1707" s="27"/>
      <c r="AL1707" s="27"/>
      <c r="AM1707" s="27"/>
      <c r="AN1707" s="27"/>
      <c r="AO1707" s="27"/>
      <c r="AP1707" s="27"/>
    </row>
    <row r="1708" spans="23:42" s="1" customFormat="1" x14ac:dyDescent="0.3">
      <c r="W1708" s="27"/>
      <c r="X1708" s="27"/>
      <c r="Y1708" s="27"/>
      <c r="Z1708" s="201"/>
      <c r="AA1708" s="201"/>
      <c r="AB1708" s="27"/>
      <c r="AC1708" s="27"/>
      <c r="AD1708" s="27"/>
      <c r="AE1708" s="60"/>
      <c r="AF1708" s="27"/>
      <c r="AG1708" s="27"/>
      <c r="AH1708" s="27"/>
      <c r="AI1708" s="27"/>
      <c r="AJ1708" s="27"/>
      <c r="AK1708" s="27"/>
      <c r="AL1708" s="27"/>
      <c r="AM1708" s="27"/>
      <c r="AN1708" s="27"/>
      <c r="AO1708" s="27"/>
      <c r="AP1708" s="27"/>
    </row>
    <row r="1709" spans="23:42" s="1" customFormat="1" x14ac:dyDescent="0.3">
      <c r="W1709" s="27"/>
      <c r="X1709" s="27"/>
      <c r="Y1709" s="27"/>
      <c r="Z1709" s="201"/>
      <c r="AA1709" s="201"/>
      <c r="AB1709" s="27"/>
      <c r="AC1709" s="27"/>
      <c r="AD1709" s="27"/>
      <c r="AE1709" s="60"/>
      <c r="AF1709" s="27"/>
      <c r="AG1709" s="27"/>
      <c r="AH1709" s="27"/>
      <c r="AI1709" s="27"/>
      <c r="AJ1709" s="27"/>
      <c r="AK1709" s="27"/>
      <c r="AL1709" s="27"/>
      <c r="AM1709" s="27"/>
      <c r="AN1709" s="27"/>
      <c r="AO1709" s="27"/>
      <c r="AP1709" s="27"/>
    </row>
    <row r="1710" spans="23:42" s="1" customFormat="1" x14ac:dyDescent="0.3">
      <c r="W1710" s="27"/>
      <c r="X1710" s="27"/>
      <c r="Y1710" s="27"/>
      <c r="Z1710" s="201"/>
      <c r="AA1710" s="201"/>
      <c r="AB1710" s="27"/>
      <c r="AC1710" s="27"/>
      <c r="AD1710" s="27"/>
      <c r="AE1710" s="60"/>
      <c r="AF1710" s="27"/>
      <c r="AG1710" s="27"/>
      <c r="AH1710" s="27"/>
      <c r="AI1710" s="27"/>
      <c r="AJ1710" s="27"/>
      <c r="AK1710" s="27"/>
      <c r="AL1710" s="27"/>
      <c r="AM1710" s="27"/>
      <c r="AN1710" s="27"/>
      <c r="AO1710" s="27"/>
      <c r="AP1710" s="27"/>
    </row>
    <row r="1711" spans="23:42" s="1" customFormat="1" x14ac:dyDescent="0.3">
      <c r="W1711" s="27"/>
      <c r="X1711" s="27"/>
      <c r="Y1711" s="27"/>
      <c r="Z1711" s="201"/>
      <c r="AA1711" s="201"/>
      <c r="AB1711" s="27"/>
      <c r="AC1711" s="27"/>
      <c r="AD1711" s="27"/>
      <c r="AE1711" s="60"/>
      <c r="AF1711" s="27"/>
      <c r="AG1711" s="27"/>
      <c r="AH1711" s="27"/>
      <c r="AI1711" s="27"/>
      <c r="AJ1711" s="27"/>
      <c r="AK1711" s="27"/>
      <c r="AL1711" s="27"/>
      <c r="AM1711" s="27"/>
      <c r="AN1711" s="27"/>
      <c r="AO1711" s="27"/>
      <c r="AP1711" s="27"/>
    </row>
    <row r="1712" spans="23:42" s="1" customFormat="1" x14ac:dyDescent="0.3">
      <c r="W1712" s="27"/>
      <c r="X1712" s="27"/>
      <c r="Y1712" s="27"/>
      <c r="Z1712" s="201"/>
      <c r="AA1712" s="201"/>
      <c r="AB1712" s="27"/>
      <c r="AC1712" s="27"/>
      <c r="AD1712" s="27"/>
      <c r="AE1712" s="60"/>
      <c r="AF1712" s="27"/>
      <c r="AG1712" s="27"/>
      <c r="AH1712" s="27"/>
      <c r="AI1712" s="27"/>
      <c r="AJ1712" s="27"/>
      <c r="AK1712" s="27"/>
      <c r="AL1712" s="27"/>
      <c r="AM1712" s="27"/>
      <c r="AN1712" s="27"/>
      <c r="AO1712" s="27"/>
      <c r="AP1712" s="27"/>
    </row>
    <row r="1713" spans="23:42" s="1" customFormat="1" x14ac:dyDescent="0.3">
      <c r="W1713" s="27"/>
      <c r="X1713" s="27"/>
      <c r="Y1713" s="27"/>
      <c r="Z1713" s="201"/>
      <c r="AA1713" s="201"/>
      <c r="AB1713" s="27"/>
      <c r="AC1713" s="27"/>
      <c r="AD1713" s="27"/>
      <c r="AE1713" s="60"/>
      <c r="AF1713" s="27"/>
      <c r="AG1713" s="27"/>
      <c r="AH1713" s="27"/>
      <c r="AI1713" s="27"/>
      <c r="AJ1713" s="27"/>
      <c r="AK1713" s="27"/>
      <c r="AL1713" s="27"/>
      <c r="AM1713" s="27"/>
      <c r="AN1713" s="27"/>
      <c r="AO1713" s="27"/>
      <c r="AP1713" s="27"/>
    </row>
    <row r="1714" spans="23:42" s="1" customFormat="1" x14ac:dyDescent="0.3">
      <c r="W1714" s="27"/>
      <c r="X1714" s="27"/>
      <c r="Y1714" s="27"/>
      <c r="Z1714" s="201"/>
      <c r="AA1714" s="201"/>
      <c r="AB1714" s="27"/>
      <c r="AC1714" s="27"/>
      <c r="AD1714" s="27"/>
      <c r="AE1714" s="60"/>
      <c r="AF1714" s="27"/>
      <c r="AG1714" s="27"/>
      <c r="AH1714" s="27"/>
      <c r="AI1714" s="27"/>
      <c r="AJ1714" s="27"/>
      <c r="AK1714" s="27"/>
      <c r="AL1714" s="27"/>
      <c r="AM1714" s="27"/>
      <c r="AN1714" s="27"/>
      <c r="AO1714" s="27"/>
      <c r="AP1714" s="27"/>
    </row>
    <row r="1715" spans="23:42" s="1" customFormat="1" x14ac:dyDescent="0.3">
      <c r="W1715" s="27"/>
      <c r="X1715" s="27"/>
      <c r="Y1715" s="27"/>
      <c r="Z1715" s="201"/>
      <c r="AA1715" s="201"/>
      <c r="AB1715" s="27"/>
      <c r="AC1715" s="27"/>
      <c r="AD1715" s="27"/>
      <c r="AE1715" s="60"/>
      <c r="AF1715" s="27"/>
      <c r="AG1715" s="27"/>
      <c r="AH1715" s="27"/>
      <c r="AI1715" s="27"/>
      <c r="AJ1715" s="27"/>
      <c r="AK1715" s="27"/>
      <c r="AL1715" s="27"/>
      <c r="AM1715" s="27"/>
      <c r="AN1715" s="27"/>
      <c r="AO1715" s="27"/>
      <c r="AP1715" s="27"/>
    </row>
    <row r="1716" spans="23:42" s="1" customFormat="1" x14ac:dyDescent="0.3">
      <c r="W1716" s="27"/>
      <c r="X1716" s="27"/>
      <c r="Y1716" s="27"/>
      <c r="Z1716" s="201"/>
      <c r="AA1716" s="201"/>
      <c r="AB1716" s="27"/>
      <c r="AC1716" s="27"/>
      <c r="AD1716" s="27"/>
      <c r="AE1716" s="60"/>
      <c r="AF1716" s="27"/>
      <c r="AG1716" s="27"/>
      <c r="AH1716" s="27"/>
      <c r="AI1716" s="27"/>
      <c r="AJ1716" s="27"/>
      <c r="AK1716" s="27"/>
      <c r="AL1716" s="27"/>
      <c r="AM1716" s="27"/>
      <c r="AN1716" s="27"/>
      <c r="AO1716" s="27"/>
      <c r="AP1716" s="27"/>
    </row>
    <row r="1717" spans="23:42" s="1" customFormat="1" x14ac:dyDescent="0.3">
      <c r="W1717" s="27"/>
      <c r="X1717" s="27"/>
      <c r="Y1717" s="27"/>
      <c r="Z1717" s="201"/>
      <c r="AA1717" s="201"/>
      <c r="AB1717" s="27"/>
      <c r="AC1717" s="27"/>
      <c r="AD1717" s="27"/>
      <c r="AE1717" s="60"/>
      <c r="AF1717" s="27"/>
      <c r="AG1717" s="27"/>
      <c r="AH1717" s="27"/>
      <c r="AI1717" s="27"/>
      <c r="AJ1717" s="27"/>
      <c r="AK1717" s="27"/>
      <c r="AL1717" s="27"/>
      <c r="AM1717" s="27"/>
      <c r="AN1717" s="27"/>
      <c r="AO1717" s="27"/>
      <c r="AP1717" s="27"/>
    </row>
    <row r="1718" spans="23:42" s="1" customFormat="1" x14ac:dyDescent="0.3">
      <c r="W1718" s="27"/>
      <c r="X1718" s="27"/>
      <c r="Y1718" s="27"/>
      <c r="Z1718" s="201"/>
      <c r="AA1718" s="201"/>
      <c r="AB1718" s="27"/>
      <c r="AC1718" s="27"/>
      <c r="AD1718" s="27"/>
      <c r="AE1718" s="60"/>
      <c r="AF1718" s="27"/>
      <c r="AG1718" s="27"/>
      <c r="AH1718" s="27"/>
      <c r="AI1718" s="27"/>
      <c r="AJ1718" s="27"/>
      <c r="AK1718" s="27"/>
      <c r="AL1718" s="27"/>
      <c r="AM1718" s="27"/>
      <c r="AN1718" s="27"/>
      <c r="AO1718" s="27"/>
      <c r="AP1718" s="27"/>
    </row>
    <row r="1719" spans="23:42" s="1" customFormat="1" x14ac:dyDescent="0.3">
      <c r="W1719" s="27"/>
      <c r="X1719" s="27"/>
      <c r="Y1719" s="27"/>
      <c r="Z1719" s="201"/>
      <c r="AA1719" s="201"/>
      <c r="AB1719" s="27"/>
      <c r="AC1719" s="27"/>
      <c r="AD1719" s="27"/>
      <c r="AE1719" s="60"/>
      <c r="AF1719" s="27"/>
      <c r="AG1719" s="27"/>
      <c r="AH1719" s="27"/>
      <c r="AI1719" s="27"/>
      <c r="AJ1719" s="27"/>
      <c r="AK1719" s="27"/>
      <c r="AL1719" s="27"/>
      <c r="AM1719" s="27"/>
      <c r="AN1719" s="27"/>
      <c r="AO1719" s="27"/>
      <c r="AP1719" s="27"/>
    </row>
    <row r="1720" spans="23:42" s="1" customFormat="1" x14ac:dyDescent="0.3">
      <c r="W1720" s="27"/>
      <c r="X1720" s="27"/>
      <c r="Y1720" s="27"/>
      <c r="Z1720" s="201"/>
      <c r="AA1720" s="201"/>
      <c r="AB1720" s="27"/>
      <c r="AC1720" s="27"/>
      <c r="AD1720" s="27"/>
      <c r="AE1720" s="60"/>
      <c r="AF1720" s="27"/>
      <c r="AG1720" s="27"/>
      <c r="AH1720" s="27"/>
      <c r="AI1720" s="27"/>
      <c r="AJ1720" s="27"/>
      <c r="AK1720" s="27"/>
      <c r="AL1720" s="27"/>
      <c r="AM1720" s="27"/>
      <c r="AN1720" s="27"/>
      <c r="AO1720" s="27"/>
      <c r="AP1720" s="27"/>
    </row>
    <row r="1721" spans="23:42" s="1" customFormat="1" x14ac:dyDescent="0.3">
      <c r="W1721" s="27"/>
      <c r="X1721" s="27"/>
      <c r="Y1721" s="27"/>
      <c r="Z1721" s="201"/>
      <c r="AA1721" s="201"/>
      <c r="AB1721" s="27"/>
      <c r="AC1721" s="27"/>
      <c r="AD1721" s="27"/>
      <c r="AE1721" s="60"/>
      <c r="AF1721" s="27"/>
      <c r="AG1721" s="27"/>
      <c r="AH1721" s="27"/>
      <c r="AI1721" s="27"/>
      <c r="AJ1721" s="27"/>
      <c r="AK1721" s="27"/>
      <c r="AL1721" s="27"/>
      <c r="AM1721" s="27"/>
      <c r="AN1721" s="27"/>
      <c r="AO1721" s="27"/>
      <c r="AP1721" s="27"/>
    </row>
    <row r="1722" spans="23:42" s="1" customFormat="1" x14ac:dyDescent="0.3">
      <c r="W1722" s="27"/>
      <c r="X1722" s="27"/>
      <c r="Y1722" s="27"/>
      <c r="Z1722" s="201"/>
      <c r="AA1722" s="201"/>
      <c r="AB1722" s="27"/>
      <c r="AC1722" s="27"/>
      <c r="AD1722" s="27"/>
      <c r="AE1722" s="60"/>
      <c r="AF1722" s="27"/>
      <c r="AG1722" s="27"/>
      <c r="AH1722" s="27"/>
      <c r="AI1722" s="27"/>
      <c r="AJ1722" s="27"/>
      <c r="AK1722" s="27"/>
      <c r="AL1722" s="27"/>
      <c r="AM1722" s="27"/>
      <c r="AN1722" s="27"/>
      <c r="AO1722" s="27"/>
      <c r="AP1722" s="27"/>
    </row>
    <row r="1723" spans="23:42" s="1" customFormat="1" x14ac:dyDescent="0.3">
      <c r="W1723" s="27"/>
      <c r="X1723" s="27"/>
      <c r="Y1723" s="27"/>
      <c r="Z1723" s="201"/>
      <c r="AA1723" s="201"/>
      <c r="AB1723" s="27"/>
      <c r="AC1723" s="27"/>
      <c r="AD1723" s="27"/>
      <c r="AE1723" s="60"/>
      <c r="AF1723" s="27"/>
      <c r="AG1723" s="27"/>
      <c r="AH1723" s="27"/>
      <c r="AI1723" s="27"/>
      <c r="AJ1723" s="27"/>
      <c r="AK1723" s="27"/>
      <c r="AL1723" s="27"/>
      <c r="AM1723" s="27"/>
      <c r="AN1723" s="27"/>
      <c r="AO1723" s="27"/>
      <c r="AP1723" s="27"/>
    </row>
    <row r="1724" spans="23:42" s="1" customFormat="1" x14ac:dyDescent="0.3">
      <c r="W1724" s="27"/>
      <c r="X1724" s="27"/>
      <c r="Y1724" s="27"/>
      <c r="Z1724" s="201"/>
      <c r="AA1724" s="201"/>
      <c r="AB1724" s="27"/>
      <c r="AC1724" s="27"/>
      <c r="AD1724" s="27"/>
      <c r="AE1724" s="60"/>
      <c r="AF1724" s="27"/>
      <c r="AG1724" s="27"/>
      <c r="AH1724" s="27"/>
      <c r="AI1724" s="27"/>
      <c r="AJ1724" s="27"/>
      <c r="AK1724" s="27"/>
      <c r="AL1724" s="27"/>
      <c r="AM1724" s="27"/>
      <c r="AN1724" s="27"/>
      <c r="AO1724" s="27"/>
      <c r="AP1724" s="27"/>
    </row>
    <row r="1725" spans="23:42" s="1" customFormat="1" x14ac:dyDescent="0.3">
      <c r="W1725" s="27"/>
      <c r="X1725" s="27"/>
      <c r="Y1725" s="27"/>
      <c r="Z1725" s="201"/>
      <c r="AA1725" s="201"/>
      <c r="AB1725" s="27"/>
      <c r="AC1725" s="27"/>
      <c r="AD1725" s="27"/>
      <c r="AE1725" s="60"/>
      <c r="AF1725" s="27"/>
      <c r="AG1725" s="27"/>
      <c r="AH1725" s="27"/>
      <c r="AI1725" s="27"/>
      <c r="AJ1725" s="27"/>
      <c r="AK1725" s="27"/>
      <c r="AL1725" s="27"/>
      <c r="AM1725" s="27"/>
      <c r="AN1725" s="27"/>
      <c r="AO1725" s="27"/>
      <c r="AP1725" s="27"/>
    </row>
    <row r="1726" spans="23:42" s="1" customFormat="1" x14ac:dyDescent="0.3">
      <c r="W1726" s="27"/>
      <c r="X1726" s="27"/>
      <c r="Y1726" s="27"/>
      <c r="Z1726" s="201"/>
      <c r="AA1726" s="201"/>
      <c r="AB1726" s="27"/>
      <c r="AC1726" s="27"/>
      <c r="AD1726" s="27"/>
      <c r="AE1726" s="60"/>
      <c r="AF1726" s="27"/>
      <c r="AG1726" s="27"/>
      <c r="AH1726" s="27"/>
      <c r="AI1726" s="27"/>
      <c r="AJ1726" s="27"/>
      <c r="AK1726" s="27"/>
      <c r="AL1726" s="27"/>
      <c r="AM1726" s="27"/>
      <c r="AN1726" s="27"/>
      <c r="AO1726" s="27"/>
      <c r="AP1726" s="27"/>
    </row>
    <row r="1727" spans="23:42" s="1" customFormat="1" x14ac:dyDescent="0.3">
      <c r="W1727" s="27"/>
      <c r="X1727" s="27"/>
      <c r="Y1727" s="27"/>
      <c r="Z1727" s="201"/>
      <c r="AA1727" s="201"/>
      <c r="AB1727" s="27"/>
      <c r="AC1727" s="27"/>
      <c r="AD1727" s="27"/>
      <c r="AE1727" s="60"/>
      <c r="AF1727" s="27"/>
      <c r="AG1727" s="27"/>
      <c r="AH1727" s="27"/>
      <c r="AI1727" s="27"/>
      <c r="AJ1727" s="27"/>
      <c r="AK1727" s="27"/>
      <c r="AL1727" s="27"/>
      <c r="AM1727" s="27"/>
      <c r="AN1727" s="27"/>
      <c r="AO1727" s="27"/>
      <c r="AP1727" s="27"/>
    </row>
    <row r="1728" spans="23:42" s="1" customFormat="1" x14ac:dyDescent="0.3">
      <c r="W1728" s="27"/>
      <c r="X1728" s="27"/>
      <c r="Y1728" s="27"/>
      <c r="Z1728" s="201"/>
      <c r="AA1728" s="201"/>
      <c r="AB1728" s="27"/>
      <c r="AC1728" s="27"/>
      <c r="AD1728" s="27"/>
      <c r="AE1728" s="60"/>
      <c r="AF1728" s="27"/>
      <c r="AG1728" s="27"/>
      <c r="AH1728" s="27"/>
      <c r="AI1728" s="27"/>
      <c r="AJ1728" s="27"/>
      <c r="AK1728" s="27"/>
      <c r="AL1728" s="27"/>
      <c r="AM1728" s="27"/>
      <c r="AN1728" s="27"/>
      <c r="AO1728" s="27"/>
      <c r="AP1728" s="27"/>
    </row>
    <row r="1729" spans="23:42" s="1" customFormat="1" x14ac:dyDescent="0.3">
      <c r="W1729" s="27"/>
      <c r="X1729" s="27"/>
      <c r="Y1729" s="27"/>
      <c r="Z1729" s="201"/>
      <c r="AA1729" s="201"/>
      <c r="AB1729" s="27"/>
      <c r="AC1729" s="27"/>
      <c r="AD1729" s="27"/>
      <c r="AE1729" s="60"/>
      <c r="AF1729" s="27"/>
      <c r="AG1729" s="27"/>
      <c r="AH1729" s="27"/>
      <c r="AI1729" s="27"/>
      <c r="AJ1729" s="27"/>
      <c r="AK1729" s="27"/>
      <c r="AL1729" s="27"/>
      <c r="AM1729" s="27"/>
      <c r="AN1729" s="27"/>
      <c r="AO1729" s="27"/>
      <c r="AP1729" s="27"/>
    </row>
    <row r="1730" spans="23:42" s="1" customFormat="1" x14ac:dyDescent="0.3">
      <c r="W1730" s="27"/>
      <c r="X1730" s="27"/>
      <c r="Y1730" s="27"/>
      <c r="Z1730" s="201"/>
      <c r="AA1730" s="201"/>
      <c r="AB1730" s="27"/>
      <c r="AC1730" s="27"/>
      <c r="AD1730" s="27"/>
      <c r="AE1730" s="60"/>
      <c r="AF1730" s="27"/>
      <c r="AG1730" s="27"/>
      <c r="AH1730" s="27"/>
      <c r="AI1730" s="27"/>
      <c r="AJ1730" s="27"/>
      <c r="AK1730" s="27"/>
      <c r="AL1730" s="27"/>
      <c r="AM1730" s="27"/>
      <c r="AN1730" s="27"/>
      <c r="AO1730" s="27"/>
      <c r="AP1730" s="27"/>
    </row>
    <row r="1731" spans="23:42" s="1" customFormat="1" x14ac:dyDescent="0.3">
      <c r="W1731" s="27"/>
      <c r="X1731" s="27"/>
      <c r="Y1731" s="27"/>
      <c r="Z1731" s="201"/>
      <c r="AA1731" s="201"/>
      <c r="AB1731" s="27"/>
      <c r="AC1731" s="27"/>
      <c r="AD1731" s="27"/>
      <c r="AE1731" s="60"/>
      <c r="AF1731" s="27"/>
      <c r="AG1731" s="27"/>
      <c r="AH1731" s="27"/>
      <c r="AI1731" s="27"/>
      <c r="AJ1731" s="27"/>
      <c r="AK1731" s="27"/>
      <c r="AL1731" s="27"/>
      <c r="AM1731" s="27"/>
      <c r="AN1731" s="27"/>
      <c r="AO1731" s="27"/>
      <c r="AP1731" s="27"/>
    </row>
    <row r="1732" spans="23:42" s="1" customFormat="1" x14ac:dyDescent="0.3">
      <c r="W1732" s="27"/>
      <c r="X1732" s="27"/>
      <c r="Y1732" s="27"/>
      <c r="Z1732" s="201"/>
      <c r="AA1732" s="201"/>
      <c r="AB1732" s="27"/>
      <c r="AC1732" s="27"/>
      <c r="AD1732" s="27"/>
      <c r="AE1732" s="60"/>
      <c r="AF1732" s="27"/>
      <c r="AG1732" s="27"/>
      <c r="AH1732" s="27"/>
      <c r="AI1732" s="27"/>
      <c r="AJ1732" s="27"/>
      <c r="AK1732" s="27"/>
      <c r="AL1732" s="27"/>
      <c r="AM1732" s="27"/>
      <c r="AN1732" s="27"/>
      <c r="AO1732" s="27"/>
      <c r="AP1732" s="27"/>
    </row>
    <row r="1733" spans="23:42" s="1" customFormat="1" x14ac:dyDescent="0.3">
      <c r="W1733" s="27"/>
      <c r="X1733" s="27"/>
      <c r="Y1733" s="27"/>
      <c r="Z1733" s="201"/>
      <c r="AA1733" s="201"/>
      <c r="AB1733" s="27"/>
      <c r="AC1733" s="27"/>
      <c r="AD1733" s="27"/>
      <c r="AE1733" s="60"/>
      <c r="AF1733" s="27"/>
      <c r="AG1733" s="27"/>
      <c r="AH1733" s="27"/>
      <c r="AI1733" s="27"/>
      <c r="AJ1733" s="27"/>
      <c r="AK1733" s="27"/>
      <c r="AL1733" s="27"/>
      <c r="AM1733" s="27"/>
      <c r="AN1733" s="27"/>
      <c r="AO1733" s="27"/>
      <c r="AP1733" s="27"/>
    </row>
    <row r="1734" spans="23:42" s="1" customFormat="1" x14ac:dyDescent="0.3">
      <c r="W1734" s="27"/>
      <c r="X1734" s="27"/>
      <c r="Y1734" s="27"/>
      <c r="Z1734" s="201"/>
      <c r="AA1734" s="201"/>
      <c r="AB1734" s="27"/>
      <c r="AC1734" s="27"/>
      <c r="AD1734" s="27"/>
      <c r="AE1734" s="60"/>
      <c r="AF1734" s="27"/>
      <c r="AG1734" s="27"/>
      <c r="AH1734" s="27"/>
      <c r="AI1734" s="27"/>
      <c r="AJ1734" s="27"/>
      <c r="AK1734" s="27"/>
      <c r="AL1734" s="27"/>
      <c r="AM1734" s="27"/>
      <c r="AN1734" s="27"/>
      <c r="AO1734" s="27"/>
      <c r="AP1734" s="27"/>
    </row>
    <row r="1735" spans="23:42" s="1" customFormat="1" x14ac:dyDescent="0.3">
      <c r="W1735" s="27"/>
      <c r="X1735" s="27"/>
      <c r="Y1735" s="27"/>
      <c r="Z1735" s="201"/>
      <c r="AA1735" s="201"/>
      <c r="AB1735" s="27"/>
      <c r="AC1735" s="27"/>
      <c r="AD1735" s="27"/>
      <c r="AE1735" s="60"/>
      <c r="AF1735" s="27"/>
      <c r="AG1735" s="27"/>
      <c r="AH1735" s="27"/>
      <c r="AI1735" s="27"/>
      <c r="AJ1735" s="27"/>
      <c r="AK1735" s="27"/>
      <c r="AL1735" s="27"/>
      <c r="AM1735" s="27"/>
      <c r="AN1735" s="27"/>
      <c r="AO1735" s="27"/>
      <c r="AP1735" s="27"/>
    </row>
    <row r="1736" spans="23:42" s="1" customFormat="1" x14ac:dyDescent="0.3">
      <c r="W1736" s="27"/>
      <c r="X1736" s="27"/>
      <c r="Y1736" s="27"/>
      <c r="Z1736" s="201"/>
      <c r="AA1736" s="201"/>
      <c r="AB1736" s="27"/>
      <c r="AC1736" s="27"/>
      <c r="AD1736" s="27"/>
      <c r="AE1736" s="60"/>
      <c r="AF1736" s="27"/>
      <c r="AG1736" s="27"/>
      <c r="AH1736" s="27"/>
      <c r="AI1736" s="27"/>
      <c r="AJ1736" s="27"/>
      <c r="AK1736" s="27"/>
      <c r="AL1736" s="27"/>
      <c r="AM1736" s="27"/>
      <c r="AN1736" s="27"/>
      <c r="AO1736" s="27"/>
      <c r="AP1736" s="27"/>
    </row>
    <row r="1737" spans="23:42" s="1" customFormat="1" x14ac:dyDescent="0.3">
      <c r="W1737" s="27"/>
      <c r="X1737" s="27"/>
      <c r="Y1737" s="27"/>
      <c r="Z1737" s="201"/>
      <c r="AA1737" s="201"/>
      <c r="AB1737" s="27"/>
      <c r="AC1737" s="27"/>
      <c r="AD1737" s="27"/>
      <c r="AE1737" s="60"/>
      <c r="AF1737" s="27"/>
      <c r="AG1737" s="27"/>
      <c r="AH1737" s="27"/>
      <c r="AI1737" s="27"/>
      <c r="AJ1737" s="27"/>
      <c r="AK1737" s="27"/>
      <c r="AL1737" s="27"/>
      <c r="AM1737" s="27"/>
      <c r="AN1737" s="27"/>
      <c r="AO1737" s="27"/>
      <c r="AP1737" s="27"/>
    </row>
    <row r="1738" spans="23:42" s="1" customFormat="1" x14ac:dyDescent="0.3">
      <c r="W1738" s="27"/>
      <c r="X1738" s="27"/>
      <c r="Y1738" s="27"/>
      <c r="Z1738" s="201"/>
      <c r="AA1738" s="201"/>
      <c r="AB1738" s="27"/>
      <c r="AC1738" s="27"/>
      <c r="AD1738" s="27"/>
      <c r="AE1738" s="60"/>
      <c r="AF1738" s="27"/>
      <c r="AG1738" s="27"/>
      <c r="AH1738" s="27"/>
      <c r="AI1738" s="27"/>
      <c r="AJ1738" s="27"/>
      <c r="AK1738" s="27"/>
      <c r="AL1738" s="27"/>
      <c r="AM1738" s="27"/>
      <c r="AN1738" s="27"/>
      <c r="AO1738" s="27"/>
      <c r="AP1738" s="27"/>
    </row>
    <row r="1739" spans="23:42" s="1" customFormat="1" x14ac:dyDescent="0.3">
      <c r="W1739" s="27"/>
      <c r="X1739" s="27"/>
      <c r="Y1739" s="27"/>
      <c r="Z1739" s="201"/>
      <c r="AA1739" s="201"/>
      <c r="AB1739" s="27"/>
      <c r="AC1739" s="27"/>
      <c r="AD1739" s="27"/>
      <c r="AE1739" s="60"/>
      <c r="AF1739" s="27"/>
      <c r="AG1739" s="27"/>
      <c r="AH1739" s="27"/>
      <c r="AI1739" s="27"/>
      <c r="AJ1739" s="27"/>
      <c r="AK1739" s="27"/>
      <c r="AL1739" s="27"/>
      <c r="AM1739" s="27"/>
      <c r="AN1739" s="27"/>
      <c r="AO1739" s="27"/>
      <c r="AP1739" s="27"/>
    </row>
    <row r="1740" spans="23:42" s="1" customFormat="1" x14ac:dyDescent="0.3">
      <c r="W1740" s="27"/>
      <c r="X1740" s="27"/>
      <c r="Y1740" s="27"/>
      <c r="Z1740" s="201"/>
      <c r="AA1740" s="201"/>
      <c r="AB1740" s="27"/>
      <c r="AC1740" s="27"/>
      <c r="AD1740" s="27"/>
      <c r="AE1740" s="60"/>
      <c r="AF1740" s="27"/>
      <c r="AG1740" s="27"/>
      <c r="AH1740" s="27"/>
      <c r="AI1740" s="27"/>
      <c r="AJ1740" s="27"/>
      <c r="AK1740" s="27"/>
      <c r="AL1740" s="27"/>
      <c r="AM1740" s="27"/>
      <c r="AN1740" s="27"/>
      <c r="AO1740" s="27"/>
      <c r="AP1740" s="27"/>
    </row>
    <row r="1741" spans="23:42" s="1" customFormat="1" x14ac:dyDescent="0.3">
      <c r="W1741" s="27"/>
      <c r="X1741" s="27"/>
      <c r="Y1741" s="27"/>
      <c r="Z1741" s="201"/>
      <c r="AA1741" s="201"/>
      <c r="AB1741" s="27"/>
      <c r="AC1741" s="27"/>
      <c r="AD1741" s="27"/>
      <c r="AE1741" s="60"/>
      <c r="AF1741" s="27"/>
      <c r="AG1741" s="27"/>
      <c r="AH1741" s="27"/>
      <c r="AI1741" s="27"/>
      <c r="AJ1741" s="27"/>
      <c r="AK1741" s="27"/>
      <c r="AL1741" s="27"/>
      <c r="AM1741" s="27"/>
      <c r="AN1741" s="27"/>
      <c r="AO1741" s="27"/>
      <c r="AP1741" s="27"/>
    </row>
    <row r="1742" spans="23:42" s="1" customFormat="1" x14ac:dyDescent="0.3">
      <c r="W1742" s="27"/>
      <c r="X1742" s="27"/>
      <c r="Y1742" s="27"/>
      <c r="Z1742" s="201"/>
      <c r="AA1742" s="201"/>
      <c r="AB1742" s="27"/>
      <c r="AC1742" s="27"/>
      <c r="AD1742" s="27"/>
      <c r="AE1742" s="60"/>
      <c r="AF1742" s="27"/>
      <c r="AG1742" s="27"/>
      <c r="AH1742" s="27"/>
      <c r="AI1742" s="27"/>
      <c r="AJ1742" s="27"/>
      <c r="AK1742" s="27"/>
      <c r="AL1742" s="27"/>
      <c r="AM1742" s="27"/>
      <c r="AN1742" s="27"/>
      <c r="AO1742" s="27"/>
      <c r="AP1742" s="27"/>
    </row>
    <row r="1743" spans="23:42" s="1" customFormat="1" x14ac:dyDescent="0.3">
      <c r="W1743" s="27"/>
      <c r="X1743" s="27"/>
      <c r="Y1743" s="27"/>
      <c r="Z1743" s="201"/>
      <c r="AA1743" s="201"/>
      <c r="AB1743" s="27"/>
      <c r="AC1743" s="27"/>
      <c r="AD1743" s="27"/>
      <c r="AE1743" s="60"/>
      <c r="AF1743" s="27"/>
      <c r="AG1743" s="27"/>
      <c r="AH1743" s="27"/>
      <c r="AI1743" s="27"/>
      <c r="AJ1743" s="27"/>
      <c r="AK1743" s="27"/>
      <c r="AL1743" s="27"/>
      <c r="AM1743" s="27"/>
      <c r="AN1743" s="27"/>
      <c r="AO1743" s="27"/>
      <c r="AP1743" s="27"/>
    </row>
    <row r="1744" spans="23:42" s="1" customFormat="1" x14ac:dyDescent="0.3">
      <c r="W1744" s="27"/>
      <c r="X1744" s="27"/>
      <c r="Y1744" s="27"/>
      <c r="Z1744" s="201"/>
      <c r="AA1744" s="201"/>
      <c r="AB1744" s="27"/>
      <c r="AC1744" s="27"/>
      <c r="AD1744" s="27"/>
      <c r="AE1744" s="60"/>
      <c r="AF1744" s="27"/>
      <c r="AG1744" s="27"/>
      <c r="AH1744" s="27"/>
      <c r="AI1744" s="27"/>
      <c r="AJ1744" s="27"/>
      <c r="AK1744" s="27"/>
      <c r="AL1744" s="27"/>
      <c r="AM1744" s="27"/>
      <c r="AN1744" s="27"/>
      <c r="AO1744" s="27"/>
      <c r="AP1744" s="27"/>
    </row>
    <row r="1745" spans="23:42" s="1" customFormat="1" x14ac:dyDescent="0.3">
      <c r="W1745" s="27"/>
      <c r="X1745" s="27"/>
      <c r="Y1745" s="27"/>
      <c r="Z1745" s="201"/>
      <c r="AA1745" s="201"/>
      <c r="AB1745" s="27"/>
      <c r="AC1745" s="27"/>
      <c r="AD1745" s="27"/>
      <c r="AE1745" s="60"/>
      <c r="AF1745" s="27"/>
      <c r="AG1745" s="27"/>
      <c r="AH1745" s="27"/>
      <c r="AI1745" s="27"/>
      <c r="AJ1745" s="27"/>
      <c r="AK1745" s="27"/>
      <c r="AL1745" s="27"/>
      <c r="AM1745" s="27"/>
      <c r="AN1745" s="27"/>
      <c r="AO1745" s="27"/>
      <c r="AP1745" s="27"/>
    </row>
    <row r="1746" spans="23:42" s="1" customFormat="1" x14ac:dyDescent="0.3">
      <c r="W1746" s="27"/>
      <c r="X1746" s="27"/>
      <c r="Y1746" s="27"/>
      <c r="Z1746" s="201"/>
      <c r="AA1746" s="201"/>
      <c r="AB1746" s="27"/>
      <c r="AC1746" s="27"/>
      <c r="AD1746" s="27"/>
      <c r="AE1746" s="60"/>
      <c r="AF1746" s="27"/>
      <c r="AG1746" s="27"/>
      <c r="AH1746" s="27"/>
      <c r="AI1746" s="27"/>
      <c r="AJ1746" s="27"/>
      <c r="AK1746" s="27"/>
      <c r="AL1746" s="27"/>
      <c r="AM1746" s="27"/>
      <c r="AN1746" s="27"/>
      <c r="AO1746" s="27"/>
      <c r="AP1746" s="27"/>
    </row>
    <row r="1747" spans="23:42" s="1" customFormat="1" x14ac:dyDescent="0.3">
      <c r="W1747" s="27"/>
      <c r="X1747" s="27"/>
      <c r="Y1747" s="27"/>
      <c r="Z1747" s="201"/>
      <c r="AA1747" s="201"/>
      <c r="AB1747" s="27"/>
      <c r="AC1747" s="27"/>
      <c r="AD1747" s="27"/>
      <c r="AE1747" s="60"/>
      <c r="AF1747" s="27"/>
      <c r="AG1747" s="27"/>
      <c r="AH1747" s="27"/>
      <c r="AI1747" s="27"/>
      <c r="AJ1747" s="27"/>
      <c r="AK1747" s="27"/>
      <c r="AL1747" s="27"/>
      <c r="AM1747" s="27"/>
      <c r="AN1747" s="27"/>
      <c r="AO1747" s="27"/>
      <c r="AP1747" s="27"/>
    </row>
    <row r="1748" spans="23:42" s="1" customFormat="1" x14ac:dyDescent="0.3">
      <c r="W1748" s="27"/>
      <c r="X1748" s="27"/>
      <c r="Y1748" s="27"/>
      <c r="Z1748" s="201"/>
      <c r="AA1748" s="201"/>
      <c r="AB1748" s="27"/>
      <c r="AC1748" s="27"/>
      <c r="AD1748" s="27"/>
      <c r="AE1748" s="60"/>
      <c r="AF1748" s="27"/>
      <c r="AG1748" s="27"/>
      <c r="AH1748" s="27"/>
      <c r="AI1748" s="27"/>
      <c r="AJ1748" s="27"/>
      <c r="AK1748" s="27"/>
      <c r="AL1748" s="27"/>
      <c r="AM1748" s="27"/>
      <c r="AN1748" s="27"/>
      <c r="AO1748" s="27"/>
      <c r="AP1748" s="27"/>
    </row>
    <row r="1749" spans="23:42" s="1" customFormat="1" x14ac:dyDescent="0.3">
      <c r="W1749" s="27"/>
      <c r="X1749" s="27"/>
      <c r="Y1749" s="27"/>
      <c r="Z1749" s="201"/>
      <c r="AA1749" s="201"/>
      <c r="AB1749" s="27"/>
      <c r="AC1749" s="27"/>
      <c r="AD1749" s="27"/>
      <c r="AE1749" s="60"/>
      <c r="AF1749" s="27"/>
      <c r="AG1749" s="27"/>
      <c r="AH1749" s="27"/>
      <c r="AI1749" s="27"/>
      <c r="AJ1749" s="27"/>
      <c r="AK1749" s="27"/>
      <c r="AL1749" s="27"/>
      <c r="AM1749" s="27"/>
      <c r="AN1749" s="27"/>
      <c r="AO1749" s="27"/>
      <c r="AP1749" s="27"/>
    </row>
    <row r="1750" spans="23:42" s="1" customFormat="1" x14ac:dyDescent="0.3">
      <c r="W1750" s="27"/>
      <c r="X1750" s="27"/>
      <c r="Y1750" s="27"/>
      <c r="Z1750" s="201"/>
      <c r="AA1750" s="201"/>
      <c r="AB1750" s="27"/>
      <c r="AC1750" s="27"/>
      <c r="AD1750" s="27"/>
      <c r="AE1750" s="60"/>
      <c r="AF1750" s="27"/>
      <c r="AG1750" s="27"/>
      <c r="AH1750" s="27"/>
      <c r="AI1750" s="27"/>
      <c r="AJ1750" s="27"/>
      <c r="AK1750" s="27"/>
      <c r="AL1750" s="27"/>
      <c r="AM1750" s="27"/>
      <c r="AN1750" s="27"/>
      <c r="AO1750" s="27"/>
      <c r="AP1750" s="27"/>
    </row>
    <row r="1751" spans="23:42" s="1" customFormat="1" x14ac:dyDescent="0.3">
      <c r="W1751" s="27"/>
      <c r="X1751" s="27"/>
      <c r="Y1751" s="27"/>
      <c r="Z1751" s="201"/>
      <c r="AA1751" s="201"/>
      <c r="AB1751" s="27"/>
      <c r="AC1751" s="27"/>
      <c r="AD1751" s="27"/>
      <c r="AE1751" s="60"/>
      <c r="AF1751" s="27"/>
      <c r="AG1751" s="27"/>
      <c r="AH1751" s="27"/>
      <c r="AI1751" s="27"/>
      <c r="AJ1751" s="27"/>
      <c r="AK1751" s="27"/>
      <c r="AL1751" s="27"/>
      <c r="AM1751" s="27"/>
      <c r="AN1751" s="27"/>
      <c r="AO1751" s="27"/>
      <c r="AP1751" s="27"/>
    </row>
    <row r="1752" spans="23:42" s="1" customFormat="1" x14ac:dyDescent="0.3">
      <c r="W1752" s="27"/>
      <c r="X1752" s="27"/>
      <c r="Y1752" s="27"/>
      <c r="Z1752" s="201"/>
      <c r="AA1752" s="201"/>
      <c r="AB1752" s="27"/>
      <c r="AC1752" s="27"/>
      <c r="AD1752" s="27"/>
      <c r="AE1752" s="60"/>
      <c r="AF1752" s="27"/>
      <c r="AG1752" s="27"/>
      <c r="AH1752" s="27"/>
      <c r="AI1752" s="27"/>
      <c r="AJ1752" s="27"/>
      <c r="AK1752" s="27"/>
      <c r="AL1752" s="27"/>
      <c r="AM1752" s="27"/>
      <c r="AN1752" s="27"/>
      <c r="AO1752" s="27"/>
      <c r="AP1752" s="27"/>
    </row>
    <row r="1753" spans="23:42" s="1" customFormat="1" x14ac:dyDescent="0.3">
      <c r="W1753" s="27"/>
      <c r="X1753" s="27"/>
      <c r="Y1753" s="27"/>
      <c r="Z1753" s="201"/>
      <c r="AA1753" s="201"/>
      <c r="AB1753" s="27"/>
      <c r="AC1753" s="27"/>
      <c r="AD1753" s="27"/>
      <c r="AE1753" s="60"/>
      <c r="AF1753" s="27"/>
      <c r="AG1753" s="27"/>
      <c r="AH1753" s="27"/>
      <c r="AI1753" s="27"/>
      <c r="AJ1753" s="27"/>
      <c r="AK1753" s="27"/>
      <c r="AL1753" s="27"/>
      <c r="AM1753" s="27"/>
      <c r="AN1753" s="27"/>
      <c r="AO1753" s="27"/>
      <c r="AP1753" s="27"/>
    </row>
    <row r="1754" spans="23:42" s="1" customFormat="1" x14ac:dyDescent="0.3">
      <c r="W1754" s="27"/>
      <c r="X1754" s="27"/>
      <c r="Y1754" s="27"/>
      <c r="Z1754" s="201"/>
      <c r="AA1754" s="201"/>
      <c r="AB1754" s="27"/>
      <c r="AC1754" s="27"/>
      <c r="AD1754" s="27"/>
      <c r="AE1754" s="60"/>
      <c r="AF1754" s="27"/>
      <c r="AG1754" s="27"/>
      <c r="AH1754" s="27"/>
      <c r="AI1754" s="27"/>
      <c r="AJ1754" s="27"/>
      <c r="AK1754" s="27"/>
      <c r="AL1754" s="27"/>
      <c r="AM1754" s="27"/>
      <c r="AN1754" s="27"/>
      <c r="AO1754" s="27"/>
      <c r="AP1754" s="27"/>
    </row>
    <row r="1755" spans="23:42" s="1" customFormat="1" x14ac:dyDescent="0.3">
      <c r="W1755" s="27"/>
      <c r="X1755" s="27"/>
      <c r="Y1755" s="27"/>
      <c r="Z1755" s="201"/>
      <c r="AA1755" s="201"/>
      <c r="AB1755" s="27"/>
      <c r="AC1755" s="27"/>
      <c r="AD1755" s="27"/>
      <c r="AE1755" s="60"/>
      <c r="AF1755" s="27"/>
      <c r="AG1755" s="27"/>
      <c r="AH1755" s="27"/>
      <c r="AI1755" s="27"/>
      <c r="AJ1755" s="27"/>
      <c r="AK1755" s="27"/>
      <c r="AL1755" s="27"/>
      <c r="AM1755" s="27"/>
      <c r="AN1755" s="27"/>
      <c r="AO1755" s="27"/>
      <c r="AP1755" s="27"/>
    </row>
    <row r="1756" spans="23:42" s="1" customFormat="1" x14ac:dyDescent="0.3">
      <c r="W1756" s="27"/>
      <c r="X1756" s="27"/>
      <c r="Y1756" s="27"/>
      <c r="Z1756" s="201"/>
      <c r="AA1756" s="201"/>
      <c r="AB1756" s="27"/>
      <c r="AC1756" s="27"/>
      <c r="AD1756" s="27"/>
      <c r="AE1756" s="60"/>
      <c r="AF1756" s="27"/>
      <c r="AG1756" s="27"/>
      <c r="AH1756" s="27"/>
      <c r="AI1756" s="27"/>
      <c r="AJ1756" s="27"/>
      <c r="AK1756" s="27"/>
      <c r="AL1756" s="27"/>
      <c r="AM1756" s="27"/>
      <c r="AN1756" s="27"/>
      <c r="AO1756" s="27"/>
      <c r="AP1756" s="27"/>
    </row>
    <row r="1757" spans="23:42" s="1" customFormat="1" x14ac:dyDescent="0.3">
      <c r="W1757" s="27"/>
      <c r="X1757" s="27"/>
      <c r="Y1757" s="27"/>
      <c r="Z1757" s="201"/>
      <c r="AA1757" s="201"/>
      <c r="AB1757" s="27"/>
      <c r="AC1757" s="27"/>
      <c r="AD1757" s="27"/>
      <c r="AE1757" s="60"/>
      <c r="AF1757" s="27"/>
      <c r="AG1757" s="27"/>
      <c r="AH1757" s="27"/>
      <c r="AI1757" s="27"/>
      <c r="AJ1757" s="27"/>
      <c r="AK1757" s="27"/>
      <c r="AL1757" s="27"/>
      <c r="AM1757" s="27"/>
      <c r="AN1757" s="27"/>
      <c r="AO1757" s="27"/>
      <c r="AP1757" s="27"/>
    </row>
    <row r="1758" spans="23:42" s="1" customFormat="1" x14ac:dyDescent="0.3">
      <c r="W1758" s="27"/>
      <c r="X1758" s="27"/>
      <c r="Y1758" s="27"/>
      <c r="Z1758" s="201"/>
      <c r="AA1758" s="201"/>
      <c r="AB1758" s="27"/>
      <c r="AC1758" s="27"/>
      <c r="AD1758" s="27"/>
      <c r="AE1758" s="60"/>
      <c r="AF1758" s="27"/>
      <c r="AG1758" s="27"/>
      <c r="AH1758" s="27"/>
      <c r="AI1758" s="27"/>
      <c r="AJ1758" s="27"/>
      <c r="AK1758" s="27"/>
      <c r="AL1758" s="27"/>
      <c r="AM1758" s="27"/>
      <c r="AN1758" s="27"/>
      <c r="AO1758" s="27"/>
      <c r="AP1758" s="27"/>
    </row>
    <row r="1759" spans="23:42" s="1" customFormat="1" x14ac:dyDescent="0.3">
      <c r="W1759" s="27"/>
      <c r="X1759" s="27"/>
      <c r="Y1759" s="27"/>
      <c r="Z1759" s="201"/>
      <c r="AA1759" s="201"/>
      <c r="AB1759" s="27"/>
      <c r="AC1759" s="27"/>
      <c r="AD1759" s="27"/>
      <c r="AE1759" s="60"/>
      <c r="AF1759" s="27"/>
      <c r="AG1759" s="27"/>
      <c r="AH1759" s="27"/>
      <c r="AI1759" s="27"/>
      <c r="AJ1759" s="27"/>
      <c r="AK1759" s="27"/>
      <c r="AL1759" s="27"/>
      <c r="AM1759" s="27"/>
      <c r="AN1759" s="27"/>
      <c r="AO1759" s="27"/>
      <c r="AP1759" s="27"/>
    </row>
    <row r="1760" spans="23:42" s="1" customFormat="1" x14ac:dyDescent="0.3">
      <c r="W1760" s="27"/>
      <c r="X1760" s="27"/>
      <c r="Y1760" s="27"/>
      <c r="Z1760" s="201"/>
      <c r="AA1760" s="201"/>
      <c r="AB1760" s="27"/>
      <c r="AC1760" s="27"/>
      <c r="AD1760" s="27"/>
      <c r="AE1760" s="60"/>
      <c r="AF1760" s="27"/>
      <c r="AG1760" s="27"/>
      <c r="AH1760" s="27"/>
      <c r="AI1760" s="27"/>
      <c r="AJ1760" s="27"/>
      <c r="AK1760" s="27"/>
      <c r="AL1760" s="27"/>
      <c r="AM1760" s="27"/>
      <c r="AN1760" s="27"/>
      <c r="AO1760" s="27"/>
      <c r="AP1760" s="27"/>
    </row>
    <row r="1761" spans="23:42" s="1" customFormat="1" x14ac:dyDescent="0.3">
      <c r="W1761" s="27"/>
      <c r="X1761" s="27"/>
      <c r="Y1761" s="27"/>
      <c r="Z1761" s="201"/>
      <c r="AA1761" s="201"/>
      <c r="AB1761" s="27"/>
      <c r="AC1761" s="27"/>
      <c r="AD1761" s="27"/>
      <c r="AE1761" s="60"/>
      <c r="AF1761" s="27"/>
      <c r="AG1761" s="27"/>
      <c r="AH1761" s="27"/>
      <c r="AI1761" s="27"/>
      <c r="AJ1761" s="27"/>
      <c r="AK1761" s="27"/>
      <c r="AL1761" s="27"/>
      <c r="AM1761" s="27"/>
      <c r="AN1761" s="27"/>
      <c r="AO1761" s="27"/>
      <c r="AP1761" s="27"/>
    </row>
    <row r="1762" spans="23:42" s="1" customFormat="1" x14ac:dyDescent="0.3">
      <c r="W1762" s="27"/>
      <c r="X1762" s="27"/>
      <c r="Y1762" s="27"/>
      <c r="Z1762" s="201"/>
      <c r="AA1762" s="201"/>
      <c r="AB1762" s="27"/>
      <c r="AC1762" s="27"/>
      <c r="AD1762" s="27"/>
      <c r="AE1762" s="60"/>
      <c r="AF1762" s="27"/>
      <c r="AG1762" s="27"/>
      <c r="AH1762" s="27"/>
      <c r="AI1762" s="27"/>
      <c r="AJ1762" s="27"/>
      <c r="AK1762" s="27"/>
      <c r="AL1762" s="27"/>
      <c r="AM1762" s="27"/>
      <c r="AN1762" s="27"/>
      <c r="AO1762" s="27"/>
      <c r="AP1762" s="27"/>
    </row>
    <row r="1763" spans="23:42" s="1" customFormat="1" x14ac:dyDescent="0.3">
      <c r="W1763" s="27"/>
      <c r="X1763" s="27"/>
      <c r="Y1763" s="27"/>
      <c r="Z1763" s="201"/>
      <c r="AA1763" s="201"/>
      <c r="AB1763" s="27"/>
      <c r="AC1763" s="27"/>
      <c r="AD1763" s="27"/>
      <c r="AE1763" s="60"/>
      <c r="AF1763" s="27"/>
      <c r="AG1763" s="27"/>
      <c r="AH1763" s="27"/>
      <c r="AI1763" s="27"/>
      <c r="AJ1763" s="27"/>
      <c r="AK1763" s="27"/>
      <c r="AL1763" s="27"/>
      <c r="AM1763" s="27"/>
      <c r="AN1763" s="27"/>
      <c r="AO1763" s="27"/>
      <c r="AP1763" s="27"/>
    </row>
    <row r="1764" spans="23:42" s="1" customFormat="1" x14ac:dyDescent="0.3">
      <c r="W1764" s="27"/>
      <c r="X1764" s="27"/>
      <c r="Y1764" s="27"/>
      <c r="Z1764" s="201"/>
      <c r="AA1764" s="201"/>
      <c r="AB1764" s="27"/>
      <c r="AC1764" s="27"/>
      <c r="AD1764" s="27"/>
      <c r="AE1764" s="60"/>
      <c r="AF1764" s="27"/>
      <c r="AG1764" s="27"/>
      <c r="AH1764" s="27"/>
      <c r="AI1764" s="27"/>
      <c r="AJ1764" s="27"/>
      <c r="AK1764" s="27"/>
      <c r="AL1764" s="27"/>
      <c r="AM1764" s="27"/>
      <c r="AN1764" s="27"/>
      <c r="AO1764" s="27"/>
      <c r="AP1764" s="27"/>
    </row>
    <row r="1765" spans="23:42" s="1" customFormat="1" x14ac:dyDescent="0.3">
      <c r="W1765" s="27"/>
      <c r="X1765" s="27"/>
      <c r="Y1765" s="27"/>
      <c r="Z1765" s="201"/>
      <c r="AA1765" s="201"/>
      <c r="AB1765" s="27"/>
      <c r="AC1765" s="27"/>
      <c r="AD1765" s="27"/>
      <c r="AE1765" s="60"/>
      <c r="AF1765" s="27"/>
      <c r="AG1765" s="27"/>
      <c r="AH1765" s="27"/>
      <c r="AI1765" s="27"/>
      <c r="AJ1765" s="27"/>
      <c r="AK1765" s="27"/>
      <c r="AL1765" s="27"/>
      <c r="AM1765" s="27"/>
      <c r="AN1765" s="27"/>
      <c r="AO1765" s="27"/>
      <c r="AP1765" s="27"/>
    </row>
    <row r="1766" spans="23:42" s="1" customFormat="1" x14ac:dyDescent="0.3">
      <c r="W1766" s="27"/>
      <c r="X1766" s="27"/>
      <c r="Y1766" s="27"/>
      <c r="Z1766" s="201"/>
      <c r="AA1766" s="201"/>
      <c r="AB1766" s="27"/>
      <c r="AC1766" s="27"/>
      <c r="AD1766" s="27"/>
      <c r="AE1766" s="60"/>
      <c r="AF1766" s="27"/>
      <c r="AG1766" s="27"/>
      <c r="AH1766" s="27"/>
      <c r="AI1766" s="27"/>
      <c r="AJ1766" s="27"/>
      <c r="AK1766" s="27"/>
      <c r="AL1766" s="27"/>
      <c r="AM1766" s="27"/>
      <c r="AN1766" s="27"/>
      <c r="AO1766" s="27"/>
      <c r="AP1766" s="27"/>
    </row>
    <row r="1767" spans="23:42" s="1" customFormat="1" x14ac:dyDescent="0.3">
      <c r="W1767" s="27"/>
      <c r="X1767" s="27"/>
      <c r="Y1767" s="27"/>
      <c r="Z1767" s="201"/>
      <c r="AA1767" s="201"/>
      <c r="AB1767" s="27"/>
      <c r="AC1767" s="27"/>
      <c r="AD1767" s="27"/>
      <c r="AE1767" s="60"/>
      <c r="AF1767" s="27"/>
      <c r="AG1767" s="27"/>
      <c r="AH1767" s="27"/>
      <c r="AI1767" s="27"/>
      <c r="AJ1767" s="27"/>
      <c r="AK1767" s="27"/>
      <c r="AL1767" s="27"/>
      <c r="AM1767" s="27"/>
      <c r="AN1767" s="27"/>
      <c r="AO1767" s="27"/>
      <c r="AP1767" s="27"/>
    </row>
    <row r="1768" spans="23:42" s="1" customFormat="1" x14ac:dyDescent="0.3">
      <c r="W1768" s="27"/>
      <c r="X1768" s="27"/>
      <c r="Y1768" s="27"/>
      <c r="Z1768" s="201"/>
      <c r="AA1768" s="201"/>
      <c r="AB1768" s="27"/>
      <c r="AC1768" s="27"/>
      <c r="AD1768" s="27"/>
      <c r="AE1768" s="60"/>
      <c r="AF1768" s="27"/>
      <c r="AG1768" s="27"/>
      <c r="AH1768" s="27"/>
      <c r="AI1768" s="27"/>
      <c r="AJ1768" s="27"/>
      <c r="AK1768" s="27"/>
      <c r="AL1768" s="27"/>
      <c r="AM1768" s="27"/>
      <c r="AN1768" s="27"/>
      <c r="AO1768" s="27"/>
      <c r="AP1768" s="27"/>
    </row>
    <row r="1769" spans="23:42" s="1" customFormat="1" x14ac:dyDescent="0.3">
      <c r="W1769" s="27"/>
      <c r="X1769" s="27"/>
      <c r="Y1769" s="27"/>
      <c r="Z1769" s="201"/>
      <c r="AA1769" s="201"/>
      <c r="AB1769" s="27"/>
      <c r="AC1769" s="27"/>
      <c r="AD1769" s="27"/>
      <c r="AE1769" s="60"/>
      <c r="AF1769" s="27"/>
      <c r="AG1769" s="27"/>
      <c r="AH1769" s="27"/>
      <c r="AI1769" s="27"/>
      <c r="AJ1769" s="27"/>
      <c r="AK1769" s="27"/>
      <c r="AL1769" s="27"/>
      <c r="AM1769" s="27"/>
      <c r="AN1769" s="27"/>
      <c r="AO1769" s="27"/>
      <c r="AP1769" s="27"/>
    </row>
    <row r="1770" spans="23:42" s="1" customFormat="1" x14ac:dyDescent="0.3">
      <c r="W1770" s="27"/>
      <c r="X1770" s="27"/>
      <c r="Y1770" s="27"/>
      <c r="Z1770" s="201"/>
      <c r="AA1770" s="201"/>
      <c r="AB1770" s="27"/>
      <c r="AC1770" s="27"/>
      <c r="AD1770" s="27"/>
      <c r="AE1770" s="60"/>
      <c r="AF1770" s="27"/>
      <c r="AG1770" s="27"/>
      <c r="AH1770" s="27"/>
      <c r="AI1770" s="27"/>
      <c r="AJ1770" s="27"/>
      <c r="AK1770" s="27"/>
      <c r="AL1770" s="27"/>
      <c r="AM1770" s="27"/>
      <c r="AN1770" s="27"/>
      <c r="AO1770" s="27"/>
      <c r="AP1770" s="27"/>
    </row>
    <row r="1771" spans="23:42" s="1" customFormat="1" x14ac:dyDescent="0.3">
      <c r="W1771" s="27"/>
      <c r="X1771" s="27"/>
      <c r="Y1771" s="27"/>
      <c r="Z1771" s="201"/>
      <c r="AA1771" s="201"/>
      <c r="AB1771" s="27"/>
      <c r="AC1771" s="27"/>
      <c r="AD1771" s="27"/>
      <c r="AE1771" s="60"/>
      <c r="AF1771" s="27"/>
      <c r="AG1771" s="27"/>
      <c r="AH1771" s="27"/>
      <c r="AI1771" s="27"/>
      <c r="AJ1771" s="27"/>
      <c r="AK1771" s="27"/>
      <c r="AL1771" s="27"/>
      <c r="AM1771" s="27"/>
      <c r="AN1771" s="27"/>
      <c r="AO1771" s="27"/>
      <c r="AP1771" s="27"/>
    </row>
    <row r="1772" spans="23:42" s="1" customFormat="1" x14ac:dyDescent="0.3">
      <c r="W1772" s="27"/>
      <c r="X1772" s="27"/>
      <c r="Y1772" s="27"/>
      <c r="Z1772" s="201"/>
      <c r="AA1772" s="201"/>
      <c r="AB1772" s="27"/>
      <c r="AC1772" s="27"/>
      <c r="AD1772" s="27"/>
      <c r="AE1772" s="60"/>
      <c r="AF1772" s="27"/>
      <c r="AG1772" s="27"/>
      <c r="AH1772" s="27"/>
      <c r="AI1772" s="27"/>
      <c r="AJ1772" s="27"/>
      <c r="AK1772" s="27"/>
      <c r="AL1772" s="27"/>
      <c r="AM1772" s="27"/>
      <c r="AN1772" s="27"/>
      <c r="AO1772" s="27"/>
      <c r="AP1772" s="27"/>
    </row>
    <row r="1773" spans="23:42" s="1" customFormat="1" x14ac:dyDescent="0.3">
      <c r="W1773" s="27"/>
      <c r="X1773" s="27"/>
      <c r="Y1773" s="27"/>
      <c r="Z1773" s="201"/>
      <c r="AA1773" s="201"/>
      <c r="AB1773" s="27"/>
      <c r="AC1773" s="27"/>
      <c r="AD1773" s="27"/>
      <c r="AE1773" s="60"/>
      <c r="AF1773" s="27"/>
      <c r="AG1773" s="27"/>
      <c r="AH1773" s="27"/>
      <c r="AI1773" s="27"/>
      <c r="AJ1773" s="27"/>
      <c r="AK1773" s="27"/>
      <c r="AL1773" s="27"/>
      <c r="AM1773" s="27"/>
      <c r="AN1773" s="27"/>
      <c r="AO1773" s="27"/>
      <c r="AP1773" s="27"/>
    </row>
    <row r="1774" spans="23:42" s="1" customFormat="1" x14ac:dyDescent="0.3">
      <c r="W1774" s="27"/>
      <c r="X1774" s="27"/>
      <c r="Y1774" s="27"/>
      <c r="Z1774" s="201"/>
      <c r="AA1774" s="201"/>
      <c r="AB1774" s="27"/>
      <c r="AC1774" s="27"/>
      <c r="AD1774" s="27"/>
      <c r="AE1774" s="60"/>
      <c r="AF1774" s="27"/>
      <c r="AG1774" s="27"/>
      <c r="AH1774" s="27"/>
      <c r="AI1774" s="27"/>
      <c r="AJ1774" s="27"/>
      <c r="AK1774" s="27"/>
      <c r="AL1774" s="27"/>
      <c r="AM1774" s="27"/>
      <c r="AN1774" s="27"/>
      <c r="AO1774" s="27"/>
      <c r="AP1774" s="27"/>
    </row>
    <row r="1775" spans="23:42" s="1" customFormat="1" x14ac:dyDescent="0.3">
      <c r="W1775" s="27"/>
      <c r="X1775" s="27"/>
      <c r="Y1775" s="27"/>
      <c r="Z1775" s="201"/>
      <c r="AA1775" s="201"/>
      <c r="AB1775" s="27"/>
      <c r="AC1775" s="27"/>
      <c r="AD1775" s="27"/>
      <c r="AE1775" s="60"/>
      <c r="AF1775" s="27"/>
      <c r="AG1775" s="27"/>
      <c r="AH1775" s="27"/>
      <c r="AI1775" s="27"/>
      <c r="AJ1775" s="27"/>
      <c r="AK1775" s="27"/>
      <c r="AL1775" s="27"/>
      <c r="AM1775" s="27"/>
      <c r="AN1775" s="27"/>
      <c r="AO1775" s="27"/>
      <c r="AP1775" s="27"/>
    </row>
    <row r="1776" spans="23:42" s="1" customFormat="1" x14ac:dyDescent="0.3">
      <c r="W1776" s="27"/>
      <c r="X1776" s="27"/>
      <c r="Y1776" s="27"/>
      <c r="Z1776" s="201"/>
      <c r="AA1776" s="201"/>
      <c r="AB1776" s="27"/>
      <c r="AC1776" s="27"/>
      <c r="AD1776" s="27"/>
      <c r="AE1776" s="60"/>
      <c r="AF1776" s="27"/>
      <c r="AG1776" s="27"/>
      <c r="AH1776" s="27"/>
      <c r="AI1776" s="27"/>
      <c r="AJ1776" s="27"/>
      <c r="AK1776" s="27"/>
      <c r="AL1776" s="27"/>
      <c r="AM1776" s="27"/>
      <c r="AN1776" s="27"/>
      <c r="AO1776" s="27"/>
      <c r="AP1776" s="27"/>
    </row>
    <row r="1777" spans="23:42" s="1" customFormat="1" x14ac:dyDescent="0.3">
      <c r="W1777" s="27"/>
      <c r="X1777" s="27"/>
      <c r="Y1777" s="27"/>
      <c r="Z1777" s="201"/>
      <c r="AA1777" s="201"/>
      <c r="AB1777" s="27"/>
      <c r="AC1777" s="27"/>
      <c r="AD1777" s="27"/>
      <c r="AE1777" s="60"/>
      <c r="AF1777" s="27"/>
      <c r="AG1777" s="27"/>
      <c r="AH1777" s="27"/>
      <c r="AI1777" s="27"/>
      <c r="AJ1777" s="27"/>
      <c r="AK1777" s="27"/>
      <c r="AL1777" s="27"/>
      <c r="AM1777" s="27"/>
      <c r="AN1777" s="27"/>
      <c r="AO1777" s="27"/>
      <c r="AP1777" s="27"/>
    </row>
    <row r="1778" spans="23:42" s="1" customFormat="1" x14ac:dyDescent="0.3">
      <c r="W1778" s="27"/>
      <c r="X1778" s="27"/>
      <c r="Y1778" s="27"/>
      <c r="Z1778" s="201"/>
      <c r="AA1778" s="201"/>
      <c r="AB1778" s="27"/>
      <c r="AC1778" s="27"/>
      <c r="AD1778" s="27"/>
      <c r="AE1778" s="60"/>
      <c r="AF1778" s="27"/>
      <c r="AG1778" s="27"/>
      <c r="AH1778" s="27"/>
      <c r="AI1778" s="27"/>
      <c r="AJ1778" s="27"/>
      <c r="AK1778" s="27"/>
      <c r="AL1778" s="27"/>
      <c r="AM1778" s="27"/>
      <c r="AN1778" s="27"/>
      <c r="AO1778" s="27"/>
      <c r="AP1778" s="27"/>
    </row>
    <row r="1779" spans="23:42" s="1" customFormat="1" x14ac:dyDescent="0.3">
      <c r="W1779" s="27"/>
      <c r="X1779" s="27"/>
      <c r="Y1779" s="27"/>
      <c r="Z1779" s="201"/>
      <c r="AA1779" s="201"/>
      <c r="AB1779" s="27"/>
      <c r="AC1779" s="27"/>
      <c r="AD1779" s="27"/>
      <c r="AE1779" s="60"/>
      <c r="AF1779" s="27"/>
      <c r="AG1779" s="27"/>
      <c r="AH1779" s="27"/>
      <c r="AI1779" s="27"/>
      <c r="AJ1779" s="27"/>
      <c r="AK1779" s="27"/>
      <c r="AL1779" s="27"/>
      <c r="AM1779" s="27"/>
      <c r="AN1779" s="27"/>
      <c r="AO1779" s="27"/>
      <c r="AP1779" s="27"/>
    </row>
    <row r="1780" spans="23:42" s="1" customFormat="1" x14ac:dyDescent="0.3">
      <c r="W1780" s="27"/>
      <c r="X1780" s="27"/>
      <c r="Y1780" s="27"/>
      <c r="Z1780" s="201"/>
      <c r="AA1780" s="201"/>
      <c r="AB1780" s="27"/>
      <c r="AC1780" s="27"/>
      <c r="AD1780" s="27"/>
      <c r="AE1780" s="60"/>
      <c r="AF1780" s="27"/>
      <c r="AG1780" s="27"/>
      <c r="AH1780" s="27"/>
      <c r="AI1780" s="27"/>
      <c r="AJ1780" s="27"/>
      <c r="AK1780" s="27"/>
      <c r="AL1780" s="27"/>
      <c r="AM1780" s="27"/>
      <c r="AN1780" s="27"/>
      <c r="AO1780" s="27"/>
      <c r="AP1780" s="27"/>
    </row>
    <row r="1781" spans="23:42" s="1" customFormat="1" x14ac:dyDescent="0.3">
      <c r="W1781" s="27"/>
      <c r="X1781" s="27"/>
      <c r="Y1781" s="27"/>
      <c r="Z1781" s="201"/>
      <c r="AA1781" s="201"/>
      <c r="AB1781" s="27"/>
      <c r="AC1781" s="27"/>
      <c r="AD1781" s="27"/>
      <c r="AE1781" s="60"/>
      <c r="AF1781" s="27"/>
      <c r="AG1781" s="27"/>
      <c r="AH1781" s="27"/>
      <c r="AI1781" s="27"/>
      <c r="AJ1781" s="27"/>
      <c r="AK1781" s="27"/>
      <c r="AL1781" s="27"/>
      <c r="AM1781" s="27"/>
      <c r="AN1781" s="27"/>
      <c r="AO1781" s="27"/>
      <c r="AP1781" s="27"/>
    </row>
    <row r="1782" spans="23:42" s="1" customFormat="1" x14ac:dyDescent="0.3">
      <c r="W1782" s="27"/>
      <c r="X1782" s="27"/>
      <c r="Y1782" s="27"/>
      <c r="Z1782" s="201"/>
      <c r="AA1782" s="201"/>
      <c r="AB1782" s="27"/>
      <c r="AC1782" s="27"/>
      <c r="AD1782" s="27"/>
      <c r="AE1782" s="60"/>
      <c r="AF1782" s="27"/>
      <c r="AG1782" s="27"/>
      <c r="AH1782" s="27"/>
      <c r="AI1782" s="27"/>
      <c r="AJ1782" s="27"/>
      <c r="AK1782" s="27"/>
      <c r="AL1782" s="27"/>
      <c r="AM1782" s="27"/>
      <c r="AN1782" s="27"/>
      <c r="AO1782" s="27"/>
      <c r="AP1782" s="27"/>
    </row>
    <row r="1783" spans="23:42" s="1" customFormat="1" x14ac:dyDescent="0.3">
      <c r="W1783" s="27"/>
      <c r="X1783" s="27"/>
      <c r="Y1783" s="27"/>
      <c r="Z1783" s="201"/>
      <c r="AA1783" s="201"/>
      <c r="AB1783" s="27"/>
      <c r="AC1783" s="27"/>
      <c r="AD1783" s="27"/>
      <c r="AE1783" s="60"/>
      <c r="AF1783" s="27"/>
      <c r="AG1783" s="27"/>
      <c r="AH1783" s="27"/>
      <c r="AI1783" s="27"/>
      <c r="AJ1783" s="27"/>
      <c r="AK1783" s="27"/>
      <c r="AL1783" s="27"/>
      <c r="AM1783" s="27"/>
      <c r="AN1783" s="27"/>
      <c r="AO1783" s="27"/>
      <c r="AP1783" s="27"/>
    </row>
    <row r="1784" spans="23:42" s="1" customFormat="1" x14ac:dyDescent="0.3">
      <c r="W1784" s="27"/>
      <c r="X1784" s="27"/>
      <c r="Y1784" s="27"/>
      <c r="Z1784" s="201"/>
      <c r="AA1784" s="201"/>
      <c r="AB1784" s="27"/>
      <c r="AC1784" s="27"/>
      <c r="AD1784" s="27"/>
      <c r="AE1784" s="60"/>
      <c r="AF1784" s="27"/>
      <c r="AG1784" s="27"/>
      <c r="AH1784" s="27"/>
      <c r="AI1784" s="27"/>
      <c r="AJ1784" s="27"/>
      <c r="AK1784" s="27"/>
      <c r="AL1784" s="27"/>
      <c r="AM1784" s="27"/>
      <c r="AN1784" s="27"/>
      <c r="AO1784" s="27"/>
      <c r="AP1784" s="27"/>
    </row>
    <row r="1785" spans="23:42" s="1" customFormat="1" x14ac:dyDescent="0.3">
      <c r="W1785" s="27"/>
      <c r="X1785" s="27"/>
      <c r="Y1785" s="27"/>
      <c r="Z1785" s="201"/>
      <c r="AA1785" s="201"/>
      <c r="AB1785" s="27"/>
      <c r="AC1785" s="27"/>
      <c r="AD1785" s="27"/>
      <c r="AE1785" s="60"/>
      <c r="AF1785" s="27"/>
      <c r="AG1785" s="27"/>
      <c r="AH1785" s="27"/>
      <c r="AI1785" s="27"/>
      <c r="AJ1785" s="27"/>
      <c r="AK1785" s="27"/>
      <c r="AL1785" s="27"/>
      <c r="AM1785" s="27"/>
      <c r="AN1785" s="27"/>
      <c r="AO1785" s="27"/>
      <c r="AP1785" s="27"/>
    </row>
    <row r="1786" spans="23:42" s="1" customFormat="1" x14ac:dyDescent="0.3">
      <c r="W1786" s="27"/>
      <c r="X1786" s="27"/>
      <c r="Y1786" s="27"/>
      <c r="Z1786" s="201"/>
      <c r="AA1786" s="201"/>
      <c r="AB1786" s="27"/>
      <c r="AC1786" s="27"/>
      <c r="AD1786" s="27"/>
      <c r="AE1786" s="60"/>
      <c r="AF1786" s="27"/>
      <c r="AG1786" s="27"/>
      <c r="AH1786" s="27"/>
      <c r="AI1786" s="27"/>
      <c r="AJ1786" s="27"/>
      <c r="AK1786" s="27"/>
      <c r="AL1786" s="27"/>
      <c r="AM1786" s="27"/>
      <c r="AN1786" s="27"/>
      <c r="AO1786" s="27"/>
      <c r="AP1786" s="27"/>
    </row>
    <row r="1787" spans="23:42" s="1" customFormat="1" x14ac:dyDescent="0.3">
      <c r="W1787" s="27"/>
      <c r="X1787" s="27"/>
      <c r="Y1787" s="27"/>
      <c r="Z1787" s="201"/>
      <c r="AA1787" s="201"/>
      <c r="AB1787" s="27"/>
      <c r="AC1787" s="27"/>
      <c r="AD1787" s="27"/>
      <c r="AE1787" s="60"/>
      <c r="AF1787" s="27"/>
      <c r="AG1787" s="27"/>
      <c r="AH1787" s="27"/>
      <c r="AI1787" s="27"/>
      <c r="AJ1787" s="27"/>
      <c r="AK1787" s="27"/>
      <c r="AL1787" s="27"/>
      <c r="AM1787" s="27"/>
      <c r="AN1787" s="27"/>
      <c r="AO1787" s="27"/>
      <c r="AP1787" s="27"/>
    </row>
    <row r="1788" spans="23:42" s="1" customFormat="1" x14ac:dyDescent="0.3">
      <c r="W1788" s="27"/>
      <c r="X1788" s="27"/>
      <c r="Y1788" s="27"/>
      <c r="Z1788" s="201"/>
      <c r="AA1788" s="201"/>
      <c r="AB1788" s="27"/>
      <c r="AC1788" s="27"/>
      <c r="AD1788" s="27"/>
      <c r="AE1788" s="60"/>
      <c r="AF1788" s="27"/>
      <c r="AG1788" s="27"/>
      <c r="AH1788" s="27"/>
      <c r="AI1788" s="27"/>
      <c r="AJ1788" s="27"/>
      <c r="AK1788" s="27"/>
      <c r="AL1788" s="27"/>
      <c r="AM1788" s="27"/>
      <c r="AN1788" s="27"/>
      <c r="AO1788" s="27"/>
      <c r="AP1788" s="27"/>
    </row>
    <row r="1789" spans="23:42" s="1" customFormat="1" x14ac:dyDescent="0.3">
      <c r="W1789" s="27"/>
      <c r="X1789" s="27"/>
      <c r="Y1789" s="27"/>
      <c r="Z1789" s="201"/>
      <c r="AA1789" s="201"/>
      <c r="AB1789" s="27"/>
      <c r="AC1789" s="27"/>
      <c r="AD1789" s="27"/>
      <c r="AE1789" s="60"/>
      <c r="AF1789" s="27"/>
      <c r="AG1789" s="27"/>
      <c r="AH1789" s="27"/>
      <c r="AI1789" s="27"/>
      <c r="AJ1789" s="27"/>
      <c r="AK1789" s="27"/>
      <c r="AL1789" s="27"/>
      <c r="AM1789" s="27"/>
      <c r="AN1789" s="27"/>
      <c r="AO1789" s="27"/>
      <c r="AP1789" s="27"/>
    </row>
    <row r="1790" spans="23:42" s="1" customFormat="1" x14ac:dyDescent="0.3">
      <c r="W1790" s="27"/>
      <c r="X1790" s="27"/>
      <c r="Y1790" s="27"/>
      <c r="Z1790" s="201"/>
      <c r="AA1790" s="201"/>
      <c r="AB1790" s="27"/>
      <c r="AC1790" s="27"/>
      <c r="AD1790" s="27"/>
      <c r="AE1790" s="60"/>
      <c r="AF1790" s="27"/>
      <c r="AG1790" s="27"/>
      <c r="AH1790" s="27"/>
      <c r="AI1790" s="27"/>
      <c r="AJ1790" s="27"/>
      <c r="AK1790" s="27"/>
      <c r="AL1790" s="27"/>
      <c r="AM1790" s="27"/>
      <c r="AN1790" s="27"/>
      <c r="AO1790" s="27"/>
      <c r="AP1790" s="27"/>
    </row>
    <row r="1791" spans="23:42" s="1" customFormat="1" x14ac:dyDescent="0.3">
      <c r="W1791" s="27"/>
      <c r="X1791" s="27"/>
      <c r="Y1791" s="27"/>
      <c r="Z1791" s="201"/>
      <c r="AA1791" s="201"/>
      <c r="AB1791" s="27"/>
      <c r="AC1791" s="27"/>
      <c r="AD1791" s="27"/>
      <c r="AE1791" s="60"/>
      <c r="AF1791" s="27"/>
      <c r="AG1791" s="27"/>
      <c r="AH1791" s="27"/>
      <c r="AI1791" s="27"/>
      <c r="AJ1791" s="27"/>
      <c r="AK1791" s="27"/>
      <c r="AL1791" s="27"/>
      <c r="AM1791" s="27"/>
      <c r="AN1791" s="27"/>
      <c r="AO1791" s="27"/>
      <c r="AP1791" s="27"/>
    </row>
    <row r="1792" spans="23:42" s="1" customFormat="1" x14ac:dyDescent="0.3">
      <c r="W1792" s="27"/>
      <c r="X1792" s="27"/>
      <c r="Y1792" s="27"/>
      <c r="Z1792" s="201"/>
      <c r="AA1792" s="201"/>
      <c r="AB1792" s="27"/>
      <c r="AC1792" s="27"/>
      <c r="AD1792" s="27"/>
      <c r="AE1792" s="60"/>
      <c r="AF1792" s="27"/>
      <c r="AG1792" s="27"/>
      <c r="AH1792" s="27"/>
      <c r="AI1792" s="27"/>
      <c r="AJ1792" s="27"/>
      <c r="AK1792" s="27"/>
      <c r="AL1792" s="27"/>
      <c r="AM1792" s="27"/>
      <c r="AN1792" s="27"/>
      <c r="AO1792" s="27"/>
      <c r="AP1792" s="27"/>
    </row>
    <row r="1793" spans="23:42" s="1" customFormat="1" x14ac:dyDescent="0.3">
      <c r="W1793" s="27"/>
      <c r="X1793" s="27"/>
      <c r="Y1793" s="27"/>
      <c r="Z1793" s="201"/>
      <c r="AA1793" s="201"/>
      <c r="AB1793" s="27"/>
      <c r="AC1793" s="27"/>
      <c r="AD1793" s="27"/>
      <c r="AE1793" s="60"/>
      <c r="AF1793" s="27"/>
      <c r="AG1793" s="27"/>
      <c r="AH1793" s="27"/>
      <c r="AI1793" s="27"/>
      <c r="AJ1793" s="27"/>
      <c r="AK1793" s="27"/>
      <c r="AL1793" s="27"/>
      <c r="AM1793" s="27"/>
      <c r="AN1793" s="27"/>
      <c r="AO1793" s="27"/>
      <c r="AP1793" s="27"/>
    </row>
    <row r="1794" spans="23:42" s="1" customFormat="1" x14ac:dyDescent="0.3">
      <c r="W1794" s="27"/>
      <c r="X1794" s="27"/>
      <c r="Y1794" s="27"/>
      <c r="Z1794" s="201"/>
      <c r="AA1794" s="201"/>
      <c r="AB1794" s="27"/>
      <c r="AC1794" s="27"/>
      <c r="AD1794" s="27"/>
      <c r="AE1794" s="60"/>
      <c r="AF1794" s="27"/>
      <c r="AG1794" s="27"/>
      <c r="AH1794" s="27"/>
      <c r="AI1794" s="27"/>
      <c r="AJ1794" s="27"/>
      <c r="AK1794" s="27"/>
      <c r="AL1794" s="27"/>
      <c r="AM1794" s="27"/>
      <c r="AN1794" s="27"/>
      <c r="AO1794" s="27"/>
      <c r="AP1794" s="27"/>
    </row>
    <row r="1795" spans="23:42" s="1" customFormat="1" x14ac:dyDescent="0.3">
      <c r="W1795" s="27"/>
      <c r="X1795" s="27"/>
      <c r="Y1795" s="27"/>
      <c r="Z1795" s="201"/>
      <c r="AA1795" s="201"/>
      <c r="AB1795" s="27"/>
      <c r="AC1795" s="27"/>
      <c r="AD1795" s="27"/>
      <c r="AE1795" s="60"/>
      <c r="AF1795" s="27"/>
      <c r="AG1795" s="27"/>
      <c r="AH1795" s="27"/>
      <c r="AI1795" s="27"/>
      <c r="AJ1795" s="27"/>
      <c r="AK1795" s="27"/>
      <c r="AL1795" s="27"/>
      <c r="AM1795" s="27"/>
      <c r="AN1795" s="27"/>
      <c r="AO1795" s="27"/>
      <c r="AP1795" s="27"/>
    </row>
    <row r="1796" spans="23:42" s="1" customFormat="1" x14ac:dyDescent="0.3">
      <c r="W1796" s="27"/>
      <c r="X1796" s="27"/>
      <c r="Y1796" s="27"/>
      <c r="Z1796" s="201"/>
      <c r="AA1796" s="201"/>
      <c r="AB1796" s="27"/>
      <c r="AC1796" s="27"/>
      <c r="AD1796" s="27"/>
      <c r="AE1796" s="60"/>
      <c r="AF1796" s="27"/>
      <c r="AG1796" s="27"/>
      <c r="AH1796" s="27"/>
      <c r="AI1796" s="27"/>
      <c r="AJ1796" s="27"/>
      <c r="AK1796" s="27"/>
      <c r="AL1796" s="27"/>
      <c r="AM1796" s="27"/>
      <c r="AN1796" s="27"/>
      <c r="AO1796" s="27"/>
      <c r="AP1796" s="27"/>
    </row>
    <row r="1797" spans="23:42" s="1" customFormat="1" x14ac:dyDescent="0.3">
      <c r="W1797" s="27"/>
      <c r="X1797" s="27"/>
      <c r="Y1797" s="27"/>
      <c r="Z1797" s="201"/>
      <c r="AA1797" s="201"/>
      <c r="AB1797" s="27"/>
      <c r="AC1797" s="27"/>
      <c r="AD1797" s="27"/>
      <c r="AE1797" s="60"/>
      <c r="AF1797" s="27"/>
      <c r="AG1797" s="27"/>
      <c r="AH1797" s="27"/>
      <c r="AI1797" s="27"/>
      <c r="AJ1797" s="27"/>
      <c r="AK1797" s="27"/>
      <c r="AL1797" s="27"/>
      <c r="AM1797" s="27"/>
      <c r="AN1797" s="27"/>
      <c r="AO1797" s="27"/>
      <c r="AP1797" s="27"/>
    </row>
    <row r="1798" spans="23:42" s="1" customFormat="1" x14ac:dyDescent="0.3">
      <c r="W1798" s="27"/>
      <c r="X1798" s="27"/>
      <c r="Y1798" s="27"/>
      <c r="Z1798" s="201"/>
      <c r="AA1798" s="201"/>
      <c r="AB1798" s="27"/>
      <c r="AC1798" s="27"/>
      <c r="AD1798" s="27"/>
      <c r="AE1798" s="60"/>
      <c r="AF1798" s="27"/>
      <c r="AG1798" s="27"/>
      <c r="AH1798" s="27"/>
      <c r="AI1798" s="27"/>
      <c r="AJ1798" s="27"/>
      <c r="AK1798" s="27"/>
      <c r="AL1798" s="27"/>
      <c r="AM1798" s="27"/>
      <c r="AN1798" s="27"/>
      <c r="AO1798" s="27"/>
      <c r="AP1798" s="27"/>
    </row>
    <row r="1799" spans="23:42" s="1" customFormat="1" x14ac:dyDescent="0.3">
      <c r="W1799" s="27"/>
      <c r="X1799" s="27"/>
      <c r="Y1799" s="27"/>
      <c r="Z1799" s="201"/>
      <c r="AA1799" s="201"/>
      <c r="AB1799" s="27"/>
      <c r="AC1799" s="27"/>
      <c r="AD1799" s="27"/>
      <c r="AE1799" s="60"/>
      <c r="AF1799" s="27"/>
      <c r="AG1799" s="27"/>
      <c r="AH1799" s="27"/>
      <c r="AI1799" s="27"/>
      <c r="AJ1799" s="27"/>
      <c r="AK1799" s="27"/>
      <c r="AL1799" s="27"/>
      <c r="AM1799" s="27"/>
      <c r="AN1799" s="27"/>
      <c r="AO1799" s="27"/>
      <c r="AP1799" s="27"/>
    </row>
    <row r="1800" spans="23:42" s="1" customFormat="1" x14ac:dyDescent="0.3">
      <c r="W1800" s="27"/>
      <c r="X1800" s="27"/>
      <c r="Y1800" s="27"/>
      <c r="Z1800" s="201"/>
      <c r="AA1800" s="201"/>
      <c r="AB1800" s="27"/>
      <c r="AC1800" s="27"/>
      <c r="AD1800" s="27"/>
      <c r="AE1800" s="60"/>
      <c r="AF1800" s="27"/>
      <c r="AG1800" s="27"/>
      <c r="AH1800" s="27"/>
      <c r="AI1800" s="27"/>
      <c r="AJ1800" s="27"/>
      <c r="AK1800" s="27"/>
      <c r="AL1800" s="27"/>
      <c r="AM1800" s="27"/>
      <c r="AN1800" s="27"/>
      <c r="AO1800" s="27"/>
      <c r="AP1800" s="27"/>
    </row>
    <row r="1801" spans="23:42" s="1" customFormat="1" x14ac:dyDescent="0.3">
      <c r="W1801" s="27"/>
      <c r="X1801" s="27"/>
      <c r="Y1801" s="27"/>
      <c r="Z1801" s="201"/>
      <c r="AA1801" s="201"/>
      <c r="AB1801" s="27"/>
      <c r="AC1801" s="27"/>
      <c r="AD1801" s="27"/>
      <c r="AE1801" s="60"/>
      <c r="AF1801" s="27"/>
      <c r="AG1801" s="27"/>
      <c r="AH1801" s="27"/>
      <c r="AI1801" s="27"/>
      <c r="AJ1801" s="27"/>
      <c r="AK1801" s="27"/>
      <c r="AL1801" s="27"/>
      <c r="AM1801" s="27"/>
      <c r="AN1801" s="27"/>
      <c r="AO1801" s="27"/>
      <c r="AP1801" s="27"/>
    </row>
    <row r="1802" spans="23:42" s="1" customFormat="1" x14ac:dyDescent="0.3">
      <c r="W1802" s="27"/>
      <c r="X1802" s="27"/>
      <c r="Y1802" s="27"/>
      <c r="Z1802" s="201"/>
      <c r="AA1802" s="201"/>
      <c r="AB1802" s="27"/>
      <c r="AC1802" s="27"/>
      <c r="AD1802" s="27"/>
      <c r="AE1802" s="60"/>
      <c r="AF1802" s="27"/>
      <c r="AG1802" s="27"/>
      <c r="AH1802" s="27"/>
      <c r="AI1802" s="27"/>
      <c r="AJ1802" s="27"/>
      <c r="AK1802" s="27"/>
      <c r="AL1802" s="27"/>
      <c r="AM1802" s="27"/>
      <c r="AN1802" s="27"/>
      <c r="AO1802" s="27"/>
      <c r="AP1802" s="27"/>
    </row>
    <row r="1803" spans="23:42" s="1" customFormat="1" x14ac:dyDescent="0.3">
      <c r="W1803" s="27"/>
      <c r="X1803" s="27"/>
      <c r="Y1803" s="27"/>
      <c r="Z1803" s="201"/>
      <c r="AA1803" s="201"/>
      <c r="AB1803" s="27"/>
      <c r="AC1803" s="27"/>
      <c r="AD1803" s="27"/>
      <c r="AE1803" s="60"/>
      <c r="AF1803" s="27"/>
      <c r="AG1803" s="27"/>
      <c r="AH1803" s="27"/>
      <c r="AI1803" s="27"/>
      <c r="AJ1803" s="27"/>
      <c r="AK1803" s="27"/>
      <c r="AL1803" s="27"/>
      <c r="AM1803" s="27"/>
      <c r="AN1803" s="27"/>
      <c r="AO1803" s="27"/>
      <c r="AP1803" s="27"/>
    </row>
    <row r="1804" spans="23:42" s="1" customFormat="1" x14ac:dyDescent="0.3">
      <c r="W1804" s="27"/>
      <c r="X1804" s="27"/>
      <c r="Y1804" s="27"/>
      <c r="Z1804" s="201"/>
      <c r="AA1804" s="201"/>
      <c r="AB1804" s="27"/>
      <c r="AC1804" s="27"/>
      <c r="AD1804" s="27"/>
      <c r="AE1804" s="60"/>
      <c r="AF1804" s="27"/>
      <c r="AG1804" s="27"/>
      <c r="AH1804" s="27"/>
      <c r="AI1804" s="27"/>
      <c r="AJ1804" s="27"/>
      <c r="AK1804" s="27"/>
      <c r="AL1804" s="27"/>
      <c r="AM1804" s="27"/>
      <c r="AN1804" s="27"/>
      <c r="AO1804" s="27"/>
      <c r="AP1804" s="27"/>
    </row>
    <row r="1805" spans="23:42" s="1" customFormat="1" x14ac:dyDescent="0.3">
      <c r="W1805" s="27"/>
      <c r="X1805" s="27"/>
      <c r="Y1805" s="27"/>
      <c r="Z1805" s="201"/>
      <c r="AA1805" s="201"/>
      <c r="AB1805" s="27"/>
      <c r="AC1805" s="27"/>
      <c r="AD1805" s="27"/>
      <c r="AE1805" s="60"/>
      <c r="AF1805" s="27"/>
      <c r="AG1805" s="27"/>
      <c r="AH1805" s="27"/>
      <c r="AI1805" s="27"/>
      <c r="AJ1805" s="27"/>
      <c r="AK1805" s="27"/>
      <c r="AL1805" s="27"/>
      <c r="AM1805" s="27"/>
      <c r="AN1805" s="27"/>
      <c r="AO1805" s="27"/>
      <c r="AP1805" s="27"/>
    </row>
    <row r="1806" spans="23:42" s="1" customFormat="1" x14ac:dyDescent="0.3">
      <c r="W1806" s="27"/>
      <c r="X1806" s="27"/>
      <c r="Y1806" s="27"/>
      <c r="Z1806" s="201"/>
      <c r="AA1806" s="201"/>
      <c r="AB1806" s="27"/>
      <c r="AC1806" s="27"/>
      <c r="AD1806" s="27"/>
      <c r="AE1806" s="60"/>
      <c r="AF1806" s="27"/>
      <c r="AG1806" s="27"/>
      <c r="AH1806" s="27"/>
      <c r="AI1806" s="27"/>
      <c r="AJ1806" s="27"/>
      <c r="AK1806" s="27"/>
      <c r="AL1806" s="27"/>
      <c r="AM1806" s="27"/>
      <c r="AN1806" s="27"/>
      <c r="AO1806" s="27"/>
      <c r="AP1806" s="27"/>
    </row>
    <row r="1807" spans="23:42" s="1" customFormat="1" x14ac:dyDescent="0.3">
      <c r="W1807" s="27"/>
      <c r="X1807" s="27"/>
      <c r="Y1807" s="27"/>
      <c r="Z1807" s="201"/>
      <c r="AA1807" s="201"/>
      <c r="AB1807" s="27"/>
      <c r="AC1807" s="27"/>
      <c r="AD1807" s="27"/>
      <c r="AE1807" s="60"/>
      <c r="AF1807" s="27"/>
      <c r="AG1807" s="27"/>
      <c r="AH1807" s="27"/>
      <c r="AI1807" s="27"/>
      <c r="AJ1807" s="27"/>
      <c r="AK1807" s="27"/>
      <c r="AL1807" s="27"/>
      <c r="AM1807" s="27"/>
      <c r="AN1807" s="27"/>
      <c r="AO1807" s="27"/>
      <c r="AP1807" s="27"/>
    </row>
    <row r="1808" spans="23:42" s="1" customFormat="1" x14ac:dyDescent="0.3">
      <c r="W1808" s="27"/>
      <c r="X1808" s="27"/>
      <c r="Y1808" s="27"/>
      <c r="Z1808" s="201"/>
      <c r="AA1808" s="201"/>
      <c r="AB1808" s="27"/>
      <c r="AC1808" s="27"/>
      <c r="AD1808" s="27"/>
      <c r="AE1808" s="60"/>
      <c r="AF1808" s="27"/>
      <c r="AG1808" s="27"/>
      <c r="AH1808" s="27"/>
      <c r="AI1808" s="27"/>
      <c r="AJ1808" s="27"/>
      <c r="AK1808" s="27"/>
      <c r="AL1808" s="27"/>
      <c r="AM1808" s="27"/>
      <c r="AN1808" s="27"/>
      <c r="AO1808" s="27"/>
      <c r="AP1808" s="27"/>
    </row>
    <row r="1809" spans="23:42" s="1" customFormat="1" x14ac:dyDescent="0.3">
      <c r="W1809" s="27"/>
      <c r="X1809" s="27"/>
      <c r="Y1809" s="27"/>
      <c r="Z1809" s="201"/>
      <c r="AA1809" s="201"/>
      <c r="AB1809" s="27"/>
      <c r="AC1809" s="27"/>
      <c r="AD1809" s="27"/>
      <c r="AE1809" s="60"/>
      <c r="AF1809" s="27"/>
      <c r="AG1809" s="27"/>
      <c r="AH1809" s="27"/>
      <c r="AI1809" s="27"/>
      <c r="AJ1809" s="27"/>
      <c r="AK1809" s="27"/>
      <c r="AL1809" s="27"/>
      <c r="AM1809" s="27"/>
      <c r="AN1809" s="27"/>
      <c r="AO1809" s="27"/>
      <c r="AP1809" s="27"/>
    </row>
    <row r="1810" spans="23:42" s="1" customFormat="1" x14ac:dyDescent="0.3">
      <c r="W1810" s="27"/>
      <c r="X1810" s="27"/>
      <c r="Y1810" s="27"/>
      <c r="Z1810" s="201"/>
      <c r="AA1810" s="201"/>
      <c r="AB1810" s="27"/>
      <c r="AC1810" s="27"/>
      <c r="AD1810" s="27"/>
      <c r="AE1810" s="60"/>
      <c r="AF1810" s="27"/>
      <c r="AG1810" s="27"/>
      <c r="AH1810" s="27"/>
      <c r="AI1810" s="27"/>
      <c r="AJ1810" s="27"/>
      <c r="AK1810" s="27"/>
      <c r="AL1810" s="27"/>
      <c r="AM1810" s="27"/>
      <c r="AN1810" s="27"/>
      <c r="AO1810" s="27"/>
      <c r="AP1810" s="27"/>
    </row>
    <row r="1811" spans="23:42" s="1" customFormat="1" x14ac:dyDescent="0.3">
      <c r="W1811" s="27"/>
      <c r="X1811" s="27"/>
      <c r="Y1811" s="27"/>
      <c r="Z1811" s="201"/>
      <c r="AA1811" s="201"/>
      <c r="AB1811" s="27"/>
      <c r="AC1811" s="27"/>
      <c r="AD1811" s="27"/>
      <c r="AE1811" s="60"/>
      <c r="AF1811" s="27"/>
      <c r="AG1811" s="27"/>
      <c r="AH1811" s="27"/>
      <c r="AI1811" s="27"/>
      <c r="AJ1811" s="27"/>
      <c r="AK1811" s="27"/>
      <c r="AL1811" s="27"/>
      <c r="AM1811" s="27"/>
      <c r="AN1811" s="27"/>
      <c r="AO1811" s="27"/>
      <c r="AP1811" s="27"/>
    </row>
    <row r="1812" spans="23:42" s="1" customFormat="1" x14ac:dyDescent="0.3">
      <c r="W1812" s="27"/>
      <c r="X1812" s="27"/>
      <c r="Y1812" s="27"/>
      <c r="Z1812" s="201"/>
      <c r="AA1812" s="201"/>
      <c r="AB1812" s="27"/>
      <c r="AC1812" s="27"/>
      <c r="AD1812" s="27"/>
      <c r="AE1812" s="60"/>
      <c r="AF1812" s="27"/>
      <c r="AG1812" s="27"/>
      <c r="AH1812" s="27"/>
      <c r="AI1812" s="27"/>
      <c r="AJ1812" s="27"/>
      <c r="AK1812" s="27"/>
      <c r="AL1812" s="27"/>
      <c r="AM1812" s="27"/>
      <c r="AN1812" s="27"/>
      <c r="AO1812" s="27"/>
      <c r="AP1812" s="27"/>
    </row>
    <row r="1813" spans="23:42" s="1" customFormat="1" x14ac:dyDescent="0.3">
      <c r="W1813" s="27"/>
      <c r="X1813" s="27"/>
      <c r="Y1813" s="27"/>
      <c r="Z1813" s="201"/>
      <c r="AA1813" s="201"/>
      <c r="AB1813" s="27"/>
      <c r="AC1813" s="27"/>
      <c r="AD1813" s="27"/>
      <c r="AE1813" s="60"/>
      <c r="AF1813" s="27"/>
      <c r="AG1813" s="27"/>
      <c r="AH1813" s="27"/>
      <c r="AI1813" s="27"/>
      <c r="AJ1813" s="27"/>
      <c r="AK1813" s="27"/>
      <c r="AL1813" s="27"/>
      <c r="AM1813" s="27"/>
      <c r="AN1813" s="27"/>
      <c r="AO1813" s="27"/>
      <c r="AP1813" s="27"/>
    </row>
    <row r="1814" spans="23:42" s="1" customFormat="1" x14ac:dyDescent="0.3">
      <c r="W1814" s="27"/>
      <c r="X1814" s="27"/>
      <c r="Y1814" s="27"/>
      <c r="Z1814" s="201"/>
      <c r="AA1814" s="201"/>
      <c r="AB1814" s="27"/>
      <c r="AC1814" s="27"/>
      <c r="AD1814" s="27"/>
      <c r="AE1814" s="60"/>
      <c r="AF1814" s="27"/>
      <c r="AG1814" s="27"/>
      <c r="AH1814" s="27"/>
      <c r="AI1814" s="27"/>
      <c r="AJ1814" s="27"/>
      <c r="AK1814" s="27"/>
      <c r="AL1814" s="27"/>
      <c r="AM1814" s="27"/>
      <c r="AN1814" s="27"/>
      <c r="AO1814" s="27"/>
      <c r="AP1814" s="27"/>
    </row>
    <row r="1815" spans="23:42" s="1" customFormat="1" x14ac:dyDescent="0.3">
      <c r="W1815" s="27"/>
      <c r="X1815" s="27"/>
      <c r="Y1815" s="27"/>
      <c r="Z1815" s="201"/>
      <c r="AA1815" s="201"/>
      <c r="AB1815" s="27"/>
      <c r="AC1815" s="27"/>
      <c r="AD1815" s="27"/>
      <c r="AE1815" s="60"/>
      <c r="AF1815" s="27"/>
      <c r="AG1815" s="27"/>
      <c r="AH1815" s="27"/>
      <c r="AI1815" s="27"/>
      <c r="AJ1815" s="27"/>
      <c r="AK1815" s="27"/>
      <c r="AL1815" s="27"/>
      <c r="AM1815" s="27"/>
      <c r="AN1815" s="27"/>
      <c r="AO1815" s="27"/>
      <c r="AP1815" s="27"/>
    </row>
    <row r="1816" spans="23:42" s="1" customFormat="1" x14ac:dyDescent="0.3">
      <c r="W1816" s="27"/>
      <c r="X1816" s="27"/>
      <c r="Y1816" s="27"/>
      <c r="Z1816" s="201"/>
      <c r="AA1816" s="201"/>
      <c r="AB1816" s="27"/>
      <c r="AC1816" s="27"/>
      <c r="AD1816" s="27"/>
      <c r="AE1816" s="60"/>
      <c r="AF1816" s="27"/>
      <c r="AG1816" s="27"/>
      <c r="AH1816" s="27"/>
      <c r="AI1816" s="27"/>
      <c r="AJ1816" s="27"/>
      <c r="AK1816" s="27"/>
      <c r="AL1816" s="27"/>
      <c r="AM1816" s="27"/>
      <c r="AN1816" s="27"/>
      <c r="AO1816" s="27"/>
      <c r="AP1816" s="27"/>
    </row>
    <row r="1817" spans="23:42" s="1" customFormat="1" x14ac:dyDescent="0.3">
      <c r="W1817" s="27"/>
      <c r="X1817" s="27"/>
      <c r="Y1817" s="27"/>
      <c r="Z1817" s="201"/>
      <c r="AA1817" s="201"/>
      <c r="AB1817" s="27"/>
      <c r="AC1817" s="27"/>
      <c r="AD1817" s="27"/>
      <c r="AE1817" s="60"/>
      <c r="AF1817" s="27"/>
      <c r="AG1817" s="27"/>
      <c r="AH1817" s="27"/>
      <c r="AI1817" s="27"/>
      <c r="AJ1817" s="27"/>
      <c r="AK1817" s="27"/>
      <c r="AL1817" s="27"/>
      <c r="AM1817" s="27"/>
      <c r="AN1817" s="27"/>
      <c r="AO1817" s="27"/>
      <c r="AP1817" s="27"/>
    </row>
    <row r="1818" spans="23:42" s="1" customFormat="1" x14ac:dyDescent="0.3">
      <c r="W1818" s="27"/>
      <c r="X1818" s="27"/>
      <c r="Y1818" s="27"/>
      <c r="Z1818" s="201"/>
      <c r="AA1818" s="201"/>
      <c r="AB1818" s="27"/>
      <c r="AC1818" s="27"/>
      <c r="AD1818" s="27"/>
      <c r="AE1818" s="60"/>
      <c r="AF1818" s="27"/>
      <c r="AG1818" s="27"/>
      <c r="AH1818" s="27"/>
      <c r="AI1818" s="27"/>
      <c r="AJ1818" s="27"/>
      <c r="AK1818" s="27"/>
      <c r="AL1818" s="27"/>
      <c r="AM1818" s="27"/>
      <c r="AN1818" s="27"/>
      <c r="AO1818" s="27"/>
      <c r="AP1818" s="27"/>
    </row>
    <row r="1819" spans="23:42" s="1" customFormat="1" x14ac:dyDescent="0.3">
      <c r="W1819" s="27"/>
      <c r="X1819" s="27"/>
      <c r="Y1819" s="27"/>
      <c r="Z1819" s="201"/>
      <c r="AA1819" s="201"/>
      <c r="AB1819" s="27"/>
      <c r="AC1819" s="27"/>
      <c r="AD1819" s="27"/>
      <c r="AE1819" s="60"/>
      <c r="AF1819" s="27"/>
      <c r="AG1819" s="27"/>
      <c r="AH1819" s="27"/>
      <c r="AI1819" s="27"/>
      <c r="AJ1819" s="27"/>
      <c r="AK1819" s="27"/>
      <c r="AL1819" s="27"/>
      <c r="AM1819" s="27"/>
      <c r="AN1819" s="27"/>
      <c r="AO1819" s="27"/>
      <c r="AP1819" s="27"/>
    </row>
    <row r="1820" spans="23:42" s="1" customFormat="1" x14ac:dyDescent="0.3">
      <c r="W1820" s="27"/>
      <c r="X1820" s="27"/>
      <c r="Y1820" s="27"/>
      <c r="Z1820" s="201"/>
      <c r="AA1820" s="201"/>
      <c r="AB1820" s="27"/>
      <c r="AC1820" s="27"/>
      <c r="AD1820" s="27"/>
      <c r="AE1820" s="60"/>
      <c r="AF1820" s="27"/>
      <c r="AG1820" s="27"/>
      <c r="AH1820" s="27"/>
      <c r="AI1820" s="27"/>
      <c r="AJ1820" s="27"/>
      <c r="AK1820" s="27"/>
      <c r="AL1820" s="27"/>
      <c r="AM1820" s="27"/>
      <c r="AN1820" s="27"/>
      <c r="AO1820" s="27"/>
      <c r="AP1820" s="27"/>
    </row>
    <row r="1821" spans="23:42" s="1" customFormat="1" x14ac:dyDescent="0.3">
      <c r="W1821" s="27"/>
      <c r="X1821" s="27"/>
      <c r="Y1821" s="27"/>
      <c r="Z1821" s="201"/>
      <c r="AA1821" s="201"/>
      <c r="AB1821" s="27"/>
      <c r="AC1821" s="27"/>
      <c r="AD1821" s="27"/>
      <c r="AE1821" s="60"/>
      <c r="AF1821" s="27"/>
      <c r="AG1821" s="27"/>
      <c r="AH1821" s="27"/>
      <c r="AI1821" s="27"/>
      <c r="AJ1821" s="27"/>
      <c r="AK1821" s="27"/>
      <c r="AL1821" s="27"/>
      <c r="AM1821" s="27"/>
      <c r="AN1821" s="27"/>
      <c r="AO1821" s="27"/>
      <c r="AP1821" s="27"/>
    </row>
    <row r="1822" spans="23:42" s="1" customFormat="1" x14ac:dyDescent="0.3">
      <c r="W1822" s="27"/>
      <c r="X1822" s="27"/>
      <c r="Y1822" s="27"/>
      <c r="Z1822" s="201"/>
      <c r="AA1822" s="201"/>
      <c r="AB1822" s="27"/>
      <c r="AC1822" s="27"/>
      <c r="AD1822" s="27"/>
      <c r="AE1822" s="60"/>
      <c r="AF1822" s="27"/>
      <c r="AG1822" s="27"/>
      <c r="AH1822" s="27"/>
      <c r="AI1822" s="27"/>
      <c r="AJ1822" s="27"/>
      <c r="AK1822" s="27"/>
      <c r="AL1822" s="27"/>
      <c r="AM1822" s="27"/>
      <c r="AN1822" s="27"/>
      <c r="AO1822" s="27"/>
      <c r="AP1822" s="27"/>
    </row>
    <row r="1823" spans="23:42" s="1" customFormat="1" x14ac:dyDescent="0.3">
      <c r="W1823" s="27"/>
      <c r="X1823" s="27"/>
      <c r="Y1823" s="27"/>
      <c r="Z1823" s="201"/>
      <c r="AA1823" s="201"/>
      <c r="AB1823" s="27"/>
      <c r="AC1823" s="27"/>
      <c r="AD1823" s="27"/>
      <c r="AE1823" s="60"/>
      <c r="AF1823" s="27"/>
      <c r="AG1823" s="27"/>
      <c r="AH1823" s="27"/>
      <c r="AI1823" s="27"/>
      <c r="AJ1823" s="27"/>
      <c r="AK1823" s="27"/>
      <c r="AL1823" s="27"/>
      <c r="AM1823" s="27"/>
      <c r="AN1823" s="27"/>
      <c r="AO1823" s="27"/>
      <c r="AP1823" s="27"/>
    </row>
    <row r="1824" spans="23:42" s="1" customFormat="1" x14ac:dyDescent="0.3">
      <c r="W1824" s="27"/>
      <c r="X1824" s="27"/>
      <c r="Y1824" s="27"/>
      <c r="Z1824" s="201"/>
      <c r="AA1824" s="201"/>
      <c r="AB1824" s="27"/>
      <c r="AC1824" s="27"/>
      <c r="AD1824" s="27"/>
      <c r="AE1824" s="60"/>
      <c r="AF1824" s="27"/>
      <c r="AG1824" s="27"/>
      <c r="AH1824" s="27"/>
      <c r="AI1824" s="27"/>
      <c r="AJ1824" s="27"/>
      <c r="AK1824" s="27"/>
      <c r="AL1824" s="27"/>
      <c r="AM1824" s="27"/>
      <c r="AN1824" s="27"/>
      <c r="AO1824" s="27"/>
      <c r="AP1824" s="27"/>
    </row>
    <row r="1825" spans="23:42" s="1" customFormat="1" x14ac:dyDescent="0.3">
      <c r="W1825" s="27"/>
      <c r="X1825" s="27"/>
      <c r="Y1825" s="27"/>
      <c r="Z1825" s="201"/>
      <c r="AA1825" s="201"/>
      <c r="AB1825" s="27"/>
      <c r="AC1825" s="27"/>
      <c r="AD1825" s="27"/>
      <c r="AE1825" s="60"/>
      <c r="AF1825" s="27"/>
      <c r="AG1825" s="27"/>
      <c r="AH1825" s="27"/>
      <c r="AI1825" s="27"/>
      <c r="AJ1825" s="27"/>
      <c r="AK1825" s="27"/>
      <c r="AL1825" s="27"/>
      <c r="AM1825" s="27"/>
      <c r="AN1825" s="27"/>
      <c r="AO1825" s="27"/>
      <c r="AP1825" s="27"/>
    </row>
    <row r="1826" spans="23:42" s="1" customFormat="1" x14ac:dyDescent="0.3">
      <c r="W1826" s="27"/>
      <c r="X1826" s="27"/>
      <c r="Y1826" s="27"/>
      <c r="Z1826" s="201"/>
      <c r="AA1826" s="201"/>
      <c r="AB1826" s="27"/>
      <c r="AC1826" s="27"/>
      <c r="AD1826" s="27"/>
      <c r="AE1826" s="60"/>
      <c r="AF1826" s="27"/>
      <c r="AG1826" s="27"/>
      <c r="AH1826" s="27"/>
      <c r="AI1826" s="27"/>
      <c r="AJ1826" s="27"/>
      <c r="AK1826" s="27"/>
      <c r="AL1826" s="27"/>
      <c r="AM1826" s="27"/>
      <c r="AN1826" s="27"/>
      <c r="AO1826" s="27"/>
      <c r="AP1826" s="27"/>
    </row>
    <row r="1827" spans="23:42" s="1" customFormat="1" x14ac:dyDescent="0.3">
      <c r="W1827" s="27"/>
      <c r="X1827" s="27"/>
      <c r="Y1827" s="27"/>
      <c r="Z1827" s="201"/>
      <c r="AA1827" s="201"/>
      <c r="AB1827" s="27"/>
      <c r="AC1827" s="27"/>
      <c r="AD1827" s="27"/>
      <c r="AE1827" s="60"/>
      <c r="AF1827" s="27"/>
      <c r="AG1827" s="27"/>
      <c r="AH1827" s="27"/>
      <c r="AI1827" s="27"/>
      <c r="AJ1827" s="27"/>
      <c r="AK1827" s="27"/>
      <c r="AL1827" s="27"/>
      <c r="AM1827" s="27"/>
      <c r="AN1827" s="27"/>
      <c r="AO1827" s="27"/>
      <c r="AP1827" s="27"/>
    </row>
    <row r="1828" spans="23:42" s="1" customFormat="1" x14ac:dyDescent="0.3">
      <c r="W1828" s="27"/>
      <c r="X1828" s="27"/>
      <c r="Y1828" s="27"/>
      <c r="Z1828" s="201"/>
      <c r="AA1828" s="201"/>
      <c r="AB1828" s="27"/>
      <c r="AC1828" s="27"/>
      <c r="AD1828" s="27"/>
      <c r="AE1828" s="60"/>
      <c r="AF1828" s="27"/>
      <c r="AG1828" s="27"/>
      <c r="AH1828" s="27"/>
      <c r="AI1828" s="27"/>
      <c r="AJ1828" s="27"/>
      <c r="AK1828" s="27"/>
      <c r="AL1828" s="27"/>
      <c r="AM1828" s="27"/>
      <c r="AN1828" s="27"/>
      <c r="AO1828" s="27"/>
      <c r="AP1828" s="27"/>
    </row>
    <row r="1829" spans="23:42" s="1" customFormat="1" x14ac:dyDescent="0.3">
      <c r="W1829" s="27"/>
      <c r="X1829" s="27"/>
      <c r="Y1829" s="27"/>
      <c r="Z1829" s="201"/>
      <c r="AA1829" s="201"/>
      <c r="AB1829" s="27"/>
      <c r="AC1829" s="27"/>
      <c r="AD1829" s="27"/>
      <c r="AE1829" s="60"/>
      <c r="AF1829" s="27"/>
      <c r="AG1829" s="27"/>
      <c r="AH1829" s="27"/>
      <c r="AI1829" s="27"/>
      <c r="AJ1829" s="27"/>
      <c r="AK1829" s="27"/>
      <c r="AL1829" s="27"/>
      <c r="AM1829" s="27"/>
      <c r="AN1829" s="27"/>
      <c r="AO1829" s="27"/>
      <c r="AP1829" s="27"/>
    </row>
    <row r="1830" spans="23:42" s="1" customFormat="1" x14ac:dyDescent="0.3">
      <c r="W1830" s="27"/>
      <c r="X1830" s="27"/>
      <c r="Y1830" s="27"/>
      <c r="Z1830" s="201"/>
      <c r="AA1830" s="201"/>
      <c r="AB1830" s="27"/>
      <c r="AC1830" s="27"/>
      <c r="AD1830" s="27"/>
      <c r="AE1830" s="60"/>
      <c r="AF1830" s="27"/>
      <c r="AG1830" s="27"/>
      <c r="AH1830" s="27"/>
      <c r="AI1830" s="27"/>
      <c r="AJ1830" s="27"/>
      <c r="AK1830" s="27"/>
      <c r="AL1830" s="27"/>
      <c r="AM1830" s="27"/>
      <c r="AN1830" s="27"/>
      <c r="AO1830" s="27"/>
      <c r="AP1830" s="27"/>
    </row>
    <row r="1831" spans="23:42" s="1" customFormat="1" x14ac:dyDescent="0.3">
      <c r="W1831" s="27"/>
      <c r="X1831" s="27"/>
      <c r="Y1831" s="27"/>
      <c r="Z1831" s="201"/>
      <c r="AA1831" s="201"/>
      <c r="AB1831" s="27"/>
      <c r="AC1831" s="27"/>
      <c r="AD1831" s="27"/>
      <c r="AE1831" s="60"/>
      <c r="AF1831" s="27"/>
      <c r="AG1831" s="27"/>
      <c r="AH1831" s="27"/>
      <c r="AI1831" s="27"/>
      <c r="AJ1831" s="27"/>
      <c r="AK1831" s="27"/>
      <c r="AL1831" s="27"/>
      <c r="AM1831" s="27"/>
      <c r="AN1831" s="27"/>
      <c r="AO1831" s="27"/>
      <c r="AP1831" s="27"/>
    </row>
    <row r="1832" spans="23:42" s="1" customFormat="1" x14ac:dyDescent="0.3">
      <c r="W1832" s="27"/>
      <c r="X1832" s="27"/>
      <c r="Y1832" s="27"/>
      <c r="Z1832" s="201"/>
      <c r="AA1832" s="201"/>
      <c r="AB1832" s="27"/>
      <c r="AC1832" s="27"/>
      <c r="AD1832" s="27"/>
      <c r="AE1832" s="60"/>
      <c r="AF1832" s="27"/>
      <c r="AG1832" s="27"/>
      <c r="AH1832" s="27"/>
      <c r="AI1832" s="27"/>
      <c r="AJ1832" s="27"/>
      <c r="AK1832" s="27"/>
      <c r="AL1832" s="27"/>
      <c r="AM1832" s="27"/>
      <c r="AN1832" s="27"/>
      <c r="AO1832" s="27"/>
      <c r="AP1832" s="27"/>
    </row>
    <row r="1833" spans="23:42" s="1" customFormat="1" x14ac:dyDescent="0.3">
      <c r="W1833" s="27"/>
      <c r="X1833" s="27"/>
      <c r="Y1833" s="27"/>
      <c r="Z1833" s="201"/>
      <c r="AA1833" s="201"/>
      <c r="AB1833" s="27"/>
      <c r="AC1833" s="27"/>
      <c r="AD1833" s="27"/>
      <c r="AE1833" s="60"/>
      <c r="AF1833" s="27"/>
      <c r="AG1833" s="27"/>
      <c r="AH1833" s="27"/>
      <c r="AI1833" s="27"/>
      <c r="AJ1833" s="27"/>
      <c r="AK1833" s="27"/>
      <c r="AL1833" s="27"/>
      <c r="AM1833" s="27"/>
      <c r="AN1833" s="27"/>
      <c r="AO1833" s="27"/>
      <c r="AP1833" s="27"/>
    </row>
    <row r="1834" spans="23:42" s="1" customFormat="1" x14ac:dyDescent="0.3">
      <c r="W1834" s="27"/>
      <c r="X1834" s="27"/>
      <c r="Y1834" s="27"/>
      <c r="Z1834" s="201"/>
      <c r="AA1834" s="201"/>
      <c r="AB1834" s="27"/>
      <c r="AC1834" s="27"/>
      <c r="AD1834" s="27"/>
      <c r="AE1834" s="60"/>
      <c r="AF1834" s="27"/>
      <c r="AG1834" s="27"/>
      <c r="AH1834" s="27"/>
      <c r="AI1834" s="27"/>
      <c r="AJ1834" s="27"/>
      <c r="AK1834" s="27"/>
      <c r="AL1834" s="27"/>
      <c r="AM1834" s="27"/>
      <c r="AN1834" s="27"/>
      <c r="AO1834" s="27"/>
      <c r="AP1834" s="27"/>
    </row>
    <row r="1835" spans="23:42" s="1" customFormat="1" x14ac:dyDescent="0.3">
      <c r="W1835" s="27"/>
      <c r="X1835" s="27"/>
      <c r="Y1835" s="27"/>
      <c r="Z1835" s="201"/>
      <c r="AA1835" s="201"/>
      <c r="AB1835" s="27"/>
      <c r="AC1835" s="27"/>
      <c r="AD1835" s="27"/>
      <c r="AE1835" s="60"/>
      <c r="AF1835" s="27"/>
      <c r="AG1835" s="27"/>
      <c r="AH1835" s="27"/>
      <c r="AI1835" s="27"/>
      <c r="AJ1835" s="27"/>
      <c r="AK1835" s="27"/>
      <c r="AL1835" s="27"/>
      <c r="AM1835" s="27"/>
      <c r="AN1835" s="27"/>
      <c r="AO1835" s="27"/>
      <c r="AP1835" s="27"/>
    </row>
    <row r="1836" spans="23:42" s="1" customFormat="1" x14ac:dyDescent="0.3">
      <c r="W1836" s="27"/>
      <c r="X1836" s="27"/>
      <c r="Y1836" s="27"/>
      <c r="Z1836" s="201"/>
      <c r="AA1836" s="201"/>
      <c r="AB1836" s="27"/>
      <c r="AC1836" s="27"/>
      <c r="AD1836" s="27"/>
      <c r="AE1836" s="60"/>
      <c r="AF1836" s="27"/>
      <c r="AG1836" s="27"/>
      <c r="AH1836" s="27"/>
      <c r="AI1836" s="27"/>
      <c r="AJ1836" s="27"/>
      <c r="AK1836" s="27"/>
      <c r="AL1836" s="27"/>
      <c r="AM1836" s="27"/>
      <c r="AN1836" s="27"/>
      <c r="AO1836" s="27"/>
      <c r="AP1836" s="27"/>
    </row>
    <row r="1837" spans="23:42" s="1" customFormat="1" x14ac:dyDescent="0.3">
      <c r="W1837" s="27"/>
      <c r="X1837" s="27"/>
      <c r="Y1837" s="27"/>
      <c r="Z1837" s="201"/>
      <c r="AA1837" s="201"/>
      <c r="AB1837" s="27"/>
      <c r="AC1837" s="27"/>
      <c r="AD1837" s="27"/>
      <c r="AE1837" s="60"/>
      <c r="AF1837" s="27"/>
      <c r="AG1837" s="27"/>
      <c r="AH1837" s="27"/>
      <c r="AI1837" s="27"/>
      <c r="AJ1837" s="27"/>
      <c r="AK1837" s="27"/>
      <c r="AL1837" s="27"/>
      <c r="AM1837" s="27"/>
      <c r="AN1837" s="27"/>
      <c r="AO1837" s="27"/>
      <c r="AP1837" s="27"/>
    </row>
    <row r="1838" spans="23:42" s="1" customFormat="1" x14ac:dyDescent="0.3">
      <c r="W1838" s="27"/>
      <c r="X1838" s="27"/>
      <c r="Y1838" s="27"/>
      <c r="Z1838" s="201"/>
      <c r="AA1838" s="201"/>
      <c r="AB1838" s="27"/>
      <c r="AC1838" s="27"/>
      <c r="AD1838" s="27"/>
      <c r="AE1838" s="60"/>
      <c r="AF1838" s="27"/>
      <c r="AG1838" s="27"/>
      <c r="AH1838" s="27"/>
      <c r="AI1838" s="27"/>
      <c r="AJ1838" s="27"/>
      <c r="AK1838" s="27"/>
      <c r="AL1838" s="27"/>
      <c r="AM1838" s="27"/>
      <c r="AN1838" s="27"/>
      <c r="AO1838" s="27"/>
      <c r="AP1838" s="27"/>
    </row>
    <row r="1839" spans="23:42" s="1" customFormat="1" x14ac:dyDescent="0.3">
      <c r="W1839" s="27"/>
      <c r="X1839" s="27"/>
      <c r="Y1839" s="27"/>
      <c r="Z1839" s="201"/>
      <c r="AA1839" s="201"/>
      <c r="AB1839" s="27"/>
      <c r="AC1839" s="27"/>
      <c r="AD1839" s="27"/>
      <c r="AE1839" s="60"/>
      <c r="AF1839" s="27"/>
      <c r="AG1839" s="27"/>
      <c r="AH1839" s="27"/>
      <c r="AI1839" s="27"/>
      <c r="AJ1839" s="27"/>
      <c r="AK1839" s="27"/>
      <c r="AL1839" s="27"/>
      <c r="AM1839" s="27"/>
      <c r="AN1839" s="27"/>
      <c r="AO1839" s="27"/>
      <c r="AP1839" s="27"/>
    </row>
    <row r="1840" spans="23:42" s="1" customFormat="1" x14ac:dyDescent="0.3">
      <c r="W1840" s="27"/>
      <c r="X1840" s="27"/>
      <c r="Y1840" s="27"/>
      <c r="Z1840" s="201"/>
      <c r="AA1840" s="201"/>
      <c r="AB1840" s="27"/>
      <c r="AC1840" s="27"/>
      <c r="AD1840" s="27"/>
      <c r="AE1840" s="60"/>
      <c r="AF1840" s="27"/>
      <c r="AG1840" s="27"/>
      <c r="AH1840" s="27"/>
      <c r="AI1840" s="27"/>
      <c r="AJ1840" s="27"/>
      <c r="AK1840" s="27"/>
      <c r="AL1840" s="27"/>
      <c r="AM1840" s="27"/>
      <c r="AN1840" s="27"/>
      <c r="AO1840" s="27"/>
      <c r="AP1840" s="27"/>
    </row>
    <row r="1841" spans="23:42" s="1" customFormat="1" x14ac:dyDescent="0.3">
      <c r="W1841" s="27"/>
      <c r="X1841" s="27"/>
      <c r="Y1841" s="27"/>
      <c r="Z1841" s="201"/>
      <c r="AA1841" s="201"/>
      <c r="AB1841" s="27"/>
      <c r="AC1841" s="27"/>
      <c r="AD1841" s="27"/>
      <c r="AE1841" s="60"/>
      <c r="AF1841" s="27"/>
      <c r="AG1841" s="27"/>
      <c r="AH1841" s="27"/>
      <c r="AI1841" s="27"/>
      <c r="AJ1841" s="27"/>
      <c r="AK1841" s="27"/>
      <c r="AL1841" s="27"/>
      <c r="AM1841" s="27"/>
      <c r="AN1841" s="27"/>
      <c r="AO1841" s="27"/>
      <c r="AP1841" s="27"/>
    </row>
    <row r="1842" spans="23:42" s="1" customFormat="1" x14ac:dyDescent="0.3">
      <c r="W1842" s="27"/>
      <c r="X1842" s="27"/>
      <c r="Y1842" s="27"/>
      <c r="Z1842" s="201"/>
      <c r="AA1842" s="201"/>
      <c r="AB1842" s="27"/>
      <c r="AC1842" s="27"/>
      <c r="AD1842" s="27"/>
      <c r="AE1842" s="60"/>
      <c r="AF1842" s="27"/>
      <c r="AG1842" s="27"/>
      <c r="AH1842" s="27"/>
      <c r="AI1842" s="27"/>
      <c r="AJ1842" s="27"/>
      <c r="AK1842" s="27"/>
      <c r="AL1842" s="27"/>
      <c r="AM1842" s="27"/>
      <c r="AN1842" s="27"/>
      <c r="AO1842" s="27"/>
      <c r="AP1842" s="27"/>
    </row>
    <row r="1843" spans="23:42" s="1" customFormat="1" x14ac:dyDescent="0.3">
      <c r="W1843" s="27"/>
      <c r="X1843" s="27"/>
      <c r="Y1843" s="27"/>
      <c r="Z1843" s="201"/>
      <c r="AA1843" s="201"/>
      <c r="AB1843" s="27"/>
      <c r="AC1843" s="27"/>
      <c r="AD1843" s="27"/>
      <c r="AE1843" s="60"/>
      <c r="AF1843" s="27"/>
      <c r="AG1843" s="27"/>
      <c r="AH1843" s="27"/>
      <c r="AI1843" s="27"/>
      <c r="AJ1843" s="27"/>
      <c r="AK1843" s="27"/>
      <c r="AL1843" s="27"/>
      <c r="AM1843" s="27"/>
      <c r="AN1843" s="27"/>
      <c r="AO1843" s="27"/>
      <c r="AP1843" s="27"/>
    </row>
    <row r="1844" spans="23:42" s="1" customFormat="1" x14ac:dyDescent="0.3">
      <c r="W1844" s="27"/>
      <c r="X1844" s="27"/>
      <c r="Y1844" s="27"/>
      <c r="Z1844" s="201"/>
      <c r="AA1844" s="201"/>
      <c r="AB1844" s="27"/>
      <c r="AC1844" s="27"/>
      <c r="AD1844" s="27"/>
      <c r="AE1844" s="60"/>
      <c r="AF1844" s="27"/>
      <c r="AG1844" s="27"/>
      <c r="AH1844" s="27"/>
      <c r="AI1844" s="27"/>
      <c r="AJ1844" s="27"/>
      <c r="AK1844" s="27"/>
      <c r="AL1844" s="27"/>
      <c r="AM1844" s="27"/>
      <c r="AN1844" s="27"/>
      <c r="AO1844" s="27"/>
      <c r="AP1844" s="27"/>
    </row>
    <row r="1845" spans="23:42" s="1" customFormat="1" x14ac:dyDescent="0.3">
      <c r="W1845" s="27"/>
      <c r="X1845" s="27"/>
      <c r="Y1845" s="27"/>
      <c r="Z1845" s="201"/>
      <c r="AA1845" s="201"/>
      <c r="AB1845" s="27"/>
      <c r="AC1845" s="27"/>
      <c r="AD1845" s="27"/>
      <c r="AE1845" s="60"/>
      <c r="AF1845" s="27"/>
      <c r="AG1845" s="27"/>
      <c r="AH1845" s="27"/>
      <c r="AI1845" s="27"/>
      <c r="AJ1845" s="27"/>
      <c r="AK1845" s="27"/>
      <c r="AL1845" s="27"/>
      <c r="AM1845" s="27"/>
      <c r="AN1845" s="27"/>
      <c r="AO1845" s="27"/>
      <c r="AP1845" s="27"/>
    </row>
    <row r="1846" spans="23:42" s="1" customFormat="1" x14ac:dyDescent="0.3">
      <c r="W1846" s="27"/>
      <c r="X1846" s="27"/>
      <c r="Y1846" s="27"/>
      <c r="Z1846" s="201"/>
      <c r="AA1846" s="201"/>
      <c r="AB1846" s="27"/>
      <c r="AC1846" s="27"/>
      <c r="AD1846" s="27"/>
      <c r="AE1846" s="60"/>
      <c r="AF1846" s="27"/>
      <c r="AG1846" s="27"/>
      <c r="AH1846" s="27"/>
      <c r="AI1846" s="27"/>
      <c r="AJ1846" s="27"/>
      <c r="AK1846" s="27"/>
      <c r="AL1846" s="27"/>
      <c r="AM1846" s="27"/>
      <c r="AN1846" s="27"/>
      <c r="AO1846" s="27"/>
      <c r="AP1846" s="27"/>
    </row>
    <row r="1847" spans="23:42" s="1" customFormat="1" x14ac:dyDescent="0.3">
      <c r="W1847" s="27"/>
      <c r="X1847" s="27"/>
      <c r="Y1847" s="27"/>
      <c r="Z1847" s="201"/>
      <c r="AA1847" s="201"/>
      <c r="AB1847" s="27"/>
      <c r="AC1847" s="27"/>
      <c r="AD1847" s="27"/>
      <c r="AE1847" s="60"/>
      <c r="AF1847" s="27"/>
      <c r="AG1847" s="27"/>
      <c r="AH1847" s="27"/>
      <c r="AI1847" s="27"/>
      <c r="AJ1847" s="27"/>
      <c r="AK1847" s="27"/>
      <c r="AL1847" s="27"/>
      <c r="AM1847" s="27"/>
      <c r="AN1847" s="27"/>
      <c r="AO1847" s="27"/>
      <c r="AP1847" s="27"/>
    </row>
    <row r="1848" spans="23:42" s="1" customFormat="1" x14ac:dyDescent="0.3">
      <c r="W1848" s="27"/>
      <c r="X1848" s="27"/>
      <c r="Y1848" s="27"/>
      <c r="Z1848" s="201"/>
      <c r="AA1848" s="201"/>
      <c r="AB1848" s="27"/>
      <c r="AC1848" s="27"/>
      <c r="AD1848" s="27"/>
      <c r="AE1848" s="60"/>
      <c r="AF1848" s="27"/>
      <c r="AG1848" s="27"/>
      <c r="AH1848" s="27"/>
      <c r="AI1848" s="27"/>
      <c r="AJ1848" s="27"/>
      <c r="AK1848" s="27"/>
      <c r="AL1848" s="27"/>
      <c r="AM1848" s="27"/>
      <c r="AN1848" s="27"/>
      <c r="AO1848" s="27"/>
      <c r="AP1848" s="27"/>
    </row>
    <row r="1849" spans="23:42" s="1" customFormat="1" x14ac:dyDescent="0.3">
      <c r="W1849" s="27"/>
      <c r="X1849" s="27"/>
      <c r="Y1849" s="27"/>
      <c r="Z1849" s="201"/>
      <c r="AA1849" s="201"/>
      <c r="AB1849" s="27"/>
      <c r="AC1849" s="27"/>
      <c r="AD1849" s="27"/>
      <c r="AE1849" s="60"/>
      <c r="AF1849" s="27"/>
      <c r="AG1849" s="27"/>
      <c r="AH1849" s="27"/>
      <c r="AI1849" s="27"/>
      <c r="AJ1849" s="27"/>
      <c r="AK1849" s="27"/>
      <c r="AL1849" s="27"/>
      <c r="AM1849" s="27"/>
      <c r="AN1849" s="27"/>
      <c r="AO1849" s="27"/>
      <c r="AP1849" s="27"/>
    </row>
    <row r="1850" spans="23:42" s="1" customFormat="1" x14ac:dyDescent="0.3">
      <c r="W1850" s="27"/>
      <c r="X1850" s="27"/>
      <c r="Y1850" s="27"/>
      <c r="Z1850" s="201"/>
      <c r="AA1850" s="201"/>
      <c r="AB1850" s="27"/>
      <c r="AC1850" s="27"/>
      <c r="AD1850" s="27"/>
      <c r="AE1850" s="60"/>
      <c r="AF1850" s="27"/>
      <c r="AG1850" s="27"/>
      <c r="AH1850" s="27"/>
      <c r="AI1850" s="27"/>
      <c r="AJ1850" s="27"/>
      <c r="AK1850" s="27"/>
      <c r="AL1850" s="27"/>
      <c r="AM1850" s="27"/>
      <c r="AN1850" s="27"/>
      <c r="AO1850" s="27"/>
      <c r="AP1850" s="27"/>
    </row>
    <row r="1851" spans="23:42" s="1" customFormat="1" x14ac:dyDescent="0.3">
      <c r="W1851" s="27"/>
      <c r="X1851" s="27"/>
      <c r="Y1851" s="27"/>
      <c r="Z1851" s="201"/>
      <c r="AA1851" s="201"/>
      <c r="AB1851" s="27"/>
      <c r="AC1851" s="27"/>
      <c r="AD1851" s="27"/>
      <c r="AE1851" s="60"/>
      <c r="AF1851" s="27"/>
      <c r="AG1851" s="27"/>
      <c r="AH1851" s="27"/>
      <c r="AI1851" s="27"/>
      <c r="AJ1851" s="27"/>
      <c r="AK1851" s="27"/>
      <c r="AL1851" s="27"/>
      <c r="AM1851" s="27"/>
      <c r="AN1851" s="27"/>
      <c r="AO1851" s="27"/>
      <c r="AP1851" s="27"/>
    </row>
    <row r="1852" spans="23:42" s="1" customFormat="1" x14ac:dyDescent="0.3">
      <c r="W1852" s="27"/>
      <c r="X1852" s="27"/>
      <c r="Y1852" s="27"/>
      <c r="Z1852" s="201"/>
      <c r="AA1852" s="201"/>
      <c r="AB1852" s="27"/>
      <c r="AC1852" s="27"/>
      <c r="AD1852" s="27"/>
      <c r="AE1852" s="60"/>
      <c r="AF1852" s="27"/>
      <c r="AG1852" s="27"/>
      <c r="AH1852" s="27"/>
      <c r="AI1852" s="27"/>
      <c r="AJ1852" s="27"/>
      <c r="AK1852" s="27"/>
      <c r="AL1852" s="27"/>
      <c r="AM1852" s="27"/>
      <c r="AN1852" s="27"/>
      <c r="AO1852" s="27"/>
      <c r="AP1852" s="27"/>
    </row>
    <row r="1853" spans="23:42" s="1" customFormat="1" x14ac:dyDescent="0.3">
      <c r="W1853" s="27"/>
      <c r="X1853" s="27"/>
      <c r="Y1853" s="27"/>
      <c r="Z1853" s="201"/>
      <c r="AA1853" s="201"/>
      <c r="AB1853" s="27"/>
      <c r="AC1853" s="27"/>
      <c r="AD1853" s="27"/>
      <c r="AE1853" s="60"/>
      <c r="AF1853" s="27"/>
      <c r="AG1853" s="27"/>
      <c r="AH1853" s="27"/>
      <c r="AI1853" s="27"/>
      <c r="AJ1853" s="27"/>
      <c r="AK1853" s="27"/>
      <c r="AL1853" s="27"/>
      <c r="AM1853" s="27"/>
      <c r="AN1853" s="27"/>
      <c r="AO1853" s="27"/>
      <c r="AP1853" s="27"/>
    </row>
    <row r="1854" spans="23:42" s="1" customFormat="1" x14ac:dyDescent="0.3">
      <c r="W1854" s="27"/>
      <c r="X1854" s="27"/>
      <c r="Y1854" s="27"/>
      <c r="Z1854" s="201"/>
      <c r="AA1854" s="201"/>
      <c r="AB1854" s="27"/>
      <c r="AC1854" s="27"/>
      <c r="AD1854" s="27"/>
      <c r="AE1854" s="60"/>
      <c r="AF1854" s="27"/>
      <c r="AG1854" s="27"/>
      <c r="AH1854" s="27"/>
      <c r="AI1854" s="27"/>
      <c r="AJ1854" s="27"/>
      <c r="AK1854" s="27"/>
      <c r="AL1854" s="27"/>
      <c r="AM1854" s="27"/>
      <c r="AN1854" s="27"/>
      <c r="AO1854" s="27"/>
      <c r="AP1854" s="27"/>
    </row>
    <row r="1855" spans="23:42" s="1" customFormat="1" x14ac:dyDescent="0.3">
      <c r="W1855" s="27"/>
      <c r="X1855" s="27"/>
      <c r="Y1855" s="27"/>
      <c r="Z1855" s="201"/>
      <c r="AA1855" s="201"/>
      <c r="AB1855" s="27"/>
      <c r="AC1855" s="27"/>
      <c r="AD1855" s="27"/>
      <c r="AE1855" s="60"/>
      <c r="AF1855" s="27"/>
      <c r="AG1855" s="27"/>
      <c r="AH1855" s="27"/>
      <c r="AI1855" s="27"/>
      <c r="AJ1855" s="27"/>
      <c r="AK1855" s="27"/>
      <c r="AL1855" s="27"/>
      <c r="AM1855" s="27"/>
      <c r="AN1855" s="27"/>
      <c r="AO1855" s="27"/>
      <c r="AP1855" s="27"/>
    </row>
    <row r="1856" spans="23:42" s="1" customFormat="1" x14ac:dyDescent="0.3">
      <c r="W1856" s="27"/>
      <c r="X1856" s="27"/>
      <c r="Y1856" s="27"/>
      <c r="Z1856" s="201"/>
      <c r="AA1856" s="201"/>
      <c r="AB1856" s="27"/>
      <c r="AC1856" s="27"/>
      <c r="AD1856" s="27"/>
      <c r="AE1856" s="60"/>
      <c r="AF1856" s="27"/>
      <c r="AG1856" s="27"/>
      <c r="AH1856" s="27"/>
      <c r="AI1856" s="27"/>
      <c r="AJ1856" s="27"/>
      <c r="AK1856" s="27"/>
      <c r="AL1856" s="27"/>
      <c r="AM1856" s="27"/>
      <c r="AN1856" s="27"/>
      <c r="AO1856" s="27"/>
      <c r="AP1856" s="27"/>
    </row>
    <row r="1857" spans="23:42" s="1" customFormat="1" x14ac:dyDescent="0.3">
      <c r="W1857" s="27"/>
      <c r="X1857" s="27"/>
      <c r="Y1857" s="27"/>
      <c r="Z1857" s="201"/>
      <c r="AA1857" s="201"/>
      <c r="AB1857" s="27"/>
      <c r="AC1857" s="27"/>
      <c r="AD1857" s="27"/>
      <c r="AE1857" s="60"/>
      <c r="AF1857" s="27"/>
      <c r="AG1857" s="27"/>
      <c r="AH1857" s="27"/>
      <c r="AI1857" s="27"/>
      <c r="AJ1857" s="27"/>
      <c r="AK1857" s="27"/>
      <c r="AL1857" s="27"/>
      <c r="AM1857" s="27"/>
      <c r="AN1857" s="27"/>
      <c r="AO1857" s="27"/>
      <c r="AP1857" s="27"/>
    </row>
    <row r="1858" spans="23:42" s="1" customFormat="1" x14ac:dyDescent="0.3">
      <c r="W1858" s="27"/>
      <c r="X1858" s="27"/>
      <c r="Y1858" s="27"/>
      <c r="Z1858" s="201"/>
      <c r="AA1858" s="201"/>
      <c r="AB1858" s="27"/>
      <c r="AC1858" s="27"/>
      <c r="AD1858" s="27"/>
      <c r="AE1858" s="60"/>
      <c r="AF1858" s="27"/>
      <c r="AG1858" s="27"/>
      <c r="AH1858" s="27"/>
      <c r="AI1858" s="27"/>
      <c r="AJ1858" s="27"/>
      <c r="AK1858" s="27"/>
      <c r="AL1858" s="27"/>
      <c r="AM1858" s="27"/>
      <c r="AN1858" s="27"/>
      <c r="AO1858" s="27"/>
      <c r="AP1858" s="27"/>
    </row>
    <row r="1859" spans="23:42" s="1" customFormat="1" x14ac:dyDescent="0.3">
      <c r="W1859" s="27"/>
      <c r="X1859" s="27"/>
      <c r="Y1859" s="27"/>
      <c r="Z1859" s="201"/>
      <c r="AA1859" s="201"/>
      <c r="AB1859" s="27"/>
      <c r="AC1859" s="27"/>
      <c r="AD1859" s="27"/>
      <c r="AE1859" s="60"/>
      <c r="AF1859" s="27"/>
      <c r="AG1859" s="27"/>
      <c r="AH1859" s="27"/>
      <c r="AI1859" s="27"/>
      <c r="AJ1859" s="27"/>
      <c r="AK1859" s="27"/>
      <c r="AL1859" s="27"/>
      <c r="AM1859" s="27"/>
      <c r="AN1859" s="27"/>
      <c r="AO1859" s="27"/>
      <c r="AP1859" s="27"/>
    </row>
    <row r="1860" spans="23:42" s="1" customFormat="1" x14ac:dyDescent="0.3">
      <c r="W1860" s="27"/>
      <c r="X1860" s="27"/>
      <c r="Y1860" s="27"/>
      <c r="Z1860" s="201"/>
      <c r="AA1860" s="201"/>
      <c r="AB1860" s="27"/>
      <c r="AC1860" s="27"/>
      <c r="AD1860" s="27"/>
      <c r="AE1860" s="60"/>
      <c r="AF1860" s="27"/>
      <c r="AG1860" s="27"/>
      <c r="AH1860" s="27"/>
      <c r="AI1860" s="27"/>
      <c r="AJ1860" s="27"/>
      <c r="AK1860" s="27"/>
      <c r="AL1860" s="27"/>
      <c r="AM1860" s="27"/>
      <c r="AN1860" s="27"/>
      <c r="AO1860" s="27"/>
      <c r="AP1860" s="27"/>
    </row>
    <row r="1861" spans="23:42" s="1" customFormat="1" x14ac:dyDescent="0.3">
      <c r="W1861" s="27"/>
      <c r="X1861" s="27"/>
      <c r="Y1861" s="27"/>
      <c r="Z1861" s="201"/>
      <c r="AA1861" s="201"/>
      <c r="AB1861" s="27"/>
      <c r="AC1861" s="27"/>
      <c r="AD1861" s="27"/>
      <c r="AE1861" s="60"/>
      <c r="AF1861" s="27"/>
      <c r="AG1861" s="27"/>
      <c r="AH1861" s="27"/>
      <c r="AI1861" s="27"/>
      <c r="AJ1861" s="27"/>
      <c r="AK1861" s="27"/>
      <c r="AL1861" s="27"/>
      <c r="AM1861" s="27"/>
      <c r="AN1861" s="27"/>
      <c r="AO1861" s="27"/>
      <c r="AP1861" s="27"/>
    </row>
    <row r="1862" spans="23:42" s="1" customFormat="1" x14ac:dyDescent="0.3">
      <c r="W1862" s="27"/>
      <c r="X1862" s="27"/>
      <c r="Y1862" s="27"/>
      <c r="Z1862" s="201"/>
      <c r="AA1862" s="201"/>
      <c r="AB1862" s="27"/>
      <c r="AC1862" s="27"/>
      <c r="AD1862" s="27"/>
      <c r="AE1862" s="60"/>
      <c r="AF1862" s="27"/>
      <c r="AG1862" s="27"/>
      <c r="AH1862" s="27"/>
      <c r="AI1862" s="27"/>
      <c r="AJ1862" s="27"/>
      <c r="AK1862" s="27"/>
      <c r="AL1862" s="27"/>
      <c r="AM1862" s="27"/>
      <c r="AN1862" s="27"/>
      <c r="AO1862" s="27"/>
      <c r="AP1862" s="27"/>
    </row>
    <row r="1863" spans="23:42" s="1" customFormat="1" x14ac:dyDescent="0.3">
      <c r="W1863" s="27"/>
      <c r="X1863" s="27"/>
      <c r="Y1863" s="27"/>
      <c r="Z1863" s="201"/>
      <c r="AA1863" s="201"/>
      <c r="AB1863" s="27"/>
      <c r="AC1863" s="27"/>
      <c r="AD1863" s="27"/>
      <c r="AE1863" s="60"/>
      <c r="AF1863" s="27"/>
      <c r="AG1863" s="27"/>
      <c r="AH1863" s="27"/>
      <c r="AI1863" s="27"/>
      <c r="AJ1863" s="27"/>
      <c r="AK1863" s="27"/>
      <c r="AL1863" s="27"/>
      <c r="AM1863" s="27"/>
      <c r="AN1863" s="27"/>
      <c r="AO1863" s="27"/>
      <c r="AP1863" s="27"/>
    </row>
    <row r="1864" spans="23:42" s="1" customFormat="1" x14ac:dyDescent="0.3">
      <c r="W1864" s="27"/>
      <c r="X1864" s="27"/>
      <c r="Y1864" s="27"/>
      <c r="Z1864" s="201"/>
      <c r="AA1864" s="201"/>
      <c r="AB1864" s="27"/>
      <c r="AC1864" s="27"/>
      <c r="AD1864" s="27"/>
      <c r="AE1864" s="60"/>
      <c r="AF1864" s="27"/>
      <c r="AG1864" s="27"/>
      <c r="AH1864" s="27"/>
      <c r="AI1864" s="27"/>
      <c r="AJ1864" s="27"/>
      <c r="AK1864" s="27"/>
      <c r="AL1864" s="27"/>
      <c r="AM1864" s="27"/>
      <c r="AN1864" s="27"/>
      <c r="AO1864" s="27"/>
      <c r="AP1864" s="27"/>
    </row>
    <row r="1865" spans="23:42" s="1" customFormat="1" x14ac:dyDescent="0.3">
      <c r="W1865" s="27"/>
      <c r="X1865" s="27"/>
      <c r="Y1865" s="27"/>
      <c r="Z1865" s="201"/>
      <c r="AA1865" s="201"/>
      <c r="AB1865" s="27"/>
      <c r="AC1865" s="27"/>
      <c r="AD1865" s="27"/>
      <c r="AE1865" s="60"/>
      <c r="AF1865" s="27"/>
      <c r="AG1865" s="27"/>
      <c r="AH1865" s="27"/>
      <c r="AI1865" s="27"/>
      <c r="AJ1865" s="27"/>
      <c r="AK1865" s="27"/>
      <c r="AL1865" s="27"/>
      <c r="AM1865" s="27"/>
      <c r="AN1865" s="27"/>
      <c r="AO1865" s="27"/>
      <c r="AP1865" s="27"/>
    </row>
    <row r="1866" spans="23:42" s="1" customFormat="1" x14ac:dyDescent="0.3">
      <c r="W1866" s="27"/>
      <c r="X1866" s="27"/>
      <c r="Y1866" s="27"/>
      <c r="Z1866" s="201"/>
      <c r="AA1866" s="201"/>
      <c r="AB1866" s="27"/>
      <c r="AC1866" s="27"/>
      <c r="AD1866" s="27"/>
      <c r="AE1866" s="60"/>
      <c r="AF1866" s="27"/>
      <c r="AG1866" s="27"/>
      <c r="AH1866" s="27"/>
      <c r="AI1866" s="27"/>
      <c r="AJ1866" s="27"/>
      <c r="AK1866" s="27"/>
      <c r="AL1866" s="27"/>
      <c r="AM1866" s="27"/>
      <c r="AN1866" s="27"/>
      <c r="AO1866" s="27"/>
      <c r="AP1866" s="27"/>
    </row>
    <row r="1867" spans="23:42" s="1" customFormat="1" x14ac:dyDescent="0.3">
      <c r="W1867" s="27"/>
      <c r="X1867" s="27"/>
      <c r="Y1867" s="27"/>
      <c r="Z1867" s="201"/>
      <c r="AA1867" s="201"/>
      <c r="AB1867" s="27"/>
      <c r="AC1867" s="27"/>
      <c r="AD1867" s="27"/>
      <c r="AE1867" s="60"/>
      <c r="AF1867" s="27"/>
      <c r="AG1867" s="27"/>
      <c r="AH1867" s="27"/>
      <c r="AI1867" s="27"/>
      <c r="AJ1867" s="27"/>
      <c r="AK1867" s="27"/>
      <c r="AL1867" s="27"/>
      <c r="AM1867" s="27"/>
      <c r="AN1867" s="27"/>
      <c r="AO1867" s="27"/>
      <c r="AP1867" s="27"/>
    </row>
    <row r="1868" spans="23:42" s="1" customFormat="1" x14ac:dyDescent="0.3">
      <c r="W1868" s="27"/>
      <c r="X1868" s="27"/>
      <c r="Y1868" s="27"/>
      <c r="Z1868" s="201"/>
      <c r="AA1868" s="201"/>
      <c r="AB1868" s="27"/>
      <c r="AC1868" s="27"/>
      <c r="AD1868" s="27"/>
      <c r="AE1868" s="60"/>
      <c r="AF1868" s="27"/>
      <c r="AG1868" s="27"/>
      <c r="AH1868" s="27"/>
      <c r="AI1868" s="27"/>
      <c r="AJ1868" s="27"/>
      <c r="AK1868" s="27"/>
      <c r="AL1868" s="27"/>
      <c r="AM1868" s="27"/>
      <c r="AN1868" s="27"/>
      <c r="AO1868" s="27"/>
      <c r="AP1868" s="27"/>
    </row>
    <row r="1869" spans="23:42" s="1" customFormat="1" x14ac:dyDescent="0.3">
      <c r="W1869" s="27"/>
      <c r="X1869" s="27"/>
      <c r="Y1869" s="27"/>
      <c r="Z1869" s="201"/>
      <c r="AA1869" s="201"/>
      <c r="AB1869" s="27"/>
      <c r="AC1869" s="27"/>
      <c r="AD1869" s="27"/>
      <c r="AE1869" s="60"/>
      <c r="AF1869" s="27"/>
      <c r="AG1869" s="27"/>
      <c r="AH1869" s="27"/>
      <c r="AI1869" s="27"/>
      <c r="AJ1869" s="27"/>
      <c r="AK1869" s="27"/>
      <c r="AL1869" s="27"/>
      <c r="AM1869" s="27"/>
      <c r="AN1869" s="27"/>
      <c r="AO1869" s="27"/>
      <c r="AP1869" s="27"/>
    </row>
    <row r="1870" spans="23:42" s="1" customFormat="1" x14ac:dyDescent="0.3">
      <c r="W1870" s="27"/>
      <c r="X1870" s="27"/>
      <c r="Y1870" s="27"/>
      <c r="Z1870" s="201"/>
      <c r="AA1870" s="201"/>
      <c r="AB1870" s="27"/>
      <c r="AC1870" s="27"/>
      <c r="AD1870" s="27"/>
      <c r="AE1870" s="60"/>
      <c r="AF1870" s="27"/>
      <c r="AG1870" s="27"/>
      <c r="AH1870" s="27"/>
      <c r="AI1870" s="27"/>
      <c r="AJ1870" s="27"/>
      <c r="AK1870" s="27"/>
      <c r="AL1870" s="27"/>
      <c r="AM1870" s="27"/>
      <c r="AN1870" s="27"/>
      <c r="AO1870" s="27"/>
      <c r="AP1870" s="27"/>
    </row>
    <row r="1871" spans="23:42" s="1" customFormat="1" x14ac:dyDescent="0.3">
      <c r="W1871" s="27"/>
      <c r="X1871" s="27"/>
      <c r="Y1871" s="27"/>
      <c r="Z1871" s="201"/>
      <c r="AA1871" s="201"/>
      <c r="AB1871" s="27"/>
      <c r="AC1871" s="27"/>
      <c r="AD1871" s="27"/>
      <c r="AE1871" s="60"/>
      <c r="AF1871" s="27"/>
      <c r="AG1871" s="27"/>
      <c r="AH1871" s="27"/>
      <c r="AI1871" s="27"/>
      <c r="AJ1871" s="27"/>
      <c r="AK1871" s="27"/>
      <c r="AL1871" s="27"/>
      <c r="AM1871" s="27"/>
      <c r="AN1871" s="27"/>
      <c r="AO1871" s="27"/>
      <c r="AP1871" s="27"/>
    </row>
    <row r="1872" spans="23:42" s="1" customFormat="1" x14ac:dyDescent="0.3">
      <c r="W1872" s="27"/>
      <c r="X1872" s="27"/>
      <c r="Y1872" s="27"/>
      <c r="Z1872" s="201"/>
      <c r="AA1872" s="201"/>
      <c r="AB1872" s="27"/>
      <c r="AC1872" s="27"/>
      <c r="AD1872" s="27"/>
      <c r="AE1872" s="60"/>
      <c r="AF1872" s="27"/>
      <c r="AG1872" s="27"/>
      <c r="AH1872" s="27"/>
      <c r="AI1872" s="27"/>
      <c r="AJ1872" s="27"/>
      <c r="AK1872" s="27"/>
      <c r="AL1872" s="27"/>
      <c r="AM1872" s="27"/>
      <c r="AN1872" s="27"/>
      <c r="AO1872" s="27"/>
      <c r="AP1872" s="27"/>
    </row>
    <row r="1873" spans="23:42" s="1" customFormat="1" x14ac:dyDescent="0.3">
      <c r="W1873" s="27"/>
      <c r="X1873" s="27"/>
      <c r="Y1873" s="27"/>
      <c r="Z1873" s="201"/>
      <c r="AA1873" s="201"/>
      <c r="AB1873" s="27"/>
      <c r="AC1873" s="27"/>
      <c r="AD1873" s="27"/>
      <c r="AE1873" s="60"/>
      <c r="AF1873" s="27"/>
      <c r="AG1873" s="27"/>
      <c r="AH1873" s="27"/>
      <c r="AI1873" s="27"/>
      <c r="AJ1873" s="27"/>
      <c r="AK1873" s="27"/>
      <c r="AL1873" s="27"/>
      <c r="AM1873" s="27"/>
      <c r="AN1873" s="27"/>
      <c r="AO1873" s="27"/>
      <c r="AP1873" s="27"/>
    </row>
    <row r="1874" spans="23:42" s="1" customFormat="1" x14ac:dyDescent="0.3">
      <c r="W1874" s="27"/>
      <c r="X1874" s="27"/>
      <c r="Y1874" s="27"/>
      <c r="Z1874" s="201"/>
      <c r="AA1874" s="201"/>
      <c r="AB1874" s="27"/>
      <c r="AC1874" s="27"/>
      <c r="AD1874" s="27"/>
      <c r="AE1874" s="60"/>
      <c r="AF1874" s="27"/>
      <c r="AG1874" s="27"/>
      <c r="AH1874" s="27"/>
      <c r="AI1874" s="27"/>
      <c r="AJ1874" s="27"/>
      <c r="AK1874" s="27"/>
      <c r="AL1874" s="27"/>
      <c r="AM1874" s="27"/>
      <c r="AN1874" s="27"/>
      <c r="AO1874" s="27"/>
      <c r="AP1874" s="27"/>
    </row>
    <row r="1875" spans="23:42" s="1" customFormat="1" x14ac:dyDescent="0.3">
      <c r="W1875" s="27"/>
      <c r="X1875" s="27"/>
      <c r="Y1875" s="27"/>
      <c r="Z1875" s="201"/>
      <c r="AA1875" s="201"/>
      <c r="AB1875" s="27"/>
      <c r="AC1875" s="27"/>
      <c r="AD1875" s="27"/>
      <c r="AE1875" s="60"/>
      <c r="AF1875" s="27"/>
      <c r="AG1875" s="27"/>
      <c r="AH1875" s="27"/>
      <c r="AI1875" s="27"/>
      <c r="AJ1875" s="27"/>
      <c r="AK1875" s="27"/>
      <c r="AL1875" s="27"/>
      <c r="AM1875" s="27"/>
      <c r="AN1875" s="27"/>
      <c r="AO1875" s="27"/>
      <c r="AP1875" s="27"/>
    </row>
    <row r="1876" spans="23:42" s="1" customFormat="1" x14ac:dyDescent="0.3">
      <c r="W1876" s="27"/>
      <c r="X1876" s="27"/>
      <c r="Y1876" s="27"/>
      <c r="Z1876" s="201"/>
      <c r="AA1876" s="201"/>
      <c r="AB1876" s="27"/>
      <c r="AC1876" s="27"/>
      <c r="AD1876" s="27"/>
      <c r="AE1876" s="60"/>
      <c r="AF1876" s="27"/>
      <c r="AG1876" s="27"/>
      <c r="AH1876" s="27"/>
      <c r="AI1876" s="27"/>
      <c r="AJ1876" s="27"/>
      <c r="AK1876" s="27"/>
      <c r="AL1876" s="27"/>
      <c r="AM1876" s="27"/>
      <c r="AN1876" s="27"/>
      <c r="AO1876" s="27"/>
      <c r="AP1876" s="27"/>
    </row>
    <row r="1877" spans="23:42" s="1" customFormat="1" x14ac:dyDescent="0.3">
      <c r="W1877" s="27"/>
      <c r="X1877" s="27"/>
      <c r="Y1877" s="27"/>
      <c r="Z1877" s="201"/>
      <c r="AA1877" s="201"/>
      <c r="AB1877" s="27"/>
      <c r="AC1877" s="27"/>
      <c r="AD1877" s="27"/>
      <c r="AE1877" s="60"/>
      <c r="AF1877" s="27"/>
      <c r="AG1877" s="27"/>
      <c r="AH1877" s="27"/>
      <c r="AI1877" s="27"/>
      <c r="AJ1877" s="27"/>
      <c r="AK1877" s="27"/>
      <c r="AL1877" s="27"/>
      <c r="AM1877" s="27"/>
      <c r="AN1877" s="27"/>
      <c r="AO1877" s="27"/>
      <c r="AP1877" s="27"/>
    </row>
    <row r="1878" spans="23:42" s="1" customFormat="1" x14ac:dyDescent="0.3">
      <c r="W1878" s="27"/>
      <c r="X1878" s="27"/>
      <c r="Y1878" s="27"/>
      <c r="Z1878" s="201"/>
      <c r="AA1878" s="201"/>
      <c r="AB1878" s="27"/>
      <c r="AC1878" s="27"/>
      <c r="AD1878" s="27"/>
      <c r="AE1878" s="60"/>
      <c r="AF1878" s="27"/>
      <c r="AG1878" s="27"/>
      <c r="AH1878" s="27"/>
      <c r="AI1878" s="27"/>
      <c r="AJ1878" s="27"/>
      <c r="AK1878" s="27"/>
      <c r="AL1878" s="27"/>
      <c r="AM1878" s="27"/>
      <c r="AN1878" s="27"/>
      <c r="AO1878" s="27"/>
      <c r="AP1878" s="27"/>
    </row>
    <row r="1879" spans="23:42" s="1" customFormat="1" x14ac:dyDescent="0.3">
      <c r="W1879" s="27"/>
      <c r="X1879" s="27"/>
      <c r="Y1879" s="27"/>
      <c r="Z1879" s="201"/>
      <c r="AA1879" s="201"/>
      <c r="AB1879" s="27"/>
      <c r="AC1879" s="27"/>
      <c r="AD1879" s="27"/>
      <c r="AE1879" s="60"/>
      <c r="AF1879" s="27"/>
      <c r="AG1879" s="27"/>
      <c r="AH1879" s="27"/>
      <c r="AI1879" s="27"/>
      <c r="AJ1879" s="27"/>
      <c r="AK1879" s="27"/>
      <c r="AL1879" s="27"/>
      <c r="AM1879" s="27"/>
      <c r="AN1879" s="27"/>
      <c r="AO1879" s="27"/>
      <c r="AP1879" s="27"/>
    </row>
    <row r="1880" spans="23:42" s="1" customFormat="1" x14ac:dyDescent="0.3">
      <c r="W1880" s="27"/>
      <c r="X1880" s="27"/>
      <c r="Y1880" s="27"/>
      <c r="Z1880" s="201"/>
      <c r="AA1880" s="201"/>
      <c r="AB1880" s="27"/>
      <c r="AC1880" s="27"/>
      <c r="AD1880" s="27"/>
      <c r="AE1880" s="60"/>
      <c r="AF1880" s="27"/>
      <c r="AG1880" s="27"/>
      <c r="AH1880" s="27"/>
      <c r="AI1880" s="27"/>
      <c r="AJ1880" s="27"/>
      <c r="AK1880" s="27"/>
      <c r="AL1880" s="27"/>
      <c r="AM1880" s="27"/>
      <c r="AN1880" s="27"/>
      <c r="AO1880" s="27"/>
      <c r="AP1880" s="27"/>
    </row>
    <row r="1881" spans="23:42" s="1" customFormat="1" x14ac:dyDescent="0.3">
      <c r="W1881" s="27"/>
      <c r="X1881" s="27"/>
      <c r="Y1881" s="27"/>
      <c r="Z1881" s="201"/>
      <c r="AA1881" s="201"/>
      <c r="AB1881" s="27"/>
      <c r="AC1881" s="27"/>
      <c r="AD1881" s="27"/>
      <c r="AE1881" s="60"/>
      <c r="AF1881" s="27"/>
      <c r="AG1881" s="27"/>
      <c r="AH1881" s="27"/>
      <c r="AI1881" s="27"/>
      <c r="AJ1881" s="27"/>
      <c r="AK1881" s="27"/>
      <c r="AL1881" s="27"/>
      <c r="AM1881" s="27"/>
      <c r="AN1881" s="27"/>
      <c r="AO1881" s="27"/>
      <c r="AP1881" s="27"/>
    </row>
    <row r="1882" spans="23:42" s="1" customFormat="1" x14ac:dyDescent="0.3">
      <c r="W1882" s="27"/>
      <c r="X1882" s="27"/>
      <c r="Y1882" s="27"/>
      <c r="Z1882" s="201"/>
      <c r="AA1882" s="201"/>
      <c r="AB1882" s="27"/>
      <c r="AC1882" s="27"/>
      <c r="AD1882" s="27"/>
      <c r="AE1882" s="60"/>
      <c r="AF1882" s="27"/>
      <c r="AG1882" s="27"/>
      <c r="AH1882" s="27"/>
      <c r="AI1882" s="27"/>
      <c r="AJ1882" s="27"/>
      <c r="AK1882" s="27"/>
      <c r="AL1882" s="27"/>
      <c r="AM1882" s="27"/>
      <c r="AN1882" s="27"/>
      <c r="AO1882" s="27"/>
      <c r="AP1882" s="27"/>
    </row>
    <row r="1883" spans="23:42" s="1" customFormat="1" x14ac:dyDescent="0.3">
      <c r="W1883" s="27"/>
      <c r="X1883" s="27"/>
      <c r="Y1883" s="27"/>
      <c r="Z1883" s="201"/>
      <c r="AA1883" s="201"/>
      <c r="AB1883" s="27"/>
      <c r="AC1883" s="27"/>
      <c r="AD1883" s="27"/>
      <c r="AE1883" s="60"/>
      <c r="AF1883" s="27"/>
      <c r="AG1883" s="27"/>
      <c r="AH1883" s="27"/>
      <c r="AI1883" s="27"/>
      <c r="AJ1883" s="27"/>
      <c r="AK1883" s="27"/>
      <c r="AL1883" s="27"/>
      <c r="AM1883" s="27"/>
      <c r="AN1883" s="27"/>
      <c r="AO1883" s="27"/>
      <c r="AP1883" s="27"/>
    </row>
    <row r="1884" spans="23:42" s="1" customFormat="1" x14ac:dyDescent="0.3">
      <c r="W1884" s="27"/>
      <c r="X1884" s="27"/>
      <c r="Y1884" s="27"/>
      <c r="Z1884" s="201"/>
      <c r="AA1884" s="201"/>
      <c r="AB1884" s="27"/>
      <c r="AC1884" s="27"/>
      <c r="AD1884" s="27"/>
      <c r="AE1884" s="60"/>
      <c r="AF1884" s="27"/>
      <c r="AG1884" s="27"/>
      <c r="AH1884" s="27"/>
      <c r="AI1884" s="27"/>
      <c r="AJ1884" s="27"/>
      <c r="AK1884" s="27"/>
      <c r="AL1884" s="27"/>
      <c r="AM1884" s="27"/>
      <c r="AN1884" s="27"/>
      <c r="AO1884" s="27"/>
      <c r="AP1884" s="27"/>
    </row>
    <row r="1885" spans="23:42" s="1" customFormat="1" x14ac:dyDescent="0.3">
      <c r="W1885" s="27"/>
      <c r="X1885" s="27"/>
      <c r="Y1885" s="27"/>
      <c r="Z1885" s="201"/>
      <c r="AA1885" s="201"/>
      <c r="AB1885" s="27"/>
      <c r="AC1885" s="27"/>
      <c r="AD1885" s="27"/>
      <c r="AE1885" s="60"/>
      <c r="AF1885" s="27"/>
      <c r="AG1885" s="27"/>
      <c r="AH1885" s="27"/>
      <c r="AI1885" s="27"/>
      <c r="AJ1885" s="27"/>
      <c r="AK1885" s="27"/>
      <c r="AL1885" s="27"/>
      <c r="AM1885" s="27"/>
      <c r="AN1885" s="27"/>
      <c r="AO1885" s="27"/>
      <c r="AP1885" s="27"/>
    </row>
    <row r="1886" spans="23:42" s="1" customFormat="1" x14ac:dyDescent="0.3">
      <c r="W1886" s="27"/>
      <c r="X1886" s="27"/>
      <c r="Y1886" s="27"/>
      <c r="Z1886" s="201"/>
      <c r="AA1886" s="201"/>
      <c r="AB1886" s="27"/>
      <c r="AC1886" s="27"/>
      <c r="AD1886" s="27"/>
      <c r="AE1886" s="60"/>
      <c r="AF1886" s="27"/>
      <c r="AG1886" s="27"/>
      <c r="AH1886" s="27"/>
      <c r="AI1886" s="27"/>
      <c r="AJ1886" s="27"/>
      <c r="AK1886" s="27"/>
      <c r="AL1886" s="27"/>
      <c r="AM1886" s="27"/>
      <c r="AN1886" s="27"/>
      <c r="AO1886" s="27"/>
      <c r="AP1886" s="27"/>
    </row>
    <row r="1887" spans="23:42" s="1" customFormat="1" x14ac:dyDescent="0.3">
      <c r="W1887" s="27"/>
      <c r="X1887" s="27"/>
      <c r="Y1887" s="27"/>
      <c r="Z1887" s="201"/>
      <c r="AA1887" s="201"/>
      <c r="AB1887" s="27"/>
      <c r="AC1887" s="27"/>
      <c r="AD1887" s="27"/>
      <c r="AE1887" s="60"/>
      <c r="AF1887" s="27"/>
      <c r="AG1887" s="27"/>
      <c r="AH1887" s="27"/>
      <c r="AI1887" s="27"/>
      <c r="AJ1887" s="27"/>
      <c r="AK1887" s="27"/>
      <c r="AL1887" s="27"/>
      <c r="AM1887" s="27"/>
      <c r="AN1887" s="27"/>
      <c r="AO1887" s="27"/>
      <c r="AP1887" s="27"/>
    </row>
    <row r="1888" spans="23:42" s="1" customFormat="1" x14ac:dyDescent="0.3">
      <c r="W1888" s="27"/>
      <c r="X1888" s="27"/>
      <c r="Y1888" s="27"/>
      <c r="Z1888" s="201"/>
      <c r="AA1888" s="201"/>
      <c r="AB1888" s="27"/>
      <c r="AC1888" s="27"/>
      <c r="AD1888" s="27"/>
      <c r="AE1888" s="60"/>
      <c r="AF1888" s="27"/>
      <c r="AG1888" s="27"/>
      <c r="AH1888" s="27"/>
      <c r="AI1888" s="27"/>
      <c r="AJ1888" s="27"/>
      <c r="AK1888" s="27"/>
      <c r="AL1888" s="27"/>
      <c r="AM1888" s="27"/>
      <c r="AN1888" s="27"/>
      <c r="AO1888" s="27"/>
      <c r="AP1888" s="27"/>
    </row>
    <row r="1889" spans="23:42" s="1" customFormat="1" x14ac:dyDescent="0.3">
      <c r="W1889" s="27"/>
      <c r="X1889" s="27"/>
      <c r="Y1889" s="27"/>
      <c r="Z1889" s="201"/>
      <c r="AA1889" s="201"/>
      <c r="AB1889" s="27"/>
      <c r="AC1889" s="27"/>
      <c r="AD1889" s="27"/>
      <c r="AE1889" s="60"/>
      <c r="AF1889" s="27"/>
      <c r="AG1889" s="27"/>
      <c r="AH1889" s="27"/>
      <c r="AI1889" s="27"/>
      <c r="AJ1889" s="27"/>
      <c r="AK1889" s="27"/>
      <c r="AL1889" s="27"/>
      <c r="AM1889" s="27"/>
      <c r="AN1889" s="27"/>
      <c r="AO1889" s="27"/>
      <c r="AP1889" s="27"/>
    </row>
    <row r="1890" spans="23:42" s="1" customFormat="1" x14ac:dyDescent="0.3">
      <c r="W1890" s="27"/>
      <c r="X1890" s="27"/>
      <c r="Y1890" s="27"/>
      <c r="Z1890" s="201"/>
      <c r="AA1890" s="201"/>
      <c r="AB1890" s="27"/>
      <c r="AC1890" s="27"/>
      <c r="AD1890" s="27"/>
      <c r="AE1890" s="60"/>
      <c r="AF1890" s="27"/>
      <c r="AG1890" s="27"/>
      <c r="AH1890" s="27"/>
      <c r="AI1890" s="27"/>
      <c r="AJ1890" s="27"/>
      <c r="AK1890" s="27"/>
      <c r="AL1890" s="27"/>
      <c r="AM1890" s="27"/>
      <c r="AN1890" s="27"/>
      <c r="AO1890" s="27"/>
      <c r="AP1890" s="27"/>
    </row>
    <row r="1891" spans="23:42" s="1" customFormat="1" x14ac:dyDescent="0.3">
      <c r="W1891" s="27"/>
      <c r="X1891" s="27"/>
      <c r="Y1891" s="27"/>
      <c r="Z1891" s="201"/>
      <c r="AA1891" s="201"/>
      <c r="AB1891" s="27"/>
      <c r="AC1891" s="27"/>
      <c r="AD1891" s="27"/>
      <c r="AE1891" s="60"/>
      <c r="AF1891" s="27"/>
      <c r="AG1891" s="27"/>
      <c r="AH1891" s="27"/>
      <c r="AI1891" s="27"/>
      <c r="AJ1891" s="27"/>
      <c r="AK1891" s="27"/>
      <c r="AL1891" s="27"/>
      <c r="AM1891" s="27"/>
      <c r="AN1891" s="27"/>
      <c r="AO1891" s="27"/>
      <c r="AP1891" s="27"/>
    </row>
    <row r="1892" spans="23:42" s="1" customFormat="1" x14ac:dyDescent="0.3">
      <c r="W1892" s="27"/>
      <c r="X1892" s="27"/>
      <c r="Y1892" s="27"/>
      <c r="Z1892" s="201"/>
      <c r="AA1892" s="201"/>
      <c r="AB1892" s="27"/>
      <c r="AC1892" s="27"/>
      <c r="AD1892" s="27"/>
      <c r="AE1892" s="60"/>
      <c r="AF1892" s="27"/>
      <c r="AG1892" s="27"/>
      <c r="AH1892" s="27"/>
      <c r="AI1892" s="27"/>
      <c r="AJ1892" s="27"/>
      <c r="AK1892" s="27"/>
      <c r="AL1892" s="27"/>
      <c r="AM1892" s="27"/>
      <c r="AN1892" s="27"/>
      <c r="AO1892" s="27"/>
      <c r="AP1892" s="27"/>
    </row>
    <row r="1893" spans="23:42" s="1" customFormat="1" x14ac:dyDescent="0.3">
      <c r="W1893" s="27"/>
      <c r="X1893" s="27"/>
      <c r="Y1893" s="27"/>
      <c r="Z1893" s="201"/>
      <c r="AA1893" s="201"/>
      <c r="AB1893" s="27"/>
      <c r="AC1893" s="27"/>
      <c r="AD1893" s="27"/>
      <c r="AE1893" s="60"/>
      <c r="AF1893" s="27"/>
      <c r="AG1893" s="27"/>
      <c r="AH1893" s="27"/>
      <c r="AI1893" s="27"/>
      <c r="AJ1893" s="27"/>
      <c r="AK1893" s="27"/>
      <c r="AL1893" s="27"/>
      <c r="AM1893" s="27"/>
      <c r="AN1893" s="27"/>
      <c r="AO1893" s="27"/>
      <c r="AP1893" s="27"/>
    </row>
    <row r="1894" spans="23:42" s="1" customFormat="1" x14ac:dyDescent="0.3">
      <c r="W1894" s="27"/>
      <c r="X1894" s="27"/>
      <c r="Y1894" s="27"/>
      <c r="Z1894" s="201"/>
      <c r="AA1894" s="201"/>
      <c r="AB1894" s="27"/>
      <c r="AC1894" s="27"/>
      <c r="AD1894" s="27"/>
      <c r="AE1894" s="60"/>
      <c r="AF1894" s="27"/>
      <c r="AG1894" s="27"/>
      <c r="AH1894" s="27"/>
      <c r="AI1894" s="27"/>
      <c r="AJ1894" s="27"/>
      <c r="AK1894" s="27"/>
      <c r="AL1894" s="27"/>
      <c r="AM1894" s="27"/>
      <c r="AN1894" s="27"/>
      <c r="AO1894" s="27"/>
      <c r="AP1894" s="27"/>
    </row>
    <row r="1895" spans="23:42" s="1" customFormat="1" x14ac:dyDescent="0.3">
      <c r="W1895" s="27"/>
      <c r="X1895" s="27"/>
      <c r="Y1895" s="27"/>
      <c r="Z1895" s="201"/>
      <c r="AA1895" s="201"/>
      <c r="AB1895" s="27"/>
      <c r="AC1895" s="27"/>
      <c r="AD1895" s="27"/>
      <c r="AE1895" s="60"/>
      <c r="AF1895" s="27"/>
      <c r="AG1895" s="27"/>
      <c r="AH1895" s="27"/>
      <c r="AI1895" s="27"/>
      <c r="AJ1895" s="27"/>
      <c r="AK1895" s="27"/>
      <c r="AL1895" s="27"/>
      <c r="AM1895" s="27"/>
      <c r="AN1895" s="27"/>
      <c r="AO1895" s="27"/>
      <c r="AP1895" s="27"/>
    </row>
    <row r="1896" spans="23:42" s="1" customFormat="1" x14ac:dyDescent="0.3">
      <c r="W1896" s="27"/>
      <c r="X1896" s="27"/>
      <c r="Y1896" s="27"/>
      <c r="Z1896" s="201"/>
      <c r="AA1896" s="201"/>
      <c r="AB1896" s="27"/>
      <c r="AC1896" s="27"/>
      <c r="AD1896" s="27"/>
      <c r="AE1896" s="60"/>
      <c r="AF1896" s="27"/>
      <c r="AG1896" s="27"/>
      <c r="AH1896" s="27"/>
      <c r="AI1896" s="27"/>
      <c r="AJ1896" s="27"/>
      <c r="AK1896" s="27"/>
      <c r="AL1896" s="27"/>
      <c r="AM1896" s="27"/>
      <c r="AN1896" s="27"/>
      <c r="AO1896" s="27"/>
      <c r="AP1896" s="27"/>
    </row>
    <row r="1897" spans="23:42" s="1" customFormat="1" x14ac:dyDescent="0.3">
      <c r="W1897" s="27"/>
      <c r="X1897" s="27"/>
      <c r="Y1897" s="27"/>
      <c r="Z1897" s="201"/>
      <c r="AA1897" s="201"/>
      <c r="AB1897" s="27"/>
      <c r="AC1897" s="27"/>
      <c r="AD1897" s="27"/>
      <c r="AE1897" s="60"/>
      <c r="AF1897" s="27"/>
      <c r="AG1897" s="27"/>
      <c r="AH1897" s="27"/>
      <c r="AI1897" s="27"/>
      <c r="AJ1897" s="27"/>
      <c r="AK1897" s="27"/>
      <c r="AL1897" s="27"/>
      <c r="AM1897" s="27"/>
      <c r="AN1897" s="27"/>
      <c r="AO1897" s="27"/>
      <c r="AP1897" s="27"/>
    </row>
    <row r="1898" spans="23:42" s="1" customFormat="1" x14ac:dyDescent="0.3">
      <c r="W1898" s="27"/>
      <c r="X1898" s="27"/>
      <c r="Y1898" s="27"/>
      <c r="Z1898" s="201"/>
      <c r="AA1898" s="201"/>
      <c r="AB1898" s="27"/>
      <c r="AC1898" s="27"/>
      <c r="AD1898" s="27"/>
      <c r="AE1898" s="60"/>
      <c r="AF1898" s="27"/>
      <c r="AG1898" s="27"/>
      <c r="AH1898" s="27"/>
      <c r="AI1898" s="27"/>
      <c r="AJ1898" s="27"/>
      <c r="AK1898" s="27"/>
      <c r="AL1898" s="27"/>
      <c r="AM1898" s="27"/>
      <c r="AN1898" s="27"/>
      <c r="AO1898" s="27"/>
      <c r="AP1898" s="27"/>
    </row>
    <row r="1899" spans="23:42" s="1" customFormat="1" x14ac:dyDescent="0.3">
      <c r="W1899" s="27"/>
      <c r="X1899" s="27"/>
      <c r="Y1899" s="27"/>
      <c r="Z1899" s="201"/>
      <c r="AA1899" s="201"/>
      <c r="AB1899" s="27"/>
      <c r="AC1899" s="27"/>
      <c r="AD1899" s="27"/>
      <c r="AE1899" s="60"/>
      <c r="AF1899" s="27"/>
      <c r="AG1899" s="27"/>
      <c r="AH1899" s="27"/>
      <c r="AI1899" s="27"/>
      <c r="AJ1899" s="27"/>
      <c r="AK1899" s="27"/>
      <c r="AL1899" s="27"/>
      <c r="AM1899" s="27"/>
      <c r="AN1899" s="27"/>
      <c r="AO1899" s="27"/>
      <c r="AP1899" s="27"/>
    </row>
    <row r="1900" spans="23:42" s="1" customFormat="1" x14ac:dyDescent="0.3">
      <c r="W1900" s="27"/>
      <c r="X1900" s="27"/>
      <c r="Y1900" s="27"/>
      <c r="Z1900" s="201"/>
      <c r="AA1900" s="201"/>
      <c r="AB1900" s="27"/>
      <c r="AC1900" s="27"/>
      <c r="AD1900" s="27"/>
      <c r="AE1900" s="60"/>
      <c r="AF1900" s="27"/>
      <c r="AG1900" s="27"/>
      <c r="AH1900" s="27"/>
      <c r="AI1900" s="27"/>
      <c r="AJ1900" s="27"/>
      <c r="AK1900" s="27"/>
      <c r="AL1900" s="27"/>
      <c r="AM1900" s="27"/>
      <c r="AN1900" s="27"/>
      <c r="AO1900" s="27"/>
      <c r="AP1900" s="27"/>
    </row>
    <row r="1901" spans="23:42" s="1" customFormat="1" x14ac:dyDescent="0.3">
      <c r="W1901" s="27"/>
      <c r="X1901" s="27"/>
      <c r="Y1901" s="27"/>
      <c r="Z1901" s="201"/>
      <c r="AA1901" s="201"/>
      <c r="AB1901" s="27"/>
      <c r="AC1901" s="27"/>
      <c r="AD1901" s="27"/>
      <c r="AE1901" s="60"/>
      <c r="AF1901" s="27"/>
      <c r="AG1901" s="27"/>
      <c r="AH1901" s="27"/>
      <c r="AI1901" s="27"/>
      <c r="AJ1901" s="27"/>
      <c r="AK1901" s="27"/>
      <c r="AL1901" s="27"/>
      <c r="AM1901" s="27"/>
      <c r="AN1901" s="27"/>
      <c r="AO1901" s="27"/>
      <c r="AP1901" s="27"/>
    </row>
    <row r="1902" spans="23:42" s="1" customFormat="1" x14ac:dyDescent="0.3">
      <c r="W1902" s="27"/>
      <c r="X1902" s="27"/>
      <c r="Y1902" s="27"/>
      <c r="Z1902" s="201"/>
      <c r="AA1902" s="201"/>
      <c r="AB1902" s="27"/>
      <c r="AC1902" s="27"/>
      <c r="AD1902" s="27"/>
      <c r="AE1902" s="60"/>
      <c r="AF1902" s="27"/>
      <c r="AG1902" s="27"/>
      <c r="AH1902" s="27"/>
      <c r="AI1902" s="27"/>
      <c r="AJ1902" s="27"/>
      <c r="AK1902" s="27"/>
      <c r="AL1902" s="27"/>
      <c r="AM1902" s="27"/>
      <c r="AN1902" s="27"/>
      <c r="AO1902" s="27"/>
      <c r="AP1902" s="27"/>
    </row>
    <row r="1903" spans="23:42" s="1" customFormat="1" x14ac:dyDescent="0.3">
      <c r="W1903" s="27"/>
      <c r="X1903" s="27"/>
      <c r="Y1903" s="27"/>
      <c r="Z1903" s="201"/>
      <c r="AA1903" s="201"/>
      <c r="AB1903" s="27"/>
      <c r="AC1903" s="27"/>
      <c r="AD1903" s="27"/>
      <c r="AE1903" s="60"/>
      <c r="AF1903" s="27"/>
      <c r="AG1903" s="27"/>
      <c r="AH1903" s="27"/>
      <c r="AI1903" s="27"/>
      <c r="AJ1903" s="27"/>
      <c r="AK1903" s="27"/>
      <c r="AL1903" s="27"/>
      <c r="AM1903" s="27"/>
      <c r="AN1903" s="27"/>
      <c r="AO1903" s="27"/>
      <c r="AP1903" s="27"/>
    </row>
    <row r="1904" spans="23:42" s="1" customFormat="1" x14ac:dyDescent="0.3">
      <c r="W1904" s="27"/>
      <c r="X1904" s="27"/>
      <c r="Y1904" s="27"/>
      <c r="Z1904" s="201"/>
      <c r="AA1904" s="201"/>
      <c r="AB1904" s="27"/>
      <c r="AC1904" s="27"/>
      <c r="AD1904" s="27"/>
      <c r="AE1904" s="60"/>
      <c r="AF1904" s="27"/>
      <c r="AG1904" s="27"/>
      <c r="AH1904" s="27"/>
      <c r="AI1904" s="27"/>
      <c r="AJ1904" s="27"/>
      <c r="AK1904" s="27"/>
      <c r="AL1904" s="27"/>
      <c r="AM1904" s="27"/>
      <c r="AN1904" s="27"/>
      <c r="AO1904" s="27"/>
      <c r="AP1904" s="27"/>
    </row>
    <row r="1905" spans="23:42" s="1" customFormat="1" x14ac:dyDescent="0.3">
      <c r="W1905" s="27"/>
      <c r="X1905" s="27"/>
      <c r="Y1905" s="27"/>
      <c r="Z1905" s="201"/>
      <c r="AA1905" s="201"/>
      <c r="AB1905" s="27"/>
      <c r="AC1905" s="27"/>
      <c r="AD1905" s="27"/>
      <c r="AE1905" s="60"/>
      <c r="AF1905" s="27"/>
      <c r="AG1905" s="27"/>
      <c r="AH1905" s="27"/>
      <c r="AI1905" s="27"/>
      <c r="AJ1905" s="27"/>
      <c r="AK1905" s="27"/>
      <c r="AL1905" s="27"/>
      <c r="AM1905" s="27"/>
      <c r="AN1905" s="27"/>
      <c r="AO1905" s="27"/>
      <c r="AP1905" s="27"/>
    </row>
    <row r="1906" spans="23:42" s="1" customFormat="1" x14ac:dyDescent="0.3">
      <c r="W1906" s="27"/>
      <c r="X1906" s="27"/>
      <c r="Y1906" s="27"/>
      <c r="Z1906" s="201"/>
      <c r="AA1906" s="201"/>
      <c r="AB1906" s="27"/>
      <c r="AC1906" s="27"/>
      <c r="AD1906" s="27"/>
      <c r="AE1906" s="60"/>
      <c r="AF1906" s="27"/>
      <c r="AG1906" s="27"/>
      <c r="AH1906" s="27"/>
      <c r="AI1906" s="27"/>
      <c r="AJ1906" s="27"/>
      <c r="AK1906" s="27"/>
      <c r="AL1906" s="27"/>
      <c r="AM1906" s="27"/>
      <c r="AN1906" s="27"/>
      <c r="AO1906" s="27"/>
      <c r="AP1906" s="27"/>
    </row>
    <row r="1907" spans="23:42" s="1" customFormat="1" x14ac:dyDescent="0.3">
      <c r="W1907" s="27"/>
      <c r="X1907" s="27"/>
      <c r="Y1907" s="27"/>
      <c r="Z1907" s="201"/>
      <c r="AA1907" s="201"/>
      <c r="AB1907" s="27"/>
      <c r="AC1907" s="27"/>
      <c r="AD1907" s="27"/>
      <c r="AE1907" s="60"/>
      <c r="AF1907" s="27"/>
      <c r="AG1907" s="27"/>
      <c r="AH1907" s="27"/>
      <c r="AI1907" s="27"/>
      <c r="AJ1907" s="27"/>
      <c r="AK1907" s="27"/>
      <c r="AL1907" s="27"/>
      <c r="AM1907" s="27"/>
      <c r="AN1907" s="27"/>
      <c r="AO1907" s="27"/>
      <c r="AP1907" s="27"/>
    </row>
    <row r="1908" spans="23:42" s="1" customFormat="1" x14ac:dyDescent="0.3">
      <c r="W1908" s="27"/>
      <c r="X1908" s="27"/>
      <c r="Y1908" s="27"/>
      <c r="Z1908" s="201"/>
      <c r="AA1908" s="201"/>
      <c r="AB1908" s="27"/>
      <c r="AC1908" s="27"/>
      <c r="AD1908" s="27"/>
      <c r="AE1908" s="60"/>
      <c r="AF1908" s="27"/>
      <c r="AG1908" s="27"/>
      <c r="AH1908" s="27"/>
      <c r="AI1908" s="27"/>
      <c r="AJ1908" s="27"/>
      <c r="AK1908" s="27"/>
      <c r="AL1908" s="27"/>
      <c r="AM1908" s="27"/>
      <c r="AN1908" s="27"/>
      <c r="AO1908" s="27"/>
      <c r="AP1908" s="27"/>
    </row>
    <row r="1909" spans="23:42" s="1" customFormat="1" x14ac:dyDescent="0.3">
      <c r="W1909" s="27"/>
      <c r="X1909" s="27"/>
      <c r="Y1909" s="27"/>
      <c r="Z1909" s="201"/>
      <c r="AA1909" s="201"/>
      <c r="AB1909" s="27"/>
      <c r="AC1909" s="27"/>
      <c r="AD1909" s="27"/>
      <c r="AE1909" s="60"/>
      <c r="AF1909" s="27"/>
      <c r="AG1909" s="27"/>
      <c r="AH1909" s="27"/>
      <c r="AI1909" s="27"/>
      <c r="AJ1909" s="27"/>
      <c r="AK1909" s="27"/>
      <c r="AL1909" s="27"/>
      <c r="AM1909" s="27"/>
      <c r="AN1909" s="27"/>
      <c r="AO1909" s="27"/>
      <c r="AP1909" s="27"/>
    </row>
    <row r="1910" spans="23:42" s="1" customFormat="1" x14ac:dyDescent="0.3">
      <c r="W1910" s="27"/>
      <c r="X1910" s="27"/>
      <c r="Y1910" s="27"/>
      <c r="Z1910" s="201"/>
      <c r="AA1910" s="201"/>
      <c r="AB1910" s="27"/>
      <c r="AC1910" s="27"/>
      <c r="AD1910" s="27"/>
      <c r="AE1910" s="60"/>
      <c r="AF1910" s="27"/>
      <c r="AG1910" s="27"/>
      <c r="AH1910" s="27"/>
      <c r="AI1910" s="27"/>
      <c r="AJ1910" s="27"/>
      <c r="AK1910" s="27"/>
      <c r="AL1910" s="27"/>
      <c r="AM1910" s="27"/>
      <c r="AN1910" s="27"/>
      <c r="AO1910" s="27"/>
      <c r="AP1910" s="27"/>
    </row>
    <row r="1911" spans="23:42" s="1" customFormat="1" x14ac:dyDescent="0.3">
      <c r="W1911" s="27"/>
      <c r="X1911" s="27"/>
      <c r="Y1911" s="27"/>
      <c r="Z1911" s="201"/>
      <c r="AA1911" s="201"/>
      <c r="AB1911" s="27"/>
      <c r="AC1911" s="27"/>
      <c r="AD1911" s="27"/>
      <c r="AE1911" s="60"/>
      <c r="AF1911" s="27"/>
      <c r="AG1911" s="27"/>
      <c r="AH1911" s="27"/>
      <c r="AI1911" s="27"/>
      <c r="AJ1911" s="27"/>
      <c r="AK1911" s="27"/>
      <c r="AL1911" s="27"/>
      <c r="AM1911" s="27"/>
      <c r="AN1911" s="27"/>
      <c r="AO1911" s="27"/>
      <c r="AP1911" s="27"/>
    </row>
    <row r="1912" spans="23:42" s="1" customFormat="1" x14ac:dyDescent="0.3">
      <c r="W1912" s="27"/>
      <c r="X1912" s="27"/>
      <c r="Y1912" s="27"/>
      <c r="Z1912" s="201"/>
      <c r="AA1912" s="201"/>
      <c r="AB1912" s="27"/>
      <c r="AC1912" s="27"/>
      <c r="AD1912" s="27"/>
      <c r="AE1912" s="60"/>
      <c r="AF1912" s="27"/>
      <c r="AG1912" s="27"/>
      <c r="AH1912" s="27"/>
      <c r="AI1912" s="27"/>
      <c r="AJ1912" s="27"/>
      <c r="AK1912" s="27"/>
      <c r="AL1912" s="27"/>
      <c r="AM1912" s="27"/>
      <c r="AN1912" s="27"/>
      <c r="AO1912" s="27"/>
      <c r="AP1912" s="27"/>
    </row>
    <row r="1913" spans="23:42" s="1" customFormat="1" x14ac:dyDescent="0.3">
      <c r="W1913" s="27"/>
      <c r="X1913" s="27"/>
      <c r="Y1913" s="27"/>
      <c r="Z1913" s="201"/>
      <c r="AA1913" s="201"/>
      <c r="AB1913" s="27"/>
      <c r="AC1913" s="27"/>
      <c r="AD1913" s="27"/>
      <c r="AE1913" s="60"/>
      <c r="AF1913" s="27"/>
      <c r="AG1913" s="27"/>
      <c r="AH1913" s="27"/>
      <c r="AI1913" s="27"/>
      <c r="AJ1913" s="27"/>
      <c r="AK1913" s="27"/>
      <c r="AL1913" s="27"/>
      <c r="AM1913" s="27"/>
      <c r="AN1913" s="27"/>
      <c r="AO1913" s="27"/>
      <c r="AP1913" s="27"/>
    </row>
    <row r="1914" spans="23:42" s="1" customFormat="1" x14ac:dyDescent="0.3">
      <c r="W1914" s="27"/>
      <c r="X1914" s="27"/>
      <c r="Y1914" s="27"/>
      <c r="Z1914" s="201"/>
      <c r="AA1914" s="201"/>
      <c r="AB1914" s="27"/>
      <c r="AC1914" s="27"/>
      <c r="AD1914" s="27"/>
      <c r="AE1914" s="60"/>
      <c r="AF1914" s="27"/>
      <c r="AG1914" s="27"/>
      <c r="AH1914" s="27"/>
      <c r="AI1914" s="27"/>
      <c r="AJ1914" s="27"/>
      <c r="AK1914" s="27"/>
      <c r="AL1914" s="27"/>
      <c r="AM1914" s="27"/>
      <c r="AN1914" s="27"/>
      <c r="AO1914" s="27"/>
      <c r="AP1914" s="27"/>
    </row>
    <row r="1915" spans="23:42" s="1" customFormat="1" x14ac:dyDescent="0.3">
      <c r="W1915" s="27"/>
      <c r="X1915" s="27"/>
      <c r="Y1915" s="27"/>
      <c r="Z1915" s="201"/>
      <c r="AA1915" s="201"/>
      <c r="AB1915" s="27"/>
      <c r="AC1915" s="27"/>
      <c r="AD1915" s="27"/>
      <c r="AE1915" s="60"/>
      <c r="AF1915" s="27"/>
      <c r="AG1915" s="27"/>
      <c r="AH1915" s="27"/>
      <c r="AI1915" s="27"/>
      <c r="AJ1915" s="27"/>
      <c r="AK1915" s="27"/>
      <c r="AL1915" s="27"/>
      <c r="AM1915" s="27"/>
      <c r="AN1915" s="27"/>
      <c r="AO1915" s="27"/>
      <c r="AP1915" s="27"/>
    </row>
    <row r="1916" spans="23:42" s="1" customFormat="1" x14ac:dyDescent="0.3">
      <c r="W1916" s="27"/>
      <c r="X1916" s="27"/>
      <c r="Y1916" s="27"/>
      <c r="Z1916" s="201"/>
      <c r="AA1916" s="201"/>
      <c r="AB1916" s="27"/>
      <c r="AC1916" s="27"/>
      <c r="AD1916" s="27"/>
      <c r="AE1916" s="60"/>
      <c r="AF1916" s="27"/>
      <c r="AG1916" s="27"/>
      <c r="AH1916" s="27"/>
      <c r="AI1916" s="27"/>
      <c r="AJ1916" s="27"/>
      <c r="AK1916" s="27"/>
      <c r="AL1916" s="27"/>
      <c r="AM1916" s="27"/>
      <c r="AN1916" s="27"/>
      <c r="AO1916" s="27"/>
      <c r="AP1916" s="27"/>
    </row>
    <row r="1917" spans="23:42" s="1" customFormat="1" x14ac:dyDescent="0.3">
      <c r="W1917" s="27"/>
      <c r="X1917" s="27"/>
      <c r="Y1917" s="27"/>
      <c r="Z1917" s="201"/>
      <c r="AA1917" s="201"/>
      <c r="AB1917" s="27"/>
      <c r="AC1917" s="27"/>
      <c r="AD1917" s="27"/>
      <c r="AE1917" s="60"/>
      <c r="AF1917" s="27"/>
      <c r="AG1917" s="27"/>
      <c r="AH1917" s="27"/>
      <c r="AI1917" s="27"/>
      <c r="AJ1917" s="27"/>
      <c r="AK1917" s="27"/>
      <c r="AL1917" s="27"/>
      <c r="AM1917" s="27"/>
      <c r="AN1917" s="27"/>
      <c r="AO1917" s="27"/>
      <c r="AP1917" s="27"/>
    </row>
    <row r="1918" spans="23:42" s="1" customFormat="1" x14ac:dyDescent="0.3">
      <c r="W1918" s="27"/>
      <c r="X1918" s="27"/>
      <c r="Y1918" s="27"/>
      <c r="Z1918" s="201"/>
      <c r="AA1918" s="201"/>
      <c r="AB1918" s="27"/>
      <c r="AC1918" s="27"/>
      <c r="AD1918" s="27"/>
      <c r="AE1918" s="60"/>
      <c r="AF1918" s="27"/>
      <c r="AG1918" s="27"/>
      <c r="AH1918" s="27"/>
      <c r="AI1918" s="27"/>
      <c r="AJ1918" s="27"/>
      <c r="AK1918" s="27"/>
      <c r="AL1918" s="27"/>
      <c r="AM1918" s="27"/>
      <c r="AN1918" s="27"/>
      <c r="AO1918" s="27"/>
      <c r="AP1918" s="27"/>
    </row>
    <row r="1919" spans="23:42" s="1" customFormat="1" x14ac:dyDescent="0.3">
      <c r="W1919" s="27"/>
      <c r="X1919" s="27"/>
      <c r="Y1919" s="27"/>
      <c r="Z1919" s="201"/>
      <c r="AA1919" s="201"/>
      <c r="AB1919" s="27"/>
      <c r="AC1919" s="27"/>
      <c r="AD1919" s="27"/>
      <c r="AE1919" s="60"/>
      <c r="AF1919" s="27"/>
      <c r="AG1919" s="27"/>
      <c r="AH1919" s="27"/>
      <c r="AI1919" s="27"/>
      <c r="AJ1919" s="27"/>
      <c r="AK1919" s="27"/>
      <c r="AL1919" s="27"/>
      <c r="AM1919" s="27"/>
      <c r="AN1919" s="27"/>
      <c r="AO1919" s="27"/>
      <c r="AP1919" s="27"/>
    </row>
    <row r="1920" spans="23:42" s="1" customFormat="1" x14ac:dyDescent="0.3">
      <c r="W1920" s="27"/>
      <c r="X1920" s="27"/>
      <c r="Y1920" s="27"/>
      <c r="Z1920" s="201"/>
      <c r="AA1920" s="201"/>
      <c r="AB1920" s="27"/>
      <c r="AC1920" s="27"/>
      <c r="AD1920" s="27"/>
      <c r="AE1920" s="60"/>
      <c r="AF1920" s="27"/>
      <c r="AG1920" s="27"/>
      <c r="AH1920" s="27"/>
      <c r="AI1920" s="27"/>
      <c r="AJ1920" s="27"/>
      <c r="AK1920" s="27"/>
      <c r="AL1920" s="27"/>
      <c r="AM1920" s="27"/>
      <c r="AN1920" s="27"/>
      <c r="AO1920" s="27"/>
      <c r="AP1920" s="27"/>
    </row>
    <row r="1921" spans="23:42" s="1" customFormat="1" x14ac:dyDescent="0.3">
      <c r="W1921" s="27"/>
      <c r="X1921" s="27"/>
      <c r="Y1921" s="27"/>
      <c r="Z1921" s="201"/>
      <c r="AA1921" s="201"/>
      <c r="AB1921" s="27"/>
      <c r="AC1921" s="27"/>
      <c r="AD1921" s="27"/>
      <c r="AE1921" s="60"/>
      <c r="AF1921" s="27"/>
      <c r="AG1921" s="27"/>
      <c r="AH1921" s="27"/>
      <c r="AI1921" s="27"/>
      <c r="AJ1921" s="27"/>
      <c r="AK1921" s="27"/>
      <c r="AL1921" s="27"/>
      <c r="AM1921" s="27"/>
      <c r="AN1921" s="27"/>
      <c r="AO1921" s="27"/>
      <c r="AP1921" s="27"/>
    </row>
    <row r="1922" spans="23:42" s="1" customFormat="1" x14ac:dyDescent="0.3">
      <c r="W1922" s="27"/>
      <c r="X1922" s="27"/>
      <c r="Y1922" s="27"/>
      <c r="Z1922" s="201"/>
      <c r="AA1922" s="201"/>
      <c r="AB1922" s="27"/>
      <c r="AC1922" s="27"/>
      <c r="AD1922" s="27"/>
      <c r="AE1922" s="60"/>
      <c r="AF1922" s="27"/>
      <c r="AG1922" s="27"/>
      <c r="AH1922" s="27"/>
      <c r="AI1922" s="27"/>
      <c r="AJ1922" s="27"/>
      <c r="AK1922" s="27"/>
      <c r="AL1922" s="27"/>
      <c r="AM1922" s="27"/>
      <c r="AN1922" s="27"/>
      <c r="AO1922" s="27"/>
      <c r="AP1922" s="27"/>
    </row>
    <row r="1923" spans="23:42" s="1" customFormat="1" x14ac:dyDescent="0.3">
      <c r="W1923" s="27"/>
      <c r="X1923" s="27"/>
      <c r="Y1923" s="27"/>
      <c r="Z1923" s="201"/>
      <c r="AA1923" s="201"/>
      <c r="AB1923" s="27"/>
      <c r="AC1923" s="27"/>
      <c r="AD1923" s="27"/>
      <c r="AE1923" s="60"/>
      <c r="AF1923" s="27"/>
      <c r="AG1923" s="27"/>
      <c r="AH1923" s="27"/>
      <c r="AI1923" s="27"/>
      <c r="AJ1923" s="27"/>
      <c r="AK1923" s="27"/>
      <c r="AL1923" s="27"/>
      <c r="AM1923" s="27"/>
      <c r="AN1923" s="27"/>
      <c r="AO1923" s="27"/>
      <c r="AP1923" s="27"/>
    </row>
    <row r="1924" spans="23:42" s="1" customFormat="1" x14ac:dyDescent="0.3">
      <c r="W1924" s="27"/>
      <c r="X1924" s="27"/>
      <c r="Y1924" s="27"/>
      <c r="Z1924" s="201"/>
      <c r="AA1924" s="201"/>
      <c r="AB1924" s="27"/>
      <c r="AC1924" s="27"/>
      <c r="AD1924" s="27"/>
      <c r="AE1924" s="60"/>
      <c r="AF1924" s="27"/>
      <c r="AG1924" s="27"/>
      <c r="AH1924" s="27"/>
      <c r="AI1924" s="27"/>
      <c r="AJ1924" s="27"/>
      <c r="AK1924" s="27"/>
      <c r="AL1924" s="27"/>
      <c r="AM1924" s="27"/>
      <c r="AN1924" s="27"/>
      <c r="AO1924" s="27"/>
      <c r="AP1924" s="27"/>
    </row>
    <row r="1925" spans="23:42" s="1" customFormat="1" x14ac:dyDescent="0.3">
      <c r="W1925" s="27"/>
      <c r="X1925" s="27"/>
      <c r="Y1925" s="27"/>
      <c r="Z1925" s="201"/>
      <c r="AA1925" s="201"/>
      <c r="AB1925" s="27"/>
      <c r="AC1925" s="27"/>
      <c r="AD1925" s="27"/>
      <c r="AE1925" s="60"/>
      <c r="AF1925" s="27"/>
      <c r="AG1925" s="27"/>
      <c r="AH1925" s="27"/>
      <c r="AI1925" s="27"/>
      <c r="AJ1925" s="27"/>
      <c r="AK1925" s="27"/>
      <c r="AL1925" s="27"/>
      <c r="AM1925" s="27"/>
      <c r="AN1925" s="27"/>
      <c r="AO1925" s="27"/>
      <c r="AP1925" s="27"/>
    </row>
    <row r="1926" spans="23:42" s="1" customFormat="1" x14ac:dyDescent="0.3">
      <c r="W1926" s="27"/>
      <c r="X1926" s="27"/>
      <c r="Y1926" s="27"/>
      <c r="Z1926" s="201"/>
      <c r="AA1926" s="201"/>
      <c r="AB1926" s="27"/>
      <c r="AC1926" s="27"/>
      <c r="AD1926" s="27"/>
      <c r="AE1926" s="60"/>
      <c r="AF1926" s="27"/>
      <c r="AG1926" s="27"/>
      <c r="AH1926" s="27"/>
      <c r="AI1926" s="27"/>
      <c r="AJ1926" s="27"/>
      <c r="AK1926" s="27"/>
      <c r="AL1926" s="27"/>
      <c r="AM1926" s="27"/>
      <c r="AN1926" s="27"/>
      <c r="AO1926" s="27"/>
      <c r="AP1926" s="27"/>
    </row>
    <row r="1927" spans="23:42" s="1" customFormat="1" x14ac:dyDescent="0.3">
      <c r="W1927" s="27"/>
      <c r="X1927" s="27"/>
      <c r="Y1927" s="27"/>
      <c r="Z1927" s="201"/>
      <c r="AA1927" s="201"/>
      <c r="AB1927" s="27"/>
      <c r="AC1927" s="27"/>
      <c r="AD1927" s="27"/>
      <c r="AE1927" s="60"/>
      <c r="AF1927" s="27"/>
      <c r="AG1927" s="27"/>
      <c r="AH1927" s="27"/>
      <c r="AI1927" s="27"/>
      <c r="AJ1927" s="27"/>
      <c r="AK1927" s="27"/>
      <c r="AL1927" s="27"/>
      <c r="AM1927" s="27"/>
      <c r="AN1927" s="27"/>
      <c r="AO1927" s="27"/>
      <c r="AP1927" s="27"/>
    </row>
    <row r="1928" spans="23:42" s="1" customFormat="1" x14ac:dyDescent="0.3">
      <c r="W1928" s="27"/>
      <c r="X1928" s="27"/>
      <c r="Y1928" s="27"/>
      <c r="Z1928" s="201"/>
      <c r="AA1928" s="201"/>
      <c r="AB1928" s="27"/>
      <c r="AC1928" s="27"/>
      <c r="AD1928" s="27"/>
      <c r="AE1928" s="60"/>
      <c r="AF1928" s="27"/>
      <c r="AG1928" s="27"/>
      <c r="AH1928" s="27"/>
      <c r="AI1928" s="27"/>
      <c r="AJ1928" s="27"/>
      <c r="AK1928" s="27"/>
      <c r="AL1928" s="27"/>
      <c r="AM1928" s="27"/>
      <c r="AN1928" s="27"/>
      <c r="AO1928" s="27"/>
      <c r="AP1928" s="27"/>
    </row>
    <row r="1929" spans="23:42" s="1" customFormat="1" x14ac:dyDescent="0.3">
      <c r="W1929" s="27"/>
      <c r="X1929" s="27"/>
      <c r="Y1929" s="27"/>
      <c r="Z1929" s="201"/>
      <c r="AA1929" s="201"/>
      <c r="AB1929" s="27"/>
      <c r="AC1929" s="27"/>
      <c r="AD1929" s="27"/>
      <c r="AE1929" s="60"/>
      <c r="AF1929" s="27"/>
      <c r="AG1929" s="27"/>
      <c r="AH1929" s="27"/>
      <c r="AI1929" s="27"/>
      <c r="AJ1929" s="27"/>
      <c r="AK1929" s="27"/>
      <c r="AL1929" s="27"/>
      <c r="AM1929" s="27"/>
      <c r="AN1929" s="27"/>
      <c r="AO1929" s="27"/>
      <c r="AP1929" s="27"/>
    </row>
    <row r="1930" spans="23:42" s="1" customFormat="1" x14ac:dyDescent="0.3">
      <c r="W1930" s="27"/>
      <c r="X1930" s="27"/>
      <c r="Y1930" s="27"/>
      <c r="Z1930" s="201"/>
      <c r="AA1930" s="201"/>
      <c r="AB1930" s="27"/>
      <c r="AC1930" s="27"/>
      <c r="AD1930" s="27"/>
      <c r="AE1930" s="60"/>
      <c r="AF1930" s="27"/>
      <c r="AG1930" s="27"/>
      <c r="AH1930" s="27"/>
      <c r="AI1930" s="27"/>
      <c r="AJ1930" s="27"/>
      <c r="AK1930" s="27"/>
      <c r="AL1930" s="27"/>
      <c r="AM1930" s="27"/>
      <c r="AN1930" s="27"/>
      <c r="AO1930" s="27"/>
      <c r="AP1930" s="27"/>
    </row>
    <row r="1931" spans="23:42" s="1" customFormat="1" x14ac:dyDescent="0.3">
      <c r="W1931" s="27"/>
      <c r="X1931" s="27"/>
      <c r="Y1931" s="27"/>
      <c r="Z1931" s="201"/>
      <c r="AA1931" s="201"/>
      <c r="AB1931" s="27"/>
      <c r="AC1931" s="27"/>
      <c r="AD1931" s="27"/>
      <c r="AE1931" s="60"/>
      <c r="AF1931" s="27"/>
      <c r="AG1931" s="27"/>
      <c r="AH1931" s="27"/>
      <c r="AI1931" s="27"/>
      <c r="AJ1931" s="27"/>
      <c r="AK1931" s="27"/>
      <c r="AL1931" s="27"/>
      <c r="AM1931" s="27"/>
      <c r="AN1931" s="27"/>
      <c r="AO1931" s="27"/>
      <c r="AP1931" s="27"/>
    </row>
    <row r="1932" spans="23:42" s="1" customFormat="1" x14ac:dyDescent="0.3">
      <c r="W1932" s="27"/>
      <c r="X1932" s="27"/>
      <c r="Y1932" s="27"/>
      <c r="Z1932" s="201"/>
      <c r="AA1932" s="201"/>
      <c r="AB1932" s="27"/>
      <c r="AC1932" s="27"/>
      <c r="AD1932" s="27"/>
      <c r="AE1932" s="60"/>
      <c r="AF1932" s="27"/>
      <c r="AG1932" s="27"/>
      <c r="AH1932" s="27"/>
      <c r="AI1932" s="27"/>
      <c r="AJ1932" s="27"/>
      <c r="AK1932" s="27"/>
      <c r="AL1932" s="27"/>
      <c r="AM1932" s="27"/>
      <c r="AN1932" s="27"/>
      <c r="AO1932" s="27"/>
      <c r="AP1932" s="27"/>
    </row>
    <row r="1933" spans="23:42" s="1" customFormat="1" x14ac:dyDescent="0.3">
      <c r="W1933" s="27"/>
      <c r="X1933" s="27"/>
      <c r="Y1933" s="27"/>
      <c r="Z1933" s="201"/>
      <c r="AA1933" s="201"/>
      <c r="AB1933" s="27"/>
      <c r="AC1933" s="27"/>
      <c r="AD1933" s="27"/>
      <c r="AE1933" s="60"/>
      <c r="AF1933" s="27"/>
      <c r="AG1933" s="27"/>
      <c r="AH1933" s="27"/>
      <c r="AI1933" s="27"/>
      <c r="AJ1933" s="27"/>
      <c r="AK1933" s="27"/>
      <c r="AL1933" s="27"/>
      <c r="AM1933" s="27"/>
      <c r="AN1933" s="27"/>
      <c r="AO1933" s="27"/>
      <c r="AP1933" s="27"/>
    </row>
    <row r="1934" spans="23:42" s="1" customFormat="1" x14ac:dyDescent="0.3">
      <c r="W1934" s="27"/>
      <c r="X1934" s="27"/>
      <c r="Y1934" s="27"/>
      <c r="Z1934" s="201"/>
      <c r="AA1934" s="201"/>
      <c r="AB1934" s="27"/>
      <c r="AC1934" s="27"/>
      <c r="AD1934" s="27"/>
      <c r="AE1934" s="60"/>
      <c r="AF1934" s="27"/>
      <c r="AG1934" s="27"/>
      <c r="AH1934" s="27"/>
      <c r="AI1934" s="27"/>
      <c r="AJ1934" s="27"/>
      <c r="AK1934" s="27"/>
      <c r="AL1934" s="27"/>
      <c r="AM1934" s="27"/>
      <c r="AN1934" s="27"/>
      <c r="AO1934" s="27"/>
      <c r="AP1934" s="27"/>
    </row>
    <row r="1935" spans="23:42" s="1" customFormat="1" x14ac:dyDescent="0.3">
      <c r="W1935" s="27"/>
      <c r="X1935" s="27"/>
      <c r="Y1935" s="27"/>
      <c r="Z1935" s="201"/>
      <c r="AA1935" s="201"/>
      <c r="AB1935" s="27"/>
      <c r="AC1935" s="27"/>
      <c r="AD1935" s="27"/>
      <c r="AE1935" s="60"/>
      <c r="AF1935" s="27"/>
      <c r="AG1935" s="27"/>
      <c r="AH1935" s="27"/>
      <c r="AI1935" s="27"/>
      <c r="AJ1935" s="27"/>
      <c r="AK1935" s="27"/>
      <c r="AL1935" s="27"/>
      <c r="AM1935" s="27"/>
      <c r="AN1935" s="27"/>
      <c r="AO1935" s="27"/>
      <c r="AP1935" s="27"/>
    </row>
    <row r="1936" spans="23:42" s="1" customFormat="1" x14ac:dyDescent="0.3">
      <c r="W1936" s="27"/>
      <c r="X1936" s="27"/>
      <c r="Y1936" s="27"/>
      <c r="Z1936" s="201"/>
      <c r="AA1936" s="201"/>
      <c r="AB1936" s="27"/>
      <c r="AC1936" s="27"/>
      <c r="AD1936" s="27"/>
      <c r="AE1936" s="60"/>
      <c r="AF1936" s="27"/>
      <c r="AG1936" s="27"/>
      <c r="AH1936" s="27"/>
      <c r="AI1936" s="27"/>
      <c r="AJ1936" s="27"/>
      <c r="AK1936" s="27"/>
      <c r="AL1936" s="27"/>
      <c r="AM1936" s="27"/>
      <c r="AN1936" s="27"/>
      <c r="AO1936" s="27"/>
      <c r="AP1936" s="27"/>
    </row>
    <row r="1937" spans="23:42" s="1" customFormat="1" x14ac:dyDescent="0.3">
      <c r="W1937" s="27"/>
      <c r="X1937" s="27"/>
      <c r="Y1937" s="27"/>
      <c r="Z1937" s="201"/>
      <c r="AA1937" s="201"/>
      <c r="AB1937" s="27"/>
      <c r="AC1937" s="27"/>
      <c r="AD1937" s="27"/>
      <c r="AE1937" s="60"/>
      <c r="AF1937" s="27"/>
      <c r="AG1937" s="27"/>
      <c r="AH1937" s="27"/>
      <c r="AI1937" s="27"/>
      <c r="AJ1937" s="27"/>
      <c r="AK1937" s="27"/>
      <c r="AL1937" s="27"/>
      <c r="AM1937" s="27"/>
      <c r="AN1937" s="27"/>
      <c r="AO1937" s="27"/>
      <c r="AP1937" s="27"/>
    </row>
    <row r="1938" spans="23:42" s="1" customFormat="1" x14ac:dyDescent="0.3">
      <c r="W1938" s="27"/>
      <c r="X1938" s="27"/>
      <c r="Y1938" s="27"/>
      <c r="Z1938" s="201"/>
      <c r="AA1938" s="201"/>
      <c r="AB1938" s="27"/>
      <c r="AC1938" s="27"/>
      <c r="AD1938" s="27"/>
      <c r="AE1938" s="60"/>
      <c r="AF1938" s="27"/>
      <c r="AG1938" s="27"/>
      <c r="AH1938" s="27"/>
      <c r="AI1938" s="27"/>
      <c r="AJ1938" s="27"/>
      <c r="AK1938" s="27"/>
      <c r="AL1938" s="27"/>
      <c r="AM1938" s="27"/>
      <c r="AN1938" s="27"/>
      <c r="AO1938" s="27"/>
      <c r="AP1938" s="27"/>
    </row>
    <row r="1939" spans="23:42" s="1" customFormat="1" x14ac:dyDescent="0.3">
      <c r="W1939" s="27"/>
      <c r="X1939" s="27"/>
      <c r="Y1939" s="27"/>
      <c r="Z1939" s="201"/>
      <c r="AA1939" s="201"/>
      <c r="AB1939" s="27"/>
      <c r="AC1939" s="27"/>
      <c r="AD1939" s="27"/>
      <c r="AE1939" s="60"/>
      <c r="AF1939" s="27"/>
      <c r="AG1939" s="27"/>
      <c r="AH1939" s="27"/>
      <c r="AI1939" s="27"/>
      <c r="AJ1939" s="27"/>
      <c r="AK1939" s="27"/>
      <c r="AL1939" s="27"/>
      <c r="AM1939" s="27"/>
      <c r="AN1939" s="27"/>
      <c r="AO1939" s="27"/>
      <c r="AP1939" s="27"/>
    </row>
    <row r="1940" spans="23:42" s="1" customFormat="1" x14ac:dyDescent="0.3">
      <c r="W1940" s="27"/>
      <c r="X1940" s="27"/>
      <c r="Y1940" s="27"/>
      <c r="Z1940" s="201"/>
      <c r="AA1940" s="201"/>
      <c r="AB1940" s="27"/>
      <c r="AC1940" s="27"/>
      <c r="AD1940" s="27"/>
      <c r="AE1940" s="60"/>
      <c r="AF1940" s="27"/>
      <c r="AG1940" s="27"/>
      <c r="AH1940" s="27"/>
      <c r="AI1940" s="27"/>
      <c r="AJ1940" s="27"/>
      <c r="AK1940" s="27"/>
      <c r="AL1940" s="27"/>
      <c r="AM1940" s="27"/>
      <c r="AN1940" s="27"/>
      <c r="AO1940" s="27"/>
      <c r="AP1940" s="27"/>
    </row>
    <row r="1941" spans="23:42" s="1" customFormat="1" x14ac:dyDescent="0.3">
      <c r="W1941" s="27"/>
      <c r="X1941" s="27"/>
      <c r="Y1941" s="27"/>
      <c r="Z1941" s="201"/>
      <c r="AA1941" s="201"/>
      <c r="AB1941" s="27"/>
      <c r="AC1941" s="27"/>
      <c r="AD1941" s="27"/>
      <c r="AE1941" s="60"/>
      <c r="AF1941" s="27"/>
      <c r="AG1941" s="27"/>
      <c r="AH1941" s="27"/>
      <c r="AI1941" s="27"/>
      <c r="AJ1941" s="27"/>
      <c r="AK1941" s="27"/>
      <c r="AL1941" s="27"/>
      <c r="AM1941" s="27"/>
      <c r="AN1941" s="27"/>
      <c r="AO1941" s="27"/>
      <c r="AP1941" s="27"/>
    </row>
    <row r="1942" spans="23:42" s="1" customFormat="1" x14ac:dyDescent="0.3">
      <c r="W1942" s="27"/>
      <c r="X1942" s="27"/>
      <c r="Y1942" s="27"/>
      <c r="Z1942" s="201"/>
      <c r="AA1942" s="201"/>
      <c r="AB1942" s="27"/>
      <c r="AC1942" s="27"/>
      <c r="AD1942" s="27"/>
      <c r="AE1942" s="60"/>
      <c r="AF1942" s="27"/>
      <c r="AG1942" s="27"/>
      <c r="AH1942" s="27"/>
      <c r="AI1942" s="27"/>
      <c r="AJ1942" s="27"/>
      <c r="AK1942" s="27"/>
      <c r="AL1942" s="27"/>
      <c r="AM1942" s="27"/>
      <c r="AN1942" s="27"/>
      <c r="AO1942" s="27"/>
      <c r="AP1942" s="27"/>
    </row>
    <row r="1943" spans="23:42" s="1" customFormat="1" x14ac:dyDescent="0.3">
      <c r="W1943" s="27"/>
      <c r="X1943" s="27"/>
      <c r="Y1943" s="27"/>
      <c r="Z1943" s="201"/>
      <c r="AA1943" s="201"/>
      <c r="AB1943" s="27"/>
      <c r="AC1943" s="27"/>
      <c r="AD1943" s="27"/>
      <c r="AE1943" s="60"/>
      <c r="AF1943" s="27"/>
      <c r="AG1943" s="27"/>
      <c r="AH1943" s="27"/>
      <c r="AI1943" s="27"/>
      <c r="AJ1943" s="27"/>
      <c r="AK1943" s="27"/>
      <c r="AL1943" s="27"/>
      <c r="AM1943" s="27"/>
      <c r="AN1943" s="27"/>
      <c r="AO1943" s="27"/>
      <c r="AP1943" s="27"/>
    </row>
    <row r="1944" spans="23:42" s="1" customFormat="1" x14ac:dyDescent="0.3">
      <c r="W1944" s="27"/>
      <c r="X1944" s="27"/>
      <c r="Y1944" s="27"/>
      <c r="Z1944" s="201"/>
      <c r="AA1944" s="201"/>
      <c r="AB1944" s="27"/>
      <c r="AC1944" s="27"/>
      <c r="AD1944" s="27"/>
      <c r="AE1944" s="60"/>
      <c r="AF1944" s="27"/>
      <c r="AG1944" s="27"/>
      <c r="AH1944" s="27"/>
      <c r="AI1944" s="27"/>
      <c r="AJ1944" s="27"/>
      <c r="AK1944" s="27"/>
      <c r="AL1944" s="27"/>
      <c r="AM1944" s="27"/>
      <c r="AN1944" s="27"/>
      <c r="AO1944" s="27"/>
      <c r="AP1944" s="27"/>
    </row>
    <row r="1945" spans="23:42" s="1" customFormat="1" x14ac:dyDescent="0.3">
      <c r="W1945" s="27"/>
      <c r="X1945" s="27"/>
      <c r="Y1945" s="27"/>
      <c r="Z1945" s="201"/>
      <c r="AA1945" s="201"/>
      <c r="AB1945" s="27"/>
      <c r="AC1945" s="27"/>
      <c r="AD1945" s="27"/>
      <c r="AE1945" s="60"/>
      <c r="AF1945" s="27"/>
      <c r="AG1945" s="27"/>
      <c r="AH1945" s="27"/>
      <c r="AI1945" s="27"/>
      <c r="AJ1945" s="27"/>
      <c r="AK1945" s="27"/>
      <c r="AL1945" s="27"/>
      <c r="AM1945" s="27"/>
      <c r="AN1945" s="27"/>
      <c r="AO1945" s="27"/>
      <c r="AP1945" s="27"/>
    </row>
    <row r="1946" spans="23:42" s="1" customFormat="1" x14ac:dyDescent="0.3">
      <c r="W1946" s="27"/>
      <c r="X1946" s="27"/>
      <c r="Y1946" s="27"/>
      <c r="Z1946" s="201"/>
      <c r="AA1946" s="201"/>
      <c r="AB1946" s="27"/>
      <c r="AC1946" s="27"/>
      <c r="AD1946" s="27"/>
      <c r="AE1946" s="60"/>
      <c r="AF1946" s="27"/>
      <c r="AG1946" s="27"/>
      <c r="AH1946" s="27"/>
      <c r="AI1946" s="27"/>
      <c r="AJ1946" s="27"/>
      <c r="AK1946" s="27"/>
      <c r="AL1946" s="27"/>
      <c r="AM1946" s="27"/>
      <c r="AN1946" s="27"/>
      <c r="AO1946" s="27"/>
      <c r="AP1946" s="27"/>
    </row>
    <row r="1947" spans="23:42" s="1" customFormat="1" x14ac:dyDescent="0.3">
      <c r="W1947" s="27"/>
      <c r="X1947" s="27"/>
      <c r="Y1947" s="27"/>
      <c r="Z1947" s="201"/>
      <c r="AA1947" s="201"/>
      <c r="AB1947" s="27"/>
      <c r="AC1947" s="27"/>
      <c r="AD1947" s="27"/>
      <c r="AE1947" s="60"/>
      <c r="AF1947" s="27"/>
      <c r="AG1947" s="27"/>
      <c r="AH1947" s="27"/>
      <c r="AI1947" s="27"/>
      <c r="AJ1947" s="27"/>
      <c r="AK1947" s="27"/>
      <c r="AL1947" s="27"/>
      <c r="AM1947" s="27"/>
      <c r="AN1947" s="27"/>
      <c r="AO1947" s="27"/>
      <c r="AP1947" s="27"/>
    </row>
    <row r="1948" spans="23:42" s="1" customFormat="1" x14ac:dyDescent="0.3">
      <c r="W1948" s="27"/>
      <c r="X1948" s="27"/>
      <c r="Y1948" s="27"/>
      <c r="Z1948" s="201"/>
      <c r="AA1948" s="201"/>
      <c r="AB1948" s="27"/>
      <c r="AC1948" s="27"/>
      <c r="AD1948" s="27"/>
      <c r="AE1948" s="60"/>
      <c r="AF1948" s="27"/>
      <c r="AG1948" s="27"/>
      <c r="AH1948" s="27"/>
      <c r="AI1948" s="27"/>
      <c r="AJ1948" s="27"/>
      <c r="AK1948" s="27"/>
      <c r="AL1948" s="27"/>
      <c r="AM1948" s="27"/>
      <c r="AN1948" s="27"/>
      <c r="AO1948" s="27"/>
      <c r="AP1948" s="27"/>
    </row>
    <row r="1949" spans="23:42" s="1" customFormat="1" x14ac:dyDescent="0.3">
      <c r="W1949" s="27"/>
      <c r="X1949" s="27"/>
      <c r="Y1949" s="27"/>
      <c r="Z1949" s="201"/>
      <c r="AA1949" s="201"/>
      <c r="AB1949" s="27"/>
      <c r="AC1949" s="27"/>
      <c r="AD1949" s="27"/>
      <c r="AE1949" s="60"/>
      <c r="AF1949" s="27"/>
      <c r="AG1949" s="27"/>
      <c r="AH1949" s="27"/>
      <c r="AI1949" s="27"/>
      <c r="AJ1949" s="27"/>
      <c r="AK1949" s="27"/>
      <c r="AL1949" s="27"/>
      <c r="AM1949" s="27"/>
      <c r="AN1949" s="27"/>
      <c r="AO1949" s="27"/>
      <c r="AP1949" s="27"/>
    </row>
    <row r="1950" spans="23:42" s="1" customFormat="1" x14ac:dyDescent="0.3">
      <c r="W1950" s="27"/>
      <c r="X1950" s="27"/>
      <c r="Y1950" s="27"/>
      <c r="Z1950" s="201"/>
      <c r="AA1950" s="201"/>
      <c r="AB1950" s="27"/>
      <c r="AC1950" s="27"/>
      <c r="AD1950" s="27"/>
      <c r="AE1950" s="60"/>
      <c r="AF1950" s="27"/>
      <c r="AG1950" s="27"/>
      <c r="AH1950" s="27"/>
      <c r="AI1950" s="27"/>
      <c r="AJ1950" s="27"/>
      <c r="AK1950" s="27"/>
      <c r="AL1950" s="27"/>
      <c r="AM1950" s="27"/>
      <c r="AN1950" s="27"/>
      <c r="AO1950" s="27"/>
      <c r="AP1950" s="27"/>
    </row>
    <row r="1951" spans="23:42" s="1" customFormat="1" x14ac:dyDescent="0.3">
      <c r="W1951" s="27"/>
      <c r="X1951" s="27"/>
      <c r="Y1951" s="27"/>
      <c r="Z1951" s="201"/>
      <c r="AA1951" s="201"/>
      <c r="AB1951" s="27"/>
      <c r="AC1951" s="27"/>
      <c r="AD1951" s="27"/>
      <c r="AE1951" s="60"/>
      <c r="AF1951" s="27"/>
      <c r="AG1951" s="27"/>
      <c r="AH1951" s="27"/>
      <c r="AI1951" s="27"/>
      <c r="AJ1951" s="27"/>
      <c r="AK1951" s="27"/>
      <c r="AL1951" s="27"/>
      <c r="AM1951" s="27"/>
      <c r="AN1951" s="27"/>
      <c r="AO1951" s="27"/>
      <c r="AP1951" s="27"/>
    </row>
    <row r="1952" spans="23:42" s="1" customFormat="1" x14ac:dyDescent="0.3">
      <c r="W1952" s="27"/>
      <c r="X1952" s="27"/>
      <c r="Y1952" s="27"/>
      <c r="Z1952" s="201"/>
      <c r="AA1952" s="201"/>
      <c r="AB1952" s="27"/>
      <c r="AC1952" s="27"/>
      <c r="AD1952" s="27"/>
      <c r="AE1952" s="60"/>
      <c r="AF1952" s="27"/>
      <c r="AG1952" s="27"/>
      <c r="AH1952" s="27"/>
      <c r="AI1952" s="27"/>
      <c r="AJ1952" s="27"/>
      <c r="AK1952" s="27"/>
      <c r="AL1952" s="27"/>
      <c r="AM1952" s="27"/>
      <c r="AN1952" s="27"/>
      <c r="AO1952" s="27"/>
      <c r="AP1952" s="27"/>
    </row>
    <row r="1953" spans="23:42" s="1" customFormat="1" x14ac:dyDescent="0.3">
      <c r="W1953" s="27"/>
      <c r="X1953" s="27"/>
      <c r="Y1953" s="27"/>
      <c r="Z1953" s="201"/>
      <c r="AA1953" s="201"/>
      <c r="AB1953" s="27"/>
      <c r="AC1953" s="27"/>
      <c r="AD1953" s="27"/>
      <c r="AE1953" s="60"/>
      <c r="AF1953" s="27"/>
      <c r="AG1953" s="27"/>
      <c r="AH1953" s="27"/>
      <c r="AI1953" s="27"/>
      <c r="AJ1953" s="27"/>
      <c r="AK1953" s="27"/>
      <c r="AL1953" s="27"/>
      <c r="AM1953" s="27"/>
      <c r="AN1953" s="27"/>
      <c r="AO1953" s="27"/>
      <c r="AP1953" s="27"/>
    </row>
    <row r="1954" spans="23:42" s="1" customFormat="1" x14ac:dyDescent="0.3">
      <c r="W1954" s="27"/>
      <c r="X1954" s="27"/>
      <c r="Y1954" s="27"/>
      <c r="Z1954" s="201"/>
      <c r="AA1954" s="201"/>
      <c r="AB1954" s="27"/>
      <c r="AC1954" s="27"/>
      <c r="AD1954" s="27"/>
      <c r="AE1954" s="60"/>
      <c r="AF1954" s="27"/>
      <c r="AG1954" s="27"/>
      <c r="AH1954" s="27"/>
      <c r="AI1954" s="27"/>
      <c r="AJ1954" s="27"/>
      <c r="AK1954" s="27"/>
      <c r="AL1954" s="27"/>
      <c r="AM1954" s="27"/>
      <c r="AN1954" s="27"/>
      <c r="AO1954" s="27"/>
      <c r="AP1954" s="27"/>
    </row>
    <row r="1955" spans="23:42" s="1" customFormat="1" x14ac:dyDescent="0.3">
      <c r="W1955" s="27"/>
      <c r="X1955" s="27"/>
      <c r="Y1955" s="27"/>
      <c r="Z1955" s="201"/>
      <c r="AA1955" s="201"/>
      <c r="AB1955" s="27"/>
      <c r="AC1955" s="27"/>
      <c r="AD1955" s="27"/>
      <c r="AE1955" s="60"/>
      <c r="AF1955" s="27"/>
      <c r="AG1955" s="27"/>
      <c r="AH1955" s="27"/>
      <c r="AI1955" s="27"/>
      <c r="AJ1955" s="27"/>
      <c r="AK1955" s="27"/>
      <c r="AL1955" s="27"/>
      <c r="AM1955" s="27"/>
      <c r="AN1955" s="27"/>
      <c r="AO1955" s="27"/>
      <c r="AP1955" s="27"/>
    </row>
    <row r="1956" spans="23:42" s="1" customFormat="1" x14ac:dyDescent="0.3">
      <c r="W1956" s="27"/>
      <c r="X1956" s="27"/>
      <c r="Y1956" s="27"/>
      <c r="Z1956" s="201"/>
      <c r="AA1956" s="201"/>
      <c r="AB1956" s="27"/>
      <c r="AC1956" s="27"/>
      <c r="AD1956" s="27"/>
      <c r="AE1956" s="60"/>
      <c r="AF1956" s="27"/>
      <c r="AG1956" s="27"/>
      <c r="AH1956" s="27"/>
      <c r="AI1956" s="27"/>
      <c r="AJ1956" s="27"/>
      <c r="AK1956" s="27"/>
      <c r="AL1956" s="27"/>
      <c r="AM1956" s="27"/>
      <c r="AN1956" s="27"/>
      <c r="AO1956" s="27"/>
      <c r="AP1956" s="27"/>
    </row>
    <row r="1957" spans="23:42" s="1" customFormat="1" x14ac:dyDescent="0.3">
      <c r="W1957" s="27"/>
      <c r="X1957" s="27"/>
      <c r="Y1957" s="27"/>
      <c r="Z1957" s="201"/>
      <c r="AA1957" s="201"/>
      <c r="AB1957" s="27"/>
      <c r="AC1957" s="27"/>
      <c r="AD1957" s="27"/>
      <c r="AE1957" s="60"/>
      <c r="AF1957" s="27"/>
      <c r="AG1957" s="27"/>
      <c r="AH1957" s="27"/>
      <c r="AI1957" s="27"/>
      <c r="AJ1957" s="27"/>
      <c r="AK1957" s="27"/>
      <c r="AL1957" s="27"/>
      <c r="AM1957" s="27"/>
      <c r="AN1957" s="27"/>
      <c r="AO1957" s="27"/>
      <c r="AP1957" s="27"/>
    </row>
    <row r="1958" spans="23:42" s="1" customFormat="1" x14ac:dyDescent="0.3">
      <c r="W1958" s="27"/>
      <c r="X1958" s="27"/>
      <c r="Y1958" s="27"/>
      <c r="Z1958" s="201"/>
      <c r="AA1958" s="201"/>
      <c r="AB1958" s="27"/>
      <c r="AC1958" s="27"/>
      <c r="AD1958" s="27"/>
      <c r="AE1958" s="60"/>
      <c r="AF1958" s="27"/>
      <c r="AG1958" s="27"/>
      <c r="AH1958" s="27"/>
      <c r="AI1958" s="27"/>
      <c r="AJ1958" s="27"/>
      <c r="AK1958" s="27"/>
      <c r="AL1958" s="27"/>
      <c r="AM1958" s="27"/>
      <c r="AN1958" s="27"/>
      <c r="AO1958" s="27"/>
      <c r="AP1958" s="27"/>
    </row>
    <row r="1959" spans="23:42" s="1" customFormat="1" x14ac:dyDescent="0.3">
      <c r="W1959" s="27"/>
      <c r="X1959" s="27"/>
      <c r="Y1959" s="27"/>
      <c r="Z1959" s="201"/>
      <c r="AA1959" s="201"/>
      <c r="AB1959" s="27"/>
      <c r="AC1959" s="27"/>
      <c r="AD1959" s="27"/>
      <c r="AE1959" s="60"/>
      <c r="AF1959" s="27"/>
      <c r="AG1959" s="27"/>
      <c r="AH1959" s="27"/>
      <c r="AI1959" s="27"/>
      <c r="AJ1959" s="27"/>
      <c r="AK1959" s="27"/>
      <c r="AL1959" s="27"/>
      <c r="AM1959" s="27"/>
      <c r="AN1959" s="27"/>
      <c r="AO1959" s="27"/>
      <c r="AP1959" s="27"/>
    </row>
    <row r="1960" spans="23:42" s="1" customFormat="1" x14ac:dyDescent="0.3">
      <c r="W1960" s="27"/>
      <c r="X1960" s="27"/>
      <c r="Y1960" s="27"/>
      <c r="Z1960" s="201"/>
      <c r="AA1960" s="201"/>
      <c r="AB1960" s="27"/>
      <c r="AC1960" s="27"/>
      <c r="AD1960" s="27"/>
      <c r="AE1960" s="60"/>
      <c r="AF1960" s="27"/>
      <c r="AG1960" s="27"/>
      <c r="AH1960" s="27"/>
      <c r="AI1960" s="27"/>
      <c r="AJ1960" s="27"/>
      <c r="AK1960" s="27"/>
      <c r="AL1960" s="27"/>
      <c r="AM1960" s="27"/>
      <c r="AN1960" s="27"/>
      <c r="AO1960" s="27"/>
      <c r="AP1960" s="27"/>
    </row>
    <row r="1961" spans="23:42" s="1" customFormat="1" x14ac:dyDescent="0.3">
      <c r="W1961" s="27"/>
      <c r="X1961" s="27"/>
      <c r="Y1961" s="27"/>
      <c r="Z1961" s="201"/>
      <c r="AA1961" s="201"/>
      <c r="AB1961" s="27"/>
      <c r="AC1961" s="27"/>
      <c r="AD1961" s="27"/>
      <c r="AE1961" s="60"/>
      <c r="AF1961" s="27"/>
      <c r="AG1961" s="27"/>
      <c r="AH1961" s="27"/>
      <c r="AI1961" s="27"/>
      <c r="AJ1961" s="27"/>
      <c r="AK1961" s="27"/>
      <c r="AL1961" s="27"/>
      <c r="AM1961" s="27"/>
      <c r="AN1961" s="27"/>
      <c r="AO1961" s="27"/>
      <c r="AP1961" s="27"/>
    </row>
    <row r="1962" spans="23:42" s="1" customFormat="1" x14ac:dyDescent="0.3">
      <c r="W1962" s="27"/>
      <c r="X1962" s="27"/>
      <c r="Y1962" s="27"/>
      <c r="Z1962" s="201"/>
      <c r="AA1962" s="201"/>
      <c r="AB1962" s="27"/>
      <c r="AC1962" s="27"/>
      <c r="AD1962" s="27"/>
      <c r="AE1962" s="60"/>
      <c r="AF1962" s="27"/>
      <c r="AG1962" s="27"/>
      <c r="AH1962" s="27"/>
      <c r="AI1962" s="27"/>
      <c r="AJ1962" s="27"/>
      <c r="AK1962" s="27"/>
      <c r="AL1962" s="27"/>
      <c r="AM1962" s="27"/>
      <c r="AN1962" s="27"/>
      <c r="AO1962" s="27"/>
      <c r="AP1962" s="27"/>
    </row>
    <row r="1963" spans="23:42" s="1" customFormat="1" x14ac:dyDescent="0.3">
      <c r="W1963" s="27"/>
      <c r="X1963" s="27"/>
      <c r="Y1963" s="27"/>
      <c r="Z1963" s="201"/>
      <c r="AA1963" s="201"/>
      <c r="AB1963" s="27"/>
      <c r="AC1963" s="27"/>
      <c r="AD1963" s="27"/>
      <c r="AE1963" s="60"/>
      <c r="AF1963" s="27"/>
      <c r="AG1963" s="27"/>
      <c r="AH1963" s="27"/>
      <c r="AI1963" s="27"/>
      <c r="AJ1963" s="27"/>
      <c r="AK1963" s="27"/>
      <c r="AL1963" s="27"/>
      <c r="AM1963" s="27"/>
      <c r="AN1963" s="27"/>
      <c r="AO1963" s="27"/>
      <c r="AP1963" s="27"/>
    </row>
    <row r="1964" spans="23:42" s="1" customFormat="1" x14ac:dyDescent="0.3">
      <c r="W1964" s="27"/>
      <c r="X1964" s="27"/>
      <c r="Y1964" s="27"/>
      <c r="Z1964" s="201"/>
      <c r="AA1964" s="201"/>
      <c r="AB1964" s="27"/>
      <c r="AC1964" s="27"/>
      <c r="AD1964" s="27"/>
      <c r="AE1964" s="60"/>
      <c r="AF1964" s="27"/>
      <c r="AG1964" s="27"/>
      <c r="AH1964" s="27"/>
      <c r="AI1964" s="27"/>
      <c r="AJ1964" s="27"/>
      <c r="AK1964" s="27"/>
      <c r="AL1964" s="27"/>
      <c r="AM1964" s="27"/>
      <c r="AN1964" s="27"/>
      <c r="AO1964" s="27"/>
      <c r="AP1964" s="27"/>
    </row>
    <row r="1965" spans="23:42" s="1" customFormat="1" x14ac:dyDescent="0.3">
      <c r="W1965" s="27"/>
      <c r="X1965" s="27"/>
      <c r="Y1965" s="27"/>
      <c r="Z1965" s="201"/>
      <c r="AA1965" s="201"/>
      <c r="AB1965" s="27"/>
      <c r="AC1965" s="27"/>
      <c r="AD1965" s="27"/>
      <c r="AE1965" s="60"/>
      <c r="AF1965" s="27"/>
      <c r="AG1965" s="27"/>
      <c r="AH1965" s="27"/>
      <c r="AI1965" s="27"/>
      <c r="AJ1965" s="27"/>
      <c r="AK1965" s="27"/>
      <c r="AL1965" s="27"/>
      <c r="AM1965" s="27"/>
      <c r="AN1965" s="27"/>
      <c r="AO1965" s="27"/>
      <c r="AP1965" s="27"/>
    </row>
    <row r="1966" spans="23:42" s="1" customFormat="1" x14ac:dyDescent="0.3">
      <c r="W1966" s="27"/>
      <c r="X1966" s="27"/>
      <c r="Y1966" s="27"/>
      <c r="Z1966" s="201"/>
      <c r="AA1966" s="201"/>
      <c r="AB1966" s="27"/>
      <c r="AC1966" s="27"/>
      <c r="AD1966" s="27"/>
      <c r="AE1966" s="60"/>
      <c r="AF1966" s="27"/>
      <c r="AG1966" s="27"/>
      <c r="AH1966" s="27"/>
      <c r="AI1966" s="27"/>
      <c r="AJ1966" s="27"/>
      <c r="AK1966" s="27"/>
      <c r="AL1966" s="27"/>
      <c r="AM1966" s="27"/>
      <c r="AN1966" s="27"/>
      <c r="AO1966" s="27"/>
      <c r="AP1966" s="27"/>
    </row>
    <row r="1967" spans="23:42" s="1" customFormat="1" x14ac:dyDescent="0.3">
      <c r="W1967" s="27"/>
      <c r="X1967" s="27"/>
      <c r="Y1967" s="27"/>
      <c r="Z1967" s="201"/>
      <c r="AA1967" s="201"/>
      <c r="AB1967" s="27"/>
      <c r="AC1967" s="27"/>
      <c r="AD1967" s="27"/>
      <c r="AE1967" s="60"/>
      <c r="AF1967" s="27"/>
      <c r="AG1967" s="27"/>
      <c r="AH1967" s="27"/>
      <c r="AI1967" s="27"/>
      <c r="AJ1967" s="27"/>
      <c r="AK1967" s="27"/>
      <c r="AL1967" s="27"/>
      <c r="AM1967" s="27"/>
      <c r="AN1967" s="27"/>
      <c r="AO1967" s="27"/>
      <c r="AP1967" s="27"/>
    </row>
    <row r="1968" spans="23:42" s="1" customFormat="1" x14ac:dyDescent="0.3">
      <c r="W1968" s="27"/>
      <c r="X1968" s="27"/>
      <c r="Y1968" s="27"/>
      <c r="Z1968" s="201"/>
      <c r="AA1968" s="201"/>
      <c r="AB1968" s="27"/>
      <c r="AC1968" s="27"/>
      <c r="AD1968" s="27"/>
      <c r="AE1968" s="60"/>
      <c r="AF1968" s="27"/>
      <c r="AG1968" s="27"/>
      <c r="AH1968" s="27"/>
      <c r="AI1968" s="27"/>
      <c r="AJ1968" s="27"/>
      <c r="AK1968" s="27"/>
      <c r="AL1968" s="27"/>
      <c r="AM1968" s="27"/>
      <c r="AN1968" s="27"/>
      <c r="AO1968" s="27"/>
      <c r="AP1968" s="27"/>
    </row>
    <row r="1969" spans="23:42" s="1" customFormat="1" x14ac:dyDescent="0.3">
      <c r="W1969" s="27"/>
      <c r="X1969" s="27"/>
      <c r="Y1969" s="27"/>
      <c r="Z1969" s="201"/>
      <c r="AA1969" s="201"/>
      <c r="AB1969" s="27"/>
      <c r="AC1969" s="27"/>
      <c r="AD1969" s="27"/>
      <c r="AE1969" s="60"/>
      <c r="AF1969" s="27"/>
      <c r="AG1969" s="27"/>
      <c r="AH1969" s="27"/>
      <c r="AI1969" s="27"/>
      <c r="AJ1969" s="27"/>
      <c r="AK1969" s="27"/>
      <c r="AL1969" s="27"/>
      <c r="AM1969" s="27"/>
      <c r="AN1969" s="27"/>
      <c r="AO1969" s="27"/>
      <c r="AP1969" s="27"/>
    </row>
    <row r="1970" spans="23:42" s="1" customFormat="1" x14ac:dyDescent="0.3">
      <c r="W1970" s="27"/>
      <c r="X1970" s="27"/>
      <c r="Y1970" s="27"/>
      <c r="Z1970" s="201"/>
      <c r="AA1970" s="201"/>
      <c r="AB1970" s="27"/>
      <c r="AC1970" s="27"/>
      <c r="AD1970" s="27"/>
      <c r="AE1970" s="60"/>
      <c r="AF1970" s="27"/>
      <c r="AG1970" s="27"/>
      <c r="AH1970" s="27"/>
      <c r="AI1970" s="27"/>
      <c r="AJ1970" s="27"/>
      <c r="AK1970" s="27"/>
      <c r="AL1970" s="27"/>
      <c r="AM1970" s="27"/>
      <c r="AN1970" s="27"/>
      <c r="AO1970" s="27"/>
      <c r="AP1970" s="27"/>
    </row>
    <row r="1971" spans="23:42" s="1" customFormat="1" x14ac:dyDescent="0.3">
      <c r="W1971" s="27"/>
      <c r="X1971" s="27"/>
      <c r="Y1971" s="27"/>
      <c r="Z1971" s="201"/>
      <c r="AA1971" s="201"/>
      <c r="AB1971" s="27"/>
      <c r="AC1971" s="27"/>
      <c r="AD1971" s="27"/>
      <c r="AE1971" s="60"/>
      <c r="AF1971" s="27"/>
      <c r="AG1971" s="27"/>
      <c r="AH1971" s="27"/>
      <c r="AI1971" s="27"/>
      <c r="AJ1971" s="27"/>
      <c r="AK1971" s="27"/>
      <c r="AL1971" s="27"/>
      <c r="AM1971" s="27"/>
      <c r="AN1971" s="27"/>
      <c r="AO1971" s="27"/>
      <c r="AP1971" s="27"/>
    </row>
    <row r="1972" spans="23:42" s="1" customFormat="1" x14ac:dyDescent="0.3">
      <c r="W1972" s="27"/>
      <c r="X1972" s="27"/>
      <c r="Y1972" s="27"/>
      <c r="Z1972" s="201"/>
      <c r="AA1972" s="201"/>
      <c r="AB1972" s="27"/>
      <c r="AC1972" s="27"/>
      <c r="AD1972" s="27"/>
      <c r="AE1972" s="60"/>
      <c r="AF1972" s="27"/>
      <c r="AG1972" s="27"/>
      <c r="AH1972" s="27"/>
      <c r="AI1972" s="27"/>
      <c r="AJ1972" s="27"/>
      <c r="AK1972" s="27"/>
      <c r="AL1972" s="27"/>
      <c r="AM1972" s="27"/>
      <c r="AN1972" s="27"/>
      <c r="AO1972" s="27"/>
      <c r="AP1972" s="27"/>
    </row>
    <row r="1973" spans="23:42" s="1" customFormat="1" x14ac:dyDescent="0.3">
      <c r="W1973" s="27"/>
      <c r="X1973" s="27"/>
      <c r="Y1973" s="27"/>
      <c r="Z1973" s="201"/>
      <c r="AA1973" s="201"/>
      <c r="AB1973" s="27"/>
      <c r="AC1973" s="27"/>
      <c r="AD1973" s="27"/>
      <c r="AE1973" s="60"/>
      <c r="AF1973" s="27"/>
      <c r="AG1973" s="27"/>
      <c r="AH1973" s="27"/>
      <c r="AI1973" s="27"/>
      <c r="AJ1973" s="27"/>
      <c r="AK1973" s="27"/>
      <c r="AL1973" s="27"/>
      <c r="AM1973" s="27"/>
      <c r="AN1973" s="27"/>
      <c r="AO1973" s="27"/>
      <c r="AP1973" s="27"/>
    </row>
    <row r="1974" spans="23:42" s="1" customFormat="1" x14ac:dyDescent="0.3">
      <c r="W1974" s="27"/>
      <c r="X1974" s="27"/>
      <c r="Y1974" s="27"/>
      <c r="Z1974" s="201"/>
      <c r="AA1974" s="201"/>
      <c r="AB1974" s="27"/>
      <c r="AC1974" s="27"/>
      <c r="AD1974" s="27"/>
      <c r="AE1974" s="60"/>
      <c r="AF1974" s="27"/>
      <c r="AG1974" s="27"/>
      <c r="AH1974" s="27"/>
      <c r="AI1974" s="27"/>
      <c r="AJ1974" s="27"/>
      <c r="AK1974" s="27"/>
      <c r="AL1974" s="27"/>
      <c r="AM1974" s="27"/>
      <c r="AN1974" s="27"/>
      <c r="AO1974" s="27"/>
      <c r="AP1974" s="27"/>
    </row>
    <row r="1975" spans="23:42" s="1" customFormat="1" x14ac:dyDescent="0.3">
      <c r="W1975" s="27"/>
      <c r="X1975" s="27"/>
      <c r="Y1975" s="27"/>
      <c r="Z1975" s="201"/>
      <c r="AA1975" s="201"/>
      <c r="AB1975" s="27"/>
      <c r="AC1975" s="27"/>
      <c r="AD1975" s="27"/>
      <c r="AE1975" s="60"/>
      <c r="AF1975" s="27"/>
      <c r="AG1975" s="27"/>
      <c r="AH1975" s="27"/>
      <c r="AI1975" s="27"/>
      <c r="AJ1975" s="27"/>
      <c r="AK1975" s="27"/>
      <c r="AL1975" s="27"/>
      <c r="AM1975" s="27"/>
      <c r="AN1975" s="27"/>
      <c r="AO1975" s="27"/>
      <c r="AP1975" s="27"/>
    </row>
    <row r="1976" spans="23:42" s="1" customFormat="1" x14ac:dyDescent="0.3">
      <c r="W1976" s="27"/>
      <c r="X1976" s="27"/>
      <c r="Y1976" s="27"/>
      <c r="Z1976" s="201"/>
      <c r="AA1976" s="201"/>
      <c r="AB1976" s="27"/>
      <c r="AC1976" s="27"/>
      <c r="AD1976" s="27"/>
      <c r="AE1976" s="60"/>
      <c r="AF1976" s="27"/>
      <c r="AG1976" s="27"/>
      <c r="AH1976" s="27"/>
      <c r="AI1976" s="27"/>
      <c r="AJ1976" s="27"/>
      <c r="AK1976" s="27"/>
      <c r="AL1976" s="27"/>
      <c r="AM1976" s="27"/>
      <c r="AN1976" s="27"/>
      <c r="AO1976" s="27"/>
      <c r="AP1976" s="27"/>
    </row>
    <row r="1977" spans="23:42" s="1" customFormat="1" x14ac:dyDescent="0.3">
      <c r="W1977" s="27"/>
      <c r="X1977" s="27"/>
      <c r="Y1977" s="27"/>
      <c r="Z1977" s="201"/>
      <c r="AA1977" s="201"/>
      <c r="AB1977" s="27"/>
      <c r="AC1977" s="27"/>
      <c r="AD1977" s="27"/>
      <c r="AE1977" s="60"/>
      <c r="AF1977" s="27"/>
      <c r="AG1977" s="27"/>
      <c r="AH1977" s="27"/>
      <c r="AI1977" s="27"/>
      <c r="AJ1977" s="27"/>
      <c r="AK1977" s="27"/>
      <c r="AL1977" s="27"/>
      <c r="AM1977" s="27"/>
      <c r="AN1977" s="27"/>
      <c r="AO1977" s="27"/>
      <c r="AP1977" s="27"/>
    </row>
    <row r="1978" spans="23:42" s="1" customFormat="1" x14ac:dyDescent="0.3">
      <c r="W1978" s="27"/>
      <c r="X1978" s="27"/>
      <c r="Y1978" s="27"/>
      <c r="Z1978" s="201"/>
      <c r="AA1978" s="201"/>
      <c r="AB1978" s="27"/>
      <c r="AC1978" s="27"/>
      <c r="AD1978" s="27"/>
      <c r="AE1978" s="60"/>
      <c r="AF1978" s="27"/>
      <c r="AG1978" s="27"/>
      <c r="AH1978" s="27"/>
      <c r="AI1978" s="27"/>
      <c r="AJ1978" s="27"/>
      <c r="AK1978" s="27"/>
      <c r="AL1978" s="27"/>
      <c r="AM1978" s="27"/>
      <c r="AN1978" s="27"/>
      <c r="AO1978" s="27"/>
      <c r="AP1978" s="27"/>
    </row>
    <row r="1979" spans="23:42" s="1" customFormat="1" x14ac:dyDescent="0.3">
      <c r="W1979" s="27"/>
      <c r="X1979" s="27"/>
      <c r="Y1979" s="27"/>
      <c r="Z1979" s="201"/>
      <c r="AA1979" s="201"/>
      <c r="AB1979" s="27"/>
      <c r="AC1979" s="27"/>
      <c r="AD1979" s="27"/>
      <c r="AE1979" s="60"/>
      <c r="AF1979" s="27"/>
      <c r="AG1979" s="27"/>
      <c r="AH1979" s="27"/>
      <c r="AI1979" s="27"/>
      <c r="AJ1979" s="27"/>
      <c r="AK1979" s="27"/>
      <c r="AL1979" s="27"/>
      <c r="AM1979" s="27"/>
      <c r="AN1979" s="27"/>
      <c r="AO1979" s="27"/>
      <c r="AP1979" s="27"/>
    </row>
    <row r="1980" spans="23:42" s="1" customFormat="1" x14ac:dyDescent="0.3">
      <c r="W1980" s="27"/>
      <c r="X1980" s="27"/>
      <c r="Y1980" s="27"/>
      <c r="Z1980" s="201"/>
      <c r="AA1980" s="201"/>
      <c r="AB1980" s="27"/>
      <c r="AC1980" s="27"/>
      <c r="AD1980" s="27"/>
      <c r="AE1980" s="60"/>
      <c r="AF1980" s="27"/>
      <c r="AG1980" s="27"/>
      <c r="AH1980" s="27"/>
      <c r="AI1980" s="27"/>
      <c r="AJ1980" s="27"/>
      <c r="AK1980" s="27"/>
      <c r="AL1980" s="27"/>
      <c r="AM1980" s="27"/>
      <c r="AN1980" s="27"/>
      <c r="AO1980" s="27"/>
      <c r="AP1980" s="27"/>
    </row>
    <row r="1981" spans="23:42" s="1" customFormat="1" x14ac:dyDescent="0.3">
      <c r="W1981" s="27"/>
      <c r="X1981" s="27"/>
      <c r="Y1981" s="27"/>
      <c r="Z1981" s="201"/>
      <c r="AA1981" s="201"/>
      <c r="AB1981" s="27"/>
      <c r="AC1981" s="27"/>
      <c r="AD1981" s="27"/>
      <c r="AE1981" s="60"/>
      <c r="AF1981" s="27"/>
      <c r="AG1981" s="27"/>
      <c r="AH1981" s="27"/>
      <c r="AI1981" s="27"/>
      <c r="AJ1981" s="27"/>
      <c r="AK1981" s="27"/>
      <c r="AL1981" s="27"/>
      <c r="AM1981" s="27"/>
      <c r="AN1981" s="27"/>
      <c r="AO1981" s="27"/>
      <c r="AP1981" s="27"/>
    </row>
    <row r="1982" spans="23:42" s="1" customFormat="1" x14ac:dyDescent="0.3">
      <c r="W1982" s="27"/>
      <c r="X1982" s="27"/>
      <c r="Y1982" s="27"/>
      <c r="Z1982" s="201"/>
      <c r="AA1982" s="201"/>
      <c r="AB1982" s="27"/>
      <c r="AC1982" s="27"/>
      <c r="AD1982" s="27"/>
      <c r="AE1982" s="60"/>
      <c r="AF1982" s="27"/>
      <c r="AG1982" s="27"/>
      <c r="AH1982" s="27"/>
      <c r="AI1982" s="27"/>
      <c r="AJ1982" s="27"/>
      <c r="AK1982" s="27"/>
      <c r="AL1982" s="27"/>
      <c r="AM1982" s="27"/>
      <c r="AN1982" s="27"/>
      <c r="AO1982" s="27"/>
      <c r="AP1982" s="27"/>
    </row>
    <row r="1983" spans="23:42" s="1" customFormat="1" x14ac:dyDescent="0.3">
      <c r="W1983" s="27"/>
      <c r="X1983" s="27"/>
      <c r="Y1983" s="27"/>
      <c r="Z1983" s="201"/>
      <c r="AA1983" s="201"/>
      <c r="AB1983" s="27"/>
      <c r="AC1983" s="27"/>
      <c r="AD1983" s="27"/>
      <c r="AE1983" s="60"/>
      <c r="AF1983" s="27"/>
      <c r="AG1983" s="27"/>
      <c r="AH1983" s="27"/>
      <c r="AI1983" s="27"/>
      <c r="AJ1983" s="27"/>
      <c r="AK1983" s="27"/>
      <c r="AL1983" s="27"/>
      <c r="AM1983" s="27"/>
      <c r="AN1983" s="27"/>
      <c r="AO1983" s="27"/>
      <c r="AP1983" s="27"/>
    </row>
    <row r="1984" spans="23:42" s="1" customFormat="1" x14ac:dyDescent="0.3">
      <c r="W1984" s="27"/>
      <c r="X1984" s="27"/>
      <c r="Y1984" s="27"/>
      <c r="Z1984" s="201"/>
      <c r="AA1984" s="201"/>
      <c r="AB1984" s="27"/>
      <c r="AC1984" s="27"/>
      <c r="AD1984" s="27"/>
      <c r="AE1984" s="60"/>
      <c r="AF1984" s="27"/>
      <c r="AG1984" s="27"/>
      <c r="AH1984" s="27"/>
      <c r="AI1984" s="27"/>
      <c r="AJ1984" s="27"/>
      <c r="AK1984" s="27"/>
      <c r="AL1984" s="27"/>
      <c r="AM1984" s="27"/>
      <c r="AN1984" s="27"/>
      <c r="AO1984" s="27"/>
      <c r="AP1984" s="27"/>
    </row>
    <row r="1985" spans="23:42" s="1" customFormat="1" x14ac:dyDescent="0.3">
      <c r="W1985" s="27"/>
      <c r="X1985" s="27"/>
      <c r="Y1985" s="27"/>
      <c r="Z1985" s="201"/>
      <c r="AA1985" s="201"/>
      <c r="AB1985" s="27"/>
      <c r="AC1985" s="27"/>
      <c r="AD1985" s="27"/>
      <c r="AE1985" s="60"/>
      <c r="AF1985" s="27"/>
      <c r="AG1985" s="27"/>
      <c r="AH1985" s="27"/>
      <c r="AI1985" s="27"/>
      <c r="AJ1985" s="27"/>
      <c r="AK1985" s="27"/>
      <c r="AL1985" s="27"/>
      <c r="AM1985" s="27"/>
      <c r="AN1985" s="27"/>
      <c r="AO1985" s="27"/>
      <c r="AP1985" s="27"/>
    </row>
    <row r="1986" spans="23:42" s="1" customFormat="1" x14ac:dyDescent="0.3">
      <c r="W1986" s="27"/>
      <c r="X1986" s="27"/>
      <c r="Y1986" s="27"/>
      <c r="Z1986" s="201"/>
      <c r="AA1986" s="201"/>
      <c r="AB1986" s="27"/>
      <c r="AC1986" s="27"/>
      <c r="AD1986" s="27"/>
      <c r="AE1986" s="60"/>
      <c r="AF1986" s="27"/>
      <c r="AG1986" s="27"/>
      <c r="AH1986" s="27"/>
      <c r="AI1986" s="27"/>
      <c r="AJ1986" s="27"/>
      <c r="AK1986" s="27"/>
      <c r="AL1986" s="27"/>
      <c r="AM1986" s="27"/>
      <c r="AN1986" s="27"/>
      <c r="AO1986" s="27"/>
      <c r="AP1986" s="27"/>
    </row>
    <row r="1987" spans="23:42" s="1" customFormat="1" x14ac:dyDescent="0.3">
      <c r="W1987" s="27"/>
      <c r="X1987" s="27"/>
      <c r="Y1987" s="27"/>
      <c r="Z1987" s="201"/>
      <c r="AA1987" s="201"/>
      <c r="AB1987" s="27"/>
      <c r="AC1987" s="27"/>
      <c r="AD1987" s="27"/>
      <c r="AE1987" s="60"/>
      <c r="AF1987" s="27"/>
      <c r="AG1987" s="27"/>
      <c r="AH1987" s="27"/>
      <c r="AI1987" s="27"/>
      <c r="AJ1987" s="27"/>
      <c r="AK1987" s="27"/>
      <c r="AL1987" s="27"/>
      <c r="AM1987" s="27"/>
      <c r="AN1987" s="27"/>
      <c r="AO1987" s="27"/>
      <c r="AP1987" s="27"/>
    </row>
    <row r="1988" spans="23:42" s="1" customFormat="1" x14ac:dyDescent="0.3">
      <c r="W1988" s="27"/>
      <c r="X1988" s="27"/>
      <c r="Y1988" s="27"/>
      <c r="Z1988" s="201"/>
      <c r="AA1988" s="201"/>
      <c r="AB1988" s="27"/>
      <c r="AC1988" s="27"/>
      <c r="AD1988" s="27"/>
      <c r="AE1988" s="60"/>
      <c r="AF1988" s="27"/>
      <c r="AG1988" s="27"/>
      <c r="AH1988" s="27"/>
      <c r="AI1988" s="27"/>
      <c r="AJ1988" s="27"/>
      <c r="AK1988" s="27"/>
      <c r="AL1988" s="27"/>
      <c r="AM1988" s="27"/>
      <c r="AN1988" s="27"/>
      <c r="AO1988" s="27"/>
      <c r="AP1988" s="27"/>
    </row>
    <row r="1989" spans="23:42" s="1" customFormat="1" x14ac:dyDescent="0.3">
      <c r="W1989" s="27"/>
      <c r="X1989" s="27"/>
      <c r="Y1989" s="27"/>
      <c r="Z1989" s="201"/>
      <c r="AA1989" s="201"/>
      <c r="AB1989" s="27"/>
      <c r="AC1989" s="27"/>
      <c r="AD1989" s="27"/>
      <c r="AE1989" s="60"/>
      <c r="AF1989" s="27"/>
      <c r="AG1989" s="27"/>
      <c r="AH1989" s="27"/>
      <c r="AI1989" s="27"/>
      <c r="AJ1989" s="27"/>
      <c r="AK1989" s="27"/>
      <c r="AL1989" s="27"/>
      <c r="AM1989" s="27"/>
      <c r="AN1989" s="27"/>
      <c r="AO1989" s="27"/>
      <c r="AP1989" s="27"/>
    </row>
    <row r="1990" spans="23:42" s="1" customFormat="1" x14ac:dyDescent="0.3">
      <c r="W1990" s="27"/>
      <c r="X1990" s="27"/>
      <c r="Y1990" s="27"/>
      <c r="Z1990" s="201"/>
      <c r="AA1990" s="201"/>
      <c r="AB1990" s="27"/>
      <c r="AC1990" s="27"/>
      <c r="AD1990" s="27"/>
      <c r="AE1990" s="60"/>
      <c r="AF1990" s="27"/>
      <c r="AG1990" s="27"/>
      <c r="AH1990" s="27"/>
      <c r="AI1990" s="27"/>
      <c r="AJ1990" s="27"/>
      <c r="AK1990" s="27"/>
      <c r="AL1990" s="27"/>
      <c r="AM1990" s="27"/>
      <c r="AN1990" s="27"/>
      <c r="AO1990" s="27"/>
      <c r="AP1990" s="27"/>
    </row>
    <row r="1991" spans="23:42" s="1" customFormat="1" x14ac:dyDescent="0.3">
      <c r="W1991" s="27"/>
      <c r="X1991" s="27"/>
      <c r="Y1991" s="27"/>
      <c r="Z1991" s="201"/>
      <c r="AA1991" s="201"/>
      <c r="AB1991" s="27"/>
      <c r="AC1991" s="27"/>
      <c r="AD1991" s="27"/>
      <c r="AE1991" s="60"/>
      <c r="AF1991" s="27"/>
      <c r="AG1991" s="27"/>
      <c r="AH1991" s="27"/>
      <c r="AI1991" s="27"/>
      <c r="AJ1991" s="27"/>
      <c r="AK1991" s="27"/>
      <c r="AL1991" s="27"/>
      <c r="AM1991" s="27"/>
      <c r="AN1991" s="27"/>
      <c r="AO1991" s="27"/>
      <c r="AP1991" s="27"/>
    </row>
    <row r="1992" spans="23:42" s="1" customFormat="1" x14ac:dyDescent="0.3">
      <c r="W1992" s="27"/>
      <c r="X1992" s="27"/>
      <c r="Y1992" s="27"/>
      <c r="Z1992" s="201"/>
      <c r="AA1992" s="201"/>
      <c r="AB1992" s="27"/>
      <c r="AC1992" s="27"/>
      <c r="AD1992" s="27"/>
      <c r="AE1992" s="60"/>
      <c r="AF1992" s="27"/>
      <c r="AG1992" s="27"/>
      <c r="AH1992" s="27"/>
      <c r="AI1992" s="27"/>
      <c r="AJ1992" s="27"/>
      <c r="AK1992" s="27"/>
      <c r="AL1992" s="27"/>
      <c r="AM1992" s="27"/>
      <c r="AN1992" s="27"/>
      <c r="AO1992" s="27"/>
      <c r="AP1992" s="27"/>
    </row>
    <row r="1993" spans="23:42" s="1" customFormat="1" x14ac:dyDescent="0.3">
      <c r="W1993" s="27"/>
      <c r="X1993" s="27"/>
      <c r="Y1993" s="27"/>
      <c r="Z1993" s="201"/>
      <c r="AA1993" s="201"/>
      <c r="AB1993" s="27"/>
      <c r="AC1993" s="27"/>
      <c r="AD1993" s="27"/>
      <c r="AE1993" s="60"/>
      <c r="AF1993" s="27"/>
      <c r="AG1993" s="27"/>
      <c r="AH1993" s="27"/>
      <c r="AI1993" s="27"/>
      <c r="AJ1993" s="27"/>
      <c r="AK1993" s="27"/>
      <c r="AL1993" s="27"/>
      <c r="AM1993" s="27"/>
      <c r="AN1993" s="27"/>
      <c r="AO1993" s="27"/>
      <c r="AP1993" s="27"/>
    </row>
    <row r="1994" spans="23:42" s="1" customFormat="1" x14ac:dyDescent="0.3">
      <c r="W1994" s="27"/>
      <c r="X1994" s="27"/>
      <c r="Y1994" s="27"/>
      <c r="Z1994" s="201"/>
      <c r="AA1994" s="201"/>
      <c r="AB1994" s="27"/>
      <c r="AC1994" s="27"/>
      <c r="AD1994" s="27"/>
      <c r="AE1994" s="60"/>
      <c r="AF1994" s="27"/>
      <c r="AG1994" s="27"/>
      <c r="AH1994" s="27"/>
      <c r="AI1994" s="27"/>
      <c r="AJ1994" s="27"/>
      <c r="AK1994" s="27"/>
      <c r="AL1994" s="27"/>
      <c r="AM1994" s="27"/>
      <c r="AN1994" s="27"/>
      <c r="AO1994" s="27"/>
      <c r="AP1994" s="27"/>
    </row>
    <row r="1995" spans="23:42" s="1" customFormat="1" x14ac:dyDescent="0.3">
      <c r="W1995" s="27"/>
      <c r="X1995" s="27"/>
      <c r="Y1995" s="27"/>
      <c r="Z1995" s="201"/>
      <c r="AA1995" s="201"/>
      <c r="AB1995" s="27"/>
      <c r="AC1995" s="27"/>
      <c r="AD1995" s="27"/>
      <c r="AE1995" s="60"/>
      <c r="AF1995" s="27"/>
      <c r="AG1995" s="27"/>
      <c r="AH1995" s="27"/>
      <c r="AI1995" s="27"/>
      <c r="AJ1995" s="27"/>
      <c r="AK1995" s="27"/>
      <c r="AL1995" s="27"/>
      <c r="AM1995" s="27"/>
      <c r="AN1995" s="27"/>
      <c r="AO1995" s="27"/>
      <c r="AP1995" s="27"/>
    </row>
    <row r="1996" spans="23:42" s="1" customFormat="1" x14ac:dyDescent="0.3">
      <c r="W1996" s="27"/>
      <c r="X1996" s="27"/>
      <c r="Y1996" s="27"/>
      <c r="Z1996" s="201"/>
      <c r="AA1996" s="201"/>
      <c r="AB1996" s="27"/>
      <c r="AC1996" s="27"/>
      <c r="AD1996" s="27"/>
      <c r="AE1996" s="60"/>
      <c r="AF1996" s="27"/>
      <c r="AG1996" s="27"/>
      <c r="AH1996" s="27"/>
      <c r="AI1996" s="27"/>
      <c r="AJ1996" s="27"/>
      <c r="AK1996" s="27"/>
      <c r="AL1996" s="27"/>
      <c r="AM1996" s="27"/>
      <c r="AN1996" s="27"/>
      <c r="AO1996" s="27"/>
      <c r="AP1996" s="27"/>
    </row>
    <row r="1997" spans="23:42" s="1" customFormat="1" x14ac:dyDescent="0.3">
      <c r="W1997" s="27"/>
      <c r="X1997" s="27"/>
      <c r="Y1997" s="27"/>
      <c r="Z1997" s="201"/>
      <c r="AA1997" s="201"/>
      <c r="AB1997" s="27"/>
      <c r="AC1997" s="27"/>
      <c r="AD1997" s="27"/>
      <c r="AE1997" s="60"/>
      <c r="AF1997" s="27"/>
      <c r="AG1997" s="27"/>
      <c r="AH1997" s="27"/>
      <c r="AI1997" s="27"/>
      <c r="AJ1997" s="27"/>
      <c r="AK1997" s="27"/>
      <c r="AL1997" s="27"/>
      <c r="AM1997" s="27"/>
      <c r="AN1997" s="27"/>
      <c r="AO1997" s="27"/>
      <c r="AP1997" s="27"/>
    </row>
    <row r="1998" spans="23:42" s="1" customFormat="1" x14ac:dyDescent="0.3">
      <c r="W1998" s="27"/>
      <c r="X1998" s="27"/>
      <c r="Y1998" s="27"/>
      <c r="Z1998" s="201"/>
      <c r="AA1998" s="201"/>
      <c r="AB1998" s="27"/>
      <c r="AC1998" s="27"/>
      <c r="AD1998" s="27"/>
      <c r="AE1998" s="60"/>
      <c r="AF1998" s="27"/>
      <c r="AG1998" s="27"/>
      <c r="AH1998" s="27"/>
      <c r="AI1998" s="27"/>
      <c r="AJ1998" s="27"/>
      <c r="AK1998" s="27"/>
      <c r="AL1998" s="27"/>
      <c r="AM1998" s="27"/>
      <c r="AN1998" s="27"/>
      <c r="AO1998" s="27"/>
      <c r="AP1998" s="27"/>
    </row>
    <row r="1999" spans="23:42" s="1" customFormat="1" x14ac:dyDescent="0.3">
      <c r="W1999" s="27"/>
      <c r="X1999" s="27"/>
      <c r="Y1999" s="27"/>
      <c r="Z1999" s="201"/>
      <c r="AA1999" s="201"/>
      <c r="AB1999" s="27"/>
      <c r="AC1999" s="27"/>
      <c r="AD1999" s="27"/>
      <c r="AE1999" s="60"/>
      <c r="AF1999" s="27"/>
      <c r="AG1999" s="27"/>
      <c r="AH1999" s="27"/>
      <c r="AI1999" s="27"/>
      <c r="AJ1999" s="27"/>
      <c r="AK1999" s="27"/>
      <c r="AL1999" s="27"/>
      <c r="AM1999" s="27"/>
      <c r="AN1999" s="27"/>
      <c r="AO1999" s="27"/>
      <c r="AP1999" s="27"/>
    </row>
    <row r="2000" spans="23:42" s="1" customFormat="1" x14ac:dyDescent="0.3">
      <c r="W2000" s="27"/>
      <c r="X2000" s="27"/>
      <c r="Y2000" s="27"/>
      <c r="Z2000" s="201"/>
      <c r="AA2000" s="201"/>
      <c r="AB2000" s="27"/>
      <c r="AC2000" s="27"/>
      <c r="AD2000" s="27"/>
      <c r="AE2000" s="60"/>
      <c r="AF2000" s="27"/>
      <c r="AG2000" s="27"/>
      <c r="AH2000" s="27"/>
      <c r="AI2000" s="27"/>
      <c r="AJ2000" s="27"/>
      <c r="AK2000" s="27"/>
      <c r="AL2000" s="27"/>
      <c r="AM2000" s="27"/>
      <c r="AN2000" s="27"/>
      <c r="AO2000" s="27"/>
      <c r="AP2000" s="27"/>
    </row>
    <row r="2001" spans="23:42" s="1" customFormat="1" x14ac:dyDescent="0.3">
      <c r="W2001" s="27"/>
      <c r="X2001" s="27"/>
      <c r="Y2001" s="27"/>
      <c r="Z2001" s="201"/>
      <c r="AA2001" s="201"/>
      <c r="AB2001" s="27"/>
      <c r="AC2001" s="27"/>
      <c r="AD2001" s="27"/>
      <c r="AE2001" s="60"/>
      <c r="AF2001" s="27"/>
      <c r="AG2001" s="27"/>
      <c r="AH2001" s="27"/>
      <c r="AI2001" s="27"/>
      <c r="AJ2001" s="27"/>
      <c r="AK2001" s="27"/>
      <c r="AL2001" s="27"/>
      <c r="AM2001" s="27"/>
      <c r="AN2001" s="27"/>
      <c r="AO2001" s="27"/>
      <c r="AP2001" s="27"/>
    </row>
    <row r="2002" spans="23:42" s="1" customFormat="1" x14ac:dyDescent="0.3">
      <c r="W2002" s="27"/>
      <c r="X2002" s="27"/>
      <c r="Y2002" s="27"/>
      <c r="Z2002" s="201"/>
      <c r="AA2002" s="201"/>
      <c r="AB2002" s="27"/>
      <c r="AC2002" s="27"/>
      <c r="AD2002" s="27"/>
      <c r="AE2002" s="60"/>
      <c r="AF2002" s="27"/>
      <c r="AG2002" s="27"/>
      <c r="AH2002" s="27"/>
      <c r="AI2002" s="27"/>
      <c r="AJ2002" s="27"/>
      <c r="AK2002" s="27"/>
      <c r="AL2002" s="27"/>
      <c r="AM2002" s="27"/>
      <c r="AN2002" s="27"/>
      <c r="AO2002" s="27"/>
      <c r="AP2002" s="27"/>
    </row>
    <row r="2003" spans="23:42" s="1" customFormat="1" x14ac:dyDescent="0.3">
      <c r="W2003" s="27"/>
      <c r="X2003" s="27"/>
      <c r="Y2003" s="27"/>
      <c r="Z2003" s="201"/>
      <c r="AA2003" s="201"/>
      <c r="AB2003" s="27"/>
      <c r="AC2003" s="27"/>
      <c r="AD2003" s="27"/>
      <c r="AE2003" s="60"/>
      <c r="AF2003" s="27"/>
      <c r="AG2003" s="27"/>
      <c r="AH2003" s="27"/>
      <c r="AI2003" s="27"/>
      <c r="AJ2003" s="27"/>
      <c r="AK2003" s="27"/>
      <c r="AL2003" s="27"/>
      <c r="AM2003" s="27"/>
      <c r="AN2003" s="27"/>
      <c r="AO2003" s="27"/>
      <c r="AP2003" s="27"/>
    </row>
    <row r="2004" spans="23:42" s="1" customFormat="1" x14ac:dyDescent="0.3">
      <c r="W2004" s="27"/>
      <c r="X2004" s="27"/>
      <c r="Y2004" s="27"/>
      <c r="Z2004" s="201"/>
      <c r="AA2004" s="201"/>
      <c r="AB2004" s="27"/>
      <c r="AC2004" s="27"/>
      <c r="AD2004" s="27"/>
      <c r="AE2004" s="60"/>
      <c r="AF2004" s="27"/>
      <c r="AG2004" s="27"/>
      <c r="AH2004" s="27"/>
      <c r="AI2004" s="27"/>
      <c r="AJ2004" s="27"/>
      <c r="AK2004" s="27"/>
      <c r="AL2004" s="27"/>
      <c r="AM2004" s="27"/>
      <c r="AN2004" s="27"/>
      <c r="AO2004" s="27"/>
      <c r="AP2004" s="27"/>
    </row>
    <row r="2005" spans="23:42" s="1" customFormat="1" x14ac:dyDescent="0.3">
      <c r="W2005" s="27"/>
      <c r="X2005" s="27"/>
      <c r="Y2005" s="27"/>
      <c r="Z2005" s="201"/>
      <c r="AA2005" s="201"/>
      <c r="AB2005" s="27"/>
      <c r="AC2005" s="27"/>
      <c r="AD2005" s="27"/>
      <c r="AE2005" s="60"/>
      <c r="AF2005" s="27"/>
      <c r="AG2005" s="27"/>
      <c r="AH2005" s="27"/>
      <c r="AI2005" s="27"/>
      <c r="AJ2005" s="27"/>
      <c r="AK2005" s="27"/>
      <c r="AL2005" s="27"/>
      <c r="AM2005" s="27"/>
      <c r="AN2005" s="27"/>
      <c r="AO2005" s="27"/>
      <c r="AP2005" s="27"/>
    </row>
    <row r="2006" spans="23:42" s="1" customFormat="1" x14ac:dyDescent="0.3">
      <c r="W2006" s="27"/>
      <c r="X2006" s="27"/>
      <c r="Y2006" s="27"/>
      <c r="Z2006" s="201"/>
      <c r="AA2006" s="201"/>
      <c r="AB2006" s="27"/>
      <c r="AC2006" s="27"/>
      <c r="AD2006" s="27"/>
      <c r="AE2006" s="60"/>
      <c r="AF2006" s="27"/>
      <c r="AG2006" s="27"/>
      <c r="AH2006" s="27"/>
      <c r="AI2006" s="27"/>
      <c r="AJ2006" s="27"/>
      <c r="AK2006" s="27"/>
      <c r="AL2006" s="27"/>
      <c r="AM2006" s="27"/>
      <c r="AN2006" s="27"/>
      <c r="AO2006" s="27"/>
      <c r="AP2006" s="27"/>
    </row>
    <row r="2007" spans="23:42" s="1" customFormat="1" x14ac:dyDescent="0.3">
      <c r="W2007" s="27"/>
      <c r="X2007" s="27"/>
      <c r="Y2007" s="27"/>
      <c r="Z2007" s="201"/>
      <c r="AA2007" s="201"/>
      <c r="AB2007" s="27"/>
      <c r="AC2007" s="27"/>
      <c r="AD2007" s="27"/>
      <c r="AE2007" s="60"/>
      <c r="AF2007" s="27"/>
      <c r="AG2007" s="27"/>
      <c r="AH2007" s="27"/>
      <c r="AI2007" s="27"/>
      <c r="AJ2007" s="27"/>
      <c r="AK2007" s="27"/>
      <c r="AL2007" s="27"/>
      <c r="AM2007" s="27"/>
      <c r="AN2007" s="27"/>
      <c r="AO2007" s="27"/>
      <c r="AP2007" s="27"/>
    </row>
    <row r="2008" spans="23:42" s="1" customFormat="1" x14ac:dyDescent="0.3">
      <c r="W2008" s="27"/>
      <c r="X2008" s="27"/>
      <c r="Y2008" s="27"/>
      <c r="Z2008" s="201"/>
      <c r="AA2008" s="201"/>
      <c r="AB2008" s="27"/>
      <c r="AC2008" s="27"/>
      <c r="AD2008" s="27"/>
      <c r="AE2008" s="60"/>
      <c r="AF2008" s="27"/>
      <c r="AG2008" s="27"/>
      <c r="AH2008" s="27"/>
      <c r="AI2008" s="27"/>
      <c r="AJ2008" s="27"/>
      <c r="AK2008" s="27"/>
      <c r="AL2008" s="27"/>
      <c r="AM2008" s="27"/>
      <c r="AN2008" s="27"/>
      <c r="AO2008" s="27"/>
      <c r="AP2008" s="27"/>
    </row>
    <row r="2009" spans="23:42" s="1" customFormat="1" x14ac:dyDescent="0.3">
      <c r="W2009" s="27"/>
      <c r="X2009" s="27"/>
      <c r="Y2009" s="27"/>
      <c r="Z2009" s="201"/>
      <c r="AA2009" s="201"/>
      <c r="AB2009" s="27"/>
      <c r="AC2009" s="27"/>
      <c r="AD2009" s="27"/>
      <c r="AE2009" s="60"/>
      <c r="AF2009" s="27"/>
      <c r="AG2009" s="27"/>
      <c r="AH2009" s="27"/>
      <c r="AI2009" s="27"/>
      <c r="AJ2009" s="27"/>
      <c r="AK2009" s="27"/>
      <c r="AL2009" s="27"/>
      <c r="AM2009" s="27"/>
      <c r="AN2009" s="27"/>
      <c r="AO2009" s="27"/>
      <c r="AP2009" s="27"/>
    </row>
    <row r="2010" spans="23:42" s="1" customFormat="1" x14ac:dyDescent="0.3">
      <c r="W2010" s="27"/>
      <c r="X2010" s="27"/>
      <c r="Y2010" s="27"/>
      <c r="Z2010" s="201"/>
      <c r="AA2010" s="201"/>
      <c r="AB2010" s="27"/>
      <c r="AC2010" s="27"/>
      <c r="AD2010" s="27"/>
      <c r="AE2010" s="60"/>
      <c r="AF2010" s="27"/>
      <c r="AG2010" s="27"/>
      <c r="AH2010" s="27"/>
      <c r="AI2010" s="27"/>
      <c r="AJ2010" s="27"/>
      <c r="AK2010" s="27"/>
      <c r="AL2010" s="27"/>
      <c r="AM2010" s="27"/>
      <c r="AN2010" s="27"/>
      <c r="AO2010" s="27"/>
      <c r="AP2010" s="27"/>
    </row>
    <row r="2011" spans="23:42" s="1" customFormat="1" x14ac:dyDescent="0.3">
      <c r="W2011" s="27"/>
      <c r="X2011" s="27"/>
      <c r="Y2011" s="27"/>
      <c r="Z2011" s="201"/>
      <c r="AA2011" s="201"/>
      <c r="AB2011" s="27"/>
      <c r="AC2011" s="27"/>
      <c r="AD2011" s="27"/>
      <c r="AE2011" s="60"/>
      <c r="AF2011" s="27"/>
      <c r="AG2011" s="27"/>
      <c r="AH2011" s="27"/>
      <c r="AI2011" s="27"/>
      <c r="AJ2011" s="27"/>
      <c r="AK2011" s="27"/>
      <c r="AL2011" s="27"/>
      <c r="AM2011" s="27"/>
      <c r="AN2011" s="27"/>
      <c r="AO2011" s="27"/>
      <c r="AP2011" s="27"/>
    </row>
    <row r="2012" spans="23:42" s="1" customFormat="1" x14ac:dyDescent="0.3">
      <c r="W2012" s="27"/>
      <c r="X2012" s="27"/>
      <c r="Y2012" s="27"/>
      <c r="Z2012" s="201"/>
      <c r="AA2012" s="201"/>
      <c r="AB2012" s="27"/>
      <c r="AC2012" s="27"/>
      <c r="AD2012" s="27"/>
      <c r="AE2012" s="60"/>
      <c r="AF2012" s="27"/>
      <c r="AG2012" s="27"/>
      <c r="AH2012" s="27"/>
      <c r="AI2012" s="27"/>
      <c r="AJ2012" s="27"/>
      <c r="AK2012" s="27"/>
      <c r="AL2012" s="27"/>
      <c r="AM2012" s="27"/>
      <c r="AN2012" s="27"/>
      <c r="AO2012" s="27"/>
      <c r="AP2012" s="27"/>
    </row>
    <row r="2013" spans="23:42" s="1" customFormat="1" x14ac:dyDescent="0.3">
      <c r="W2013" s="27"/>
      <c r="X2013" s="27"/>
      <c r="Y2013" s="27"/>
      <c r="Z2013" s="201"/>
      <c r="AA2013" s="201"/>
      <c r="AB2013" s="27"/>
      <c r="AC2013" s="27"/>
      <c r="AD2013" s="27"/>
      <c r="AE2013" s="60"/>
      <c r="AF2013" s="27"/>
      <c r="AG2013" s="27"/>
      <c r="AH2013" s="27"/>
      <c r="AI2013" s="27"/>
      <c r="AJ2013" s="27"/>
      <c r="AK2013" s="27"/>
      <c r="AL2013" s="27"/>
      <c r="AM2013" s="27"/>
      <c r="AN2013" s="27"/>
      <c r="AO2013" s="27"/>
      <c r="AP2013" s="27"/>
    </row>
    <row r="2014" spans="23:42" s="1" customFormat="1" x14ac:dyDescent="0.3">
      <c r="W2014" s="27"/>
      <c r="X2014" s="27"/>
      <c r="Y2014" s="27"/>
      <c r="Z2014" s="201"/>
      <c r="AA2014" s="201"/>
      <c r="AB2014" s="27"/>
      <c r="AC2014" s="27"/>
      <c r="AD2014" s="27"/>
      <c r="AE2014" s="60"/>
      <c r="AF2014" s="27"/>
      <c r="AG2014" s="27"/>
      <c r="AH2014" s="27"/>
      <c r="AI2014" s="27"/>
      <c r="AJ2014" s="27"/>
      <c r="AK2014" s="27"/>
      <c r="AL2014" s="27"/>
      <c r="AM2014" s="27"/>
      <c r="AN2014" s="27"/>
      <c r="AO2014" s="27"/>
      <c r="AP2014" s="27"/>
    </row>
    <row r="2015" spans="23:42" s="1" customFormat="1" x14ac:dyDescent="0.3">
      <c r="W2015" s="27"/>
      <c r="X2015" s="27"/>
      <c r="Y2015" s="27"/>
      <c r="Z2015" s="201"/>
      <c r="AA2015" s="201"/>
      <c r="AB2015" s="27"/>
      <c r="AC2015" s="27"/>
      <c r="AD2015" s="27"/>
      <c r="AE2015" s="60"/>
      <c r="AF2015" s="27"/>
      <c r="AG2015" s="27"/>
      <c r="AH2015" s="27"/>
      <c r="AI2015" s="27"/>
      <c r="AJ2015" s="27"/>
      <c r="AK2015" s="27"/>
      <c r="AL2015" s="27"/>
      <c r="AM2015" s="27"/>
      <c r="AN2015" s="27"/>
      <c r="AO2015" s="27"/>
      <c r="AP2015" s="27"/>
    </row>
    <row r="2016" spans="23:42" s="1" customFormat="1" x14ac:dyDescent="0.3">
      <c r="W2016" s="27"/>
      <c r="X2016" s="27"/>
      <c r="Y2016" s="27"/>
      <c r="Z2016" s="201"/>
      <c r="AA2016" s="201"/>
      <c r="AB2016" s="27"/>
      <c r="AC2016" s="27"/>
      <c r="AD2016" s="27"/>
      <c r="AE2016" s="60"/>
      <c r="AF2016" s="27"/>
      <c r="AG2016" s="27"/>
      <c r="AH2016" s="27"/>
      <c r="AI2016" s="27"/>
      <c r="AJ2016" s="27"/>
      <c r="AK2016" s="27"/>
      <c r="AL2016" s="27"/>
      <c r="AM2016" s="27"/>
      <c r="AN2016" s="27"/>
      <c r="AO2016" s="27"/>
      <c r="AP2016" s="27"/>
    </row>
    <row r="2017" spans="23:42" s="1" customFormat="1" x14ac:dyDescent="0.3">
      <c r="W2017" s="27"/>
      <c r="X2017" s="27"/>
      <c r="Y2017" s="27"/>
      <c r="Z2017" s="201"/>
      <c r="AA2017" s="201"/>
      <c r="AB2017" s="27"/>
      <c r="AC2017" s="27"/>
      <c r="AD2017" s="27"/>
      <c r="AE2017" s="60"/>
      <c r="AF2017" s="27"/>
      <c r="AG2017" s="27"/>
      <c r="AH2017" s="27"/>
      <c r="AI2017" s="27"/>
      <c r="AJ2017" s="27"/>
      <c r="AK2017" s="27"/>
      <c r="AL2017" s="27"/>
      <c r="AM2017" s="27"/>
      <c r="AN2017" s="27"/>
      <c r="AO2017" s="27"/>
      <c r="AP2017" s="27"/>
    </row>
    <row r="2018" spans="23:42" s="1" customFormat="1" x14ac:dyDescent="0.3">
      <c r="W2018" s="27"/>
      <c r="X2018" s="27"/>
      <c r="Y2018" s="27"/>
      <c r="Z2018" s="201"/>
      <c r="AA2018" s="201"/>
      <c r="AB2018" s="27"/>
      <c r="AC2018" s="27"/>
      <c r="AD2018" s="27"/>
      <c r="AE2018" s="60"/>
      <c r="AF2018" s="27"/>
      <c r="AG2018" s="27"/>
      <c r="AH2018" s="27"/>
      <c r="AI2018" s="27"/>
      <c r="AJ2018" s="27"/>
      <c r="AK2018" s="27"/>
      <c r="AL2018" s="27"/>
      <c r="AM2018" s="27"/>
      <c r="AN2018" s="27"/>
      <c r="AO2018" s="27"/>
      <c r="AP2018" s="27"/>
    </row>
    <row r="2019" spans="23:42" s="1" customFormat="1" x14ac:dyDescent="0.3">
      <c r="W2019" s="27"/>
      <c r="X2019" s="27"/>
      <c r="Y2019" s="27"/>
      <c r="Z2019" s="201"/>
      <c r="AA2019" s="201"/>
      <c r="AB2019" s="27"/>
      <c r="AC2019" s="27"/>
      <c r="AD2019" s="27"/>
      <c r="AE2019" s="60"/>
      <c r="AF2019" s="27"/>
      <c r="AG2019" s="27"/>
      <c r="AH2019" s="27"/>
      <c r="AI2019" s="27"/>
      <c r="AJ2019" s="27"/>
      <c r="AK2019" s="27"/>
      <c r="AL2019" s="27"/>
      <c r="AM2019" s="27"/>
      <c r="AN2019" s="27"/>
      <c r="AO2019" s="27"/>
      <c r="AP2019" s="27"/>
    </row>
    <row r="2020" spans="23:42" s="1" customFormat="1" x14ac:dyDescent="0.3">
      <c r="W2020" s="27"/>
      <c r="X2020" s="27"/>
      <c r="Y2020" s="27"/>
      <c r="Z2020" s="201"/>
      <c r="AA2020" s="201"/>
      <c r="AB2020" s="27"/>
      <c r="AC2020" s="27"/>
      <c r="AD2020" s="27"/>
      <c r="AE2020" s="60"/>
      <c r="AF2020" s="27"/>
      <c r="AG2020" s="27"/>
      <c r="AH2020" s="27"/>
      <c r="AI2020" s="27"/>
      <c r="AJ2020" s="27"/>
      <c r="AK2020" s="27"/>
      <c r="AL2020" s="27"/>
      <c r="AM2020" s="27"/>
      <c r="AN2020" s="27"/>
      <c r="AO2020" s="27"/>
      <c r="AP2020" s="27"/>
    </row>
    <row r="2021" spans="23:42" s="1" customFormat="1" x14ac:dyDescent="0.3">
      <c r="W2021" s="27"/>
      <c r="X2021" s="27"/>
      <c r="Y2021" s="27"/>
      <c r="Z2021" s="201"/>
      <c r="AA2021" s="201"/>
      <c r="AB2021" s="27"/>
      <c r="AC2021" s="27"/>
      <c r="AD2021" s="27"/>
      <c r="AE2021" s="60"/>
      <c r="AF2021" s="27"/>
      <c r="AG2021" s="27"/>
      <c r="AH2021" s="27"/>
      <c r="AI2021" s="27"/>
      <c r="AJ2021" s="27"/>
      <c r="AK2021" s="27"/>
      <c r="AL2021" s="27"/>
      <c r="AM2021" s="27"/>
      <c r="AN2021" s="27"/>
      <c r="AO2021" s="27"/>
      <c r="AP2021" s="27"/>
    </row>
    <row r="2022" spans="23:42" s="1" customFormat="1" x14ac:dyDescent="0.3">
      <c r="W2022" s="27"/>
      <c r="X2022" s="27"/>
      <c r="Y2022" s="27"/>
      <c r="Z2022" s="201"/>
      <c r="AA2022" s="201"/>
      <c r="AB2022" s="27"/>
      <c r="AC2022" s="27"/>
      <c r="AD2022" s="27"/>
      <c r="AE2022" s="60"/>
      <c r="AF2022" s="27"/>
      <c r="AG2022" s="27"/>
      <c r="AH2022" s="27"/>
      <c r="AI2022" s="27"/>
      <c r="AJ2022" s="27"/>
      <c r="AK2022" s="27"/>
      <c r="AL2022" s="27"/>
      <c r="AM2022" s="27"/>
      <c r="AN2022" s="27"/>
      <c r="AO2022" s="27"/>
      <c r="AP2022" s="27"/>
    </row>
    <row r="2023" spans="23:42" s="1" customFormat="1" x14ac:dyDescent="0.3">
      <c r="W2023" s="27"/>
      <c r="X2023" s="27"/>
      <c r="Y2023" s="27"/>
      <c r="Z2023" s="201"/>
      <c r="AA2023" s="201"/>
      <c r="AB2023" s="27"/>
      <c r="AC2023" s="27"/>
      <c r="AD2023" s="27"/>
      <c r="AE2023" s="60"/>
      <c r="AF2023" s="27"/>
      <c r="AG2023" s="27"/>
      <c r="AH2023" s="27"/>
      <c r="AI2023" s="27"/>
      <c r="AJ2023" s="27"/>
      <c r="AK2023" s="27"/>
      <c r="AL2023" s="27"/>
      <c r="AM2023" s="27"/>
      <c r="AN2023" s="27"/>
      <c r="AO2023" s="27"/>
      <c r="AP2023" s="27"/>
    </row>
    <row r="2024" spans="23:42" s="1" customFormat="1" x14ac:dyDescent="0.3">
      <c r="W2024" s="27"/>
      <c r="X2024" s="27"/>
      <c r="Y2024" s="27"/>
      <c r="Z2024" s="201"/>
      <c r="AA2024" s="201"/>
      <c r="AB2024" s="27"/>
      <c r="AC2024" s="27"/>
      <c r="AD2024" s="27"/>
      <c r="AE2024" s="60"/>
      <c r="AF2024" s="27"/>
      <c r="AG2024" s="27"/>
      <c r="AH2024" s="27"/>
      <c r="AI2024" s="27"/>
      <c r="AJ2024" s="27"/>
      <c r="AK2024" s="27"/>
      <c r="AL2024" s="27"/>
      <c r="AM2024" s="27"/>
      <c r="AN2024" s="27"/>
      <c r="AO2024" s="27"/>
      <c r="AP2024" s="27"/>
    </row>
    <row r="2025" spans="23:42" s="1" customFormat="1" x14ac:dyDescent="0.3">
      <c r="W2025" s="27"/>
      <c r="X2025" s="27"/>
      <c r="Y2025" s="27"/>
      <c r="Z2025" s="201"/>
      <c r="AA2025" s="201"/>
      <c r="AB2025" s="27"/>
      <c r="AC2025" s="27"/>
      <c r="AD2025" s="27"/>
      <c r="AE2025" s="60"/>
      <c r="AF2025" s="27"/>
      <c r="AG2025" s="27"/>
      <c r="AH2025" s="27"/>
      <c r="AI2025" s="27"/>
      <c r="AJ2025" s="27"/>
      <c r="AK2025" s="27"/>
      <c r="AL2025" s="27"/>
      <c r="AM2025" s="27"/>
      <c r="AN2025" s="27"/>
      <c r="AO2025" s="27"/>
      <c r="AP2025" s="27"/>
    </row>
    <row r="2026" spans="23:42" s="1" customFormat="1" x14ac:dyDescent="0.3">
      <c r="W2026" s="27"/>
      <c r="X2026" s="27"/>
      <c r="Y2026" s="27"/>
      <c r="Z2026" s="201"/>
      <c r="AA2026" s="201"/>
      <c r="AB2026" s="27"/>
      <c r="AC2026" s="27"/>
      <c r="AD2026" s="27"/>
      <c r="AE2026" s="60"/>
      <c r="AF2026" s="27"/>
      <c r="AG2026" s="27"/>
      <c r="AH2026" s="27"/>
      <c r="AI2026" s="27"/>
      <c r="AJ2026" s="27"/>
      <c r="AK2026" s="27"/>
      <c r="AL2026" s="27"/>
      <c r="AM2026" s="27"/>
      <c r="AN2026" s="27"/>
      <c r="AO2026" s="27"/>
      <c r="AP2026" s="27"/>
    </row>
    <row r="2027" spans="23:42" s="1" customFormat="1" x14ac:dyDescent="0.3">
      <c r="W2027" s="27"/>
      <c r="X2027" s="27"/>
      <c r="Y2027" s="27"/>
      <c r="Z2027" s="201"/>
      <c r="AA2027" s="201"/>
      <c r="AB2027" s="27"/>
      <c r="AC2027" s="27"/>
      <c r="AD2027" s="27"/>
      <c r="AE2027" s="60"/>
      <c r="AF2027" s="27"/>
      <c r="AG2027" s="27"/>
      <c r="AH2027" s="27"/>
      <c r="AI2027" s="27"/>
      <c r="AJ2027" s="27"/>
      <c r="AK2027" s="27"/>
      <c r="AL2027" s="27"/>
      <c r="AM2027" s="27"/>
      <c r="AN2027" s="27"/>
      <c r="AO2027" s="27"/>
      <c r="AP2027" s="27"/>
    </row>
    <row r="2028" spans="23:42" s="1" customFormat="1" x14ac:dyDescent="0.3">
      <c r="W2028" s="27"/>
      <c r="X2028" s="27"/>
      <c r="Y2028" s="27"/>
      <c r="Z2028" s="201"/>
      <c r="AA2028" s="201"/>
      <c r="AB2028" s="27"/>
      <c r="AC2028" s="27"/>
      <c r="AD2028" s="27"/>
      <c r="AE2028" s="60"/>
      <c r="AF2028" s="27"/>
      <c r="AG2028" s="27"/>
      <c r="AH2028" s="27"/>
      <c r="AI2028" s="27"/>
      <c r="AJ2028" s="27"/>
      <c r="AK2028" s="27"/>
      <c r="AL2028" s="27"/>
      <c r="AM2028" s="27"/>
      <c r="AN2028" s="27"/>
      <c r="AO2028" s="27"/>
      <c r="AP2028" s="27"/>
    </row>
    <row r="2029" spans="23:42" s="1" customFormat="1" x14ac:dyDescent="0.3">
      <c r="W2029" s="27"/>
      <c r="X2029" s="27"/>
      <c r="Y2029" s="27"/>
      <c r="Z2029" s="201"/>
      <c r="AA2029" s="201"/>
      <c r="AB2029" s="27"/>
      <c r="AC2029" s="27"/>
      <c r="AD2029" s="27"/>
      <c r="AE2029" s="60"/>
      <c r="AF2029" s="27"/>
      <c r="AG2029" s="27"/>
      <c r="AH2029" s="27"/>
      <c r="AI2029" s="27"/>
      <c r="AJ2029" s="27"/>
      <c r="AK2029" s="27"/>
      <c r="AL2029" s="27"/>
      <c r="AM2029" s="27"/>
      <c r="AN2029" s="27"/>
      <c r="AO2029" s="27"/>
      <c r="AP2029" s="27"/>
    </row>
    <row r="2030" spans="23:42" s="1" customFormat="1" x14ac:dyDescent="0.3">
      <c r="W2030" s="27"/>
      <c r="X2030" s="27"/>
      <c r="Y2030" s="27"/>
      <c r="Z2030" s="201"/>
      <c r="AA2030" s="201"/>
      <c r="AB2030" s="27"/>
      <c r="AC2030" s="27"/>
      <c r="AD2030" s="27"/>
      <c r="AE2030" s="60"/>
      <c r="AF2030" s="27"/>
      <c r="AG2030" s="27"/>
      <c r="AH2030" s="27"/>
      <c r="AI2030" s="27"/>
      <c r="AJ2030" s="27"/>
      <c r="AK2030" s="27"/>
      <c r="AL2030" s="27"/>
      <c r="AM2030" s="27"/>
      <c r="AN2030" s="27"/>
      <c r="AO2030" s="27"/>
      <c r="AP2030" s="27"/>
    </row>
    <row r="2031" spans="23:42" s="1" customFormat="1" x14ac:dyDescent="0.3">
      <c r="W2031" s="27"/>
      <c r="X2031" s="27"/>
      <c r="Y2031" s="27"/>
      <c r="Z2031" s="201"/>
      <c r="AA2031" s="201"/>
      <c r="AB2031" s="27"/>
      <c r="AC2031" s="27"/>
      <c r="AD2031" s="27"/>
      <c r="AE2031" s="60"/>
      <c r="AF2031" s="27"/>
      <c r="AG2031" s="27"/>
      <c r="AH2031" s="27"/>
      <c r="AI2031" s="27"/>
      <c r="AJ2031" s="27"/>
      <c r="AK2031" s="27"/>
      <c r="AL2031" s="27"/>
      <c r="AM2031" s="27"/>
      <c r="AN2031" s="27"/>
      <c r="AO2031" s="27"/>
      <c r="AP2031" s="27"/>
    </row>
    <row r="2032" spans="23:42" s="1" customFormat="1" x14ac:dyDescent="0.3">
      <c r="W2032" s="27"/>
      <c r="X2032" s="27"/>
      <c r="Y2032" s="27"/>
      <c r="Z2032" s="201"/>
      <c r="AA2032" s="201"/>
      <c r="AB2032" s="27"/>
      <c r="AC2032" s="27"/>
      <c r="AD2032" s="27"/>
      <c r="AE2032" s="60"/>
      <c r="AF2032" s="27"/>
      <c r="AG2032" s="27"/>
      <c r="AH2032" s="27"/>
      <c r="AI2032" s="27"/>
      <c r="AJ2032" s="27"/>
      <c r="AK2032" s="27"/>
      <c r="AL2032" s="27"/>
      <c r="AM2032" s="27"/>
      <c r="AN2032" s="27"/>
      <c r="AO2032" s="27"/>
      <c r="AP2032" s="27"/>
    </row>
    <row r="2033" spans="23:42" s="1" customFormat="1" x14ac:dyDescent="0.3">
      <c r="W2033" s="27"/>
      <c r="X2033" s="27"/>
      <c r="Y2033" s="27"/>
      <c r="Z2033" s="201"/>
      <c r="AA2033" s="201"/>
      <c r="AB2033" s="27"/>
      <c r="AC2033" s="27"/>
      <c r="AD2033" s="27"/>
      <c r="AE2033" s="60"/>
      <c r="AF2033" s="27"/>
      <c r="AG2033" s="27"/>
      <c r="AH2033" s="27"/>
      <c r="AI2033" s="27"/>
      <c r="AJ2033" s="27"/>
      <c r="AK2033" s="27"/>
      <c r="AL2033" s="27"/>
      <c r="AM2033" s="27"/>
      <c r="AN2033" s="27"/>
      <c r="AO2033" s="27"/>
      <c r="AP2033" s="27"/>
    </row>
    <row r="2034" spans="23:42" s="1" customFormat="1" x14ac:dyDescent="0.3">
      <c r="W2034" s="27"/>
      <c r="X2034" s="27"/>
      <c r="Y2034" s="27"/>
      <c r="Z2034" s="201"/>
      <c r="AA2034" s="201"/>
      <c r="AB2034" s="27"/>
      <c r="AC2034" s="27"/>
      <c r="AD2034" s="27"/>
      <c r="AE2034" s="60"/>
      <c r="AF2034" s="27"/>
      <c r="AG2034" s="27"/>
      <c r="AH2034" s="27"/>
      <c r="AI2034" s="27"/>
      <c r="AJ2034" s="27"/>
      <c r="AK2034" s="27"/>
      <c r="AL2034" s="27"/>
      <c r="AM2034" s="27"/>
      <c r="AN2034" s="27"/>
      <c r="AO2034" s="27"/>
      <c r="AP2034" s="27"/>
    </row>
    <row r="2035" spans="23:42" s="1" customFormat="1" x14ac:dyDescent="0.3">
      <c r="W2035" s="27"/>
      <c r="X2035" s="27"/>
      <c r="Y2035" s="27"/>
      <c r="Z2035" s="201"/>
      <c r="AA2035" s="201"/>
      <c r="AB2035" s="27"/>
      <c r="AC2035" s="27"/>
      <c r="AD2035" s="27"/>
      <c r="AE2035" s="60"/>
      <c r="AF2035" s="27"/>
      <c r="AG2035" s="27"/>
      <c r="AH2035" s="27"/>
      <c r="AI2035" s="27"/>
      <c r="AJ2035" s="27"/>
      <c r="AK2035" s="27"/>
      <c r="AL2035" s="27"/>
      <c r="AM2035" s="27"/>
      <c r="AN2035" s="27"/>
      <c r="AO2035" s="27"/>
      <c r="AP2035" s="27"/>
    </row>
    <row r="2036" spans="23:42" s="1" customFormat="1" x14ac:dyDescent="0.3">
      <c r="W2036" s="27"/>
      <c r="X2036" s="27"/>
      <c r="Y2036" s="27"/>
      <c r="Z2036" s="201"/>
      <c r="AA2036" s="201"/>
      <c r="AB2036" s="27"/>
      <c r="AC2036" s="27"/>
      <c r="AD2036" s="27"/>
      <c r="AE2036" s="60"/>
      <c r="AF2036" s="27"/>
      <c r="AG2036" s="27"/>
      <c r="AH2036" s="27"/>
      <c r="AI2036" s="27"/>
      <c r="AJ2036" s="27"/>
      <c r="AK2036" s="27"/>
      <c r="AL2036" s="27"/>
      <c r="AM2036" s="27"/>
      <c r="AN2036" s="27"/>
      <c r="AO2036" s="27"/>
      <c r="AP2036" s="27"/>
    </row>
    <row r="2037" spans="23:42" s="1" customFormat="1" x14ac:dyDescent="0.3">
      <c r="W2037" s="27"/>
      <c r="X2037" s="27"/>
      <c r="Y2037" s="27"/>
      <c r="Z2037" s="201"/>
      <c r="AA2037" s="201"/>
      <c r="AB2037" s="27"/>
      <c r="AC2037" s="27"/>
      <c r="AD2037" s="27"/>
      <c r="AE2037" s="60"/>
      <c r="AF2037" s="27"/>
      <c r="AG2037" s="27"/>
      <c r="AH2037" s="27"/>
      <c r="AI2037" s="27"/>
      <c r="AJ2037" s="27"/>
      <c r="AK2037" s="27"/>
      <c r="AL2037" s="27"/>
      <c r="AM2037" s="27"/>
      <c r="AN2037" s="27"/>
      <c r="AO2037" s="27"/>
      <c r="AP2037" s="27"/>
    </row>
    <row r="2038" spans="23:42" s="1" customFormat="1" x14ac:dyDescent="0.3">
      <c r="W2038" s="27"/>
      <c r="X2038" s="27"/>
      <c r="Y2038" s="27"/>
      <c r="Z2038" s="201"/>
      <c r="AA2038" s="201"/>
      <c r="AB2038" s="27"/>
      <c r="AC2038" s="27"/>
      <c r="AD2038" s="27"/>
      <c r="AE2038" s="60"/>
      <c r="AF2038" s="27"/>
      <c r="AG2038" s="27"/>
      <c r="AH2038" s="27"/>
      <c r="AI2038" s="27"/>
      <c r="AJ2038" s="27"/>
      <c r="AK2038" s="27"/>
      <c r="AL2038" s="27"/>
      <c r="AM2038" s="27"/>
      <c r="AN2038" s="27"/>
      <c r="AO2038" s="27"/>
      <c r="AP2038" s="27"/>
    </row>
    <row r="2039" spans="23:42" s="1" customFormat="1" x14ac:dyDescent="0.3">
      <c r="W2039" s="27"/>
      <c r="X2039" s="27"/>
      <c r="Y2039" s="27"/>
      <c r="Z2039" s="201"/>
      <c r="AA2039" s="201"/>
      <c r="AB2039" s="27"/>
      <c r="AC2039" s="27"/>
      <c r="AD2039" s="27"/>
      <c r="AE2039" s="60"/>
      <c r="AF2039" s="27"/>
      <c r="AG2039" s="27"/>
      <c r="AH2039" s="27"/>
      <c r="AI2039" s="27"/>
      <c r="AJ2039" s="27"/>
      <c r="AK2039" s="27"/>
      <c r="AL2039" s="27"/>
      <c r="AM2039" s="27"/>
      <c r="AN2039" s="27"/>
      <c r="AO2039" s="27"/>
      <c r="AP2039" s="27"/>
    </row>
    <row r="2040" spans="23:42" s="1" customFormat="1" x14ac:dyDescent="0.3">
      <c r="W2040" s="27"/>
      <c r="X2040" s="27"/>
      <c r="Y2040" s="27"/>
      <c r="Z2040" s="201"/>
      <c r="AA2040" s="201"/>
      <c r="AB2040" s="27"/>
      <c r="AC2040" s="27"/>
      <c r="AD2040" s="27"/>
      <c r="AE2040" s="60"/>
      <c r="AF2040" s="27"/>
      <c r="AG2040" s="27"/>
      <c r="AH2040" s="27"/>
      <c r="AI2040" s="27"/>
      <c r="AJ2040" s="27"/>
      <c r="AK2040" s="27"/>
      <c r="AL2040" s="27"/>
      <c r="AM2040" s="27"/>
      <c r="AN2040" s="27"/>
      <c r="AO2040" s="27"/>
      <c r="AP2040" s="27"/>
    </row>
    <row r="2041" spans="23:42" s="1" customFormat="1" x14ac:dyDescent="0.3">
      <c r="W2041" s="27"/>
      <c r="X2041" s="27"/>
      <c r="Y2041" s="27"/>
      <c r="Z2041" s="201"/>
      <c r="AA2041" s="201"/>
      <c r="AB2041" s="27"/>
      <c r="AC2041" s="27"/>
      <c r="AD2041" s="27"/>
      <c r="AE2041" s="60"/>
      <c r="AF2041" s="27"/>
      <c r="AG2041" s="27"/>
      <c r="AH2041" s="27"/>
      <c r="AI2041" s="27"/>
      <c r="AJ2041" s="27"/>
      <c r="AK2041" s="27"/>
      <c r="AL2041" s="27"/>
      <c r="AM2041" s="27"/>
      <c r="AN2041" s="27"/>
      <c r="AO2041" s="27"/>
      <c r="AP2041" s="27"/>
    </row>
    <row r="2042" spans="23:42" s="1" customFormat="1" x14ac:dyDescent="0.3">
      <c r="W2042" s="27"/>
      <c r="X2042" s="27"/>
      <c r="Y2042" s="27"/>
      <c r="Z2042" s="201"/>
      <c r="AA2042" s="201"/>
      <c r="AB2042" s="27"/>
      <c r="AC2042" s="27"/>
      <c r="AD2042" s="27"/>
      <c r="AE2042" s="60"/>
      <c r="AF2042" s="27"/>
      <c r="AG2042" s="27"/>
      <c r="AH2042" s="27"/>
      <c r="AI2042" s="27"/>
      <c r="AJ2042" s="27"/>
      <c r="AK2042" s="27"/>
      <c r="AL2042" s="27"/>
      <c r="AM2042" s="27"/>
      <c r="AN2042" s="27"/>
      <c r="AO2042" s="27"/>
      <c r="AP2042" s="27"/>
    </row>
    <row r="2043" spans="23:42" s="1" customFormat="1" x14ac:dyDescent="0.3">
      <c r="W2043" s="27"/>
      <c r="X2043" s="27"/>
      <c r="Y2043" s="27"/>
      <c r="Z2043" s="201"/>
      <c r="AA2043" s="201"/>
      <c r="AB2043" s="27"/>
      <c r="AC2043" s="27"/>
      <c r="AD2043" s="27"/>
      <c r="AE2043" s="60"/>
      <c r="AF2043" s="27"/>
      <c r="AG2043" s="27"/>
      <c r="AH2043" s="27"/>
      <c r="AI2043" s="27"/>
      <c r="AJ2043" s="27"/>
      <c r="AK2043" s="27"/>
      <c r="AL2043" s="27"/>
      <c r="AM2043" s="27"/>
      <c r="AN2043" s="27"/>
      <c r="AO2043" s="27"/>
      <c r="AP2043" s="27"/>
    </row>
    <row r="2044" spans="23:42" s="1" customFormat="1" x14ac:dyDescent="0.3">
      <c r="W2044" s="27"/>
      <c r="X2044" s="27"/>
      <c r="Y2044" s="27"/>
      <c r="Z2044" s="201"/>
      <c r="AA2044" s="201"/>
      <c r="AB2044" s="27"/>
      <c r="AC2044" s="27"/>
      <c r="AD2044" s="27"/>
      <c r="AE2044" s="60"/>
      <c r="AF2044" s="27"/>
      <c r="AG2044" s="27"/>
      <c r="AH2044" s="27"/>
      <c r="AI2044" s="27"/>
      <c r="AJ2044" s="27"/>
      <c r="AK2044" s="27"/>
      <c r="AL2044" s="27"/>
      <c r="AM2044" s="27"/>
      <c r="AN2044" s="27"/>
      <c r="AO2044" s="27"/>
      <c r="AP2044" s="27"/>
    </row>
    <row r="2045" spans="23:42" s="1" customFormat="1" x14ac:dyDescent="0.3">
      <c r="W2045" s="27"/>
      <c r="X2045" s="27"/>
      <c r="Y2045" s="27"/>
      <c r="Z2045" s="201"/>
      <c r="AA2045" s="201"/>
      <c r="AB2045" s="27"/>
      <c r="AC2045" s="27"/>
      <c r="AD2045" s="27"/>
      <c r="AE2045" s="60"/>
      <c r="AF2045" s="27"/>
      <c r="AG2045" s="27"/>
      <c r="AH2045" s="27"/>
      <c r="AI2045" s="27"/>
      <c r="AJ2045" s="27"/>
      <c r="AK2045" s="27"/>
      <c r="AL2045" s="27"/>
      <c r="AM2045" s="27"/>
      <c r="AN2045" s="27"/>
      <c r="AO2045" s="27"/>
      <c r="AP2045" s="27"/>
    </row>
    <row r="2046" spans="23:42" s="1" customFormat="1" x14ac:dyDescent="0.3">
      <c r="W2046" s="27"/>
      <c r="X2046" s="27"/>
      <c r="Y2046" s="27"/>
      <c r="Z2046" s="201"/>
      <c r="AA2046" s="201"/>
      <c r="AB2046" s="27"/>
      <c r="AC2046" s="27"/>
      <c r="AD2046" s="27"/>
      <c r="AE2046" s="60"/>
      <c r="AF2046" s="27"/>
      <c r="AG2046" s="27"/>
      <c r="AH2046" s="27"/>
      <c r="AI2046" s="27"/>
      <c r="AJ2046" s="27"/>
      <c r="AK2046" s="27"/>
      <c r="AL2046" s="27"/>
      <c r="AM2046" s="27"/>
      <c r="AN2046" s="27"/>
      <c r="AO2046" s="27"/>
      <c r="AP2046" s="27"/>
    </row>
    <row r="2047" spans="23:42" s="1" customFormat="1" x14ac:dyDescent="0.3">
      <c r="W2047" s="27"/>
      <c r="X2047" s="27"/>
      <c r="Y2047" s="27"/>
      <c r="Z2047" s="201"/>
      <c r="AA2047" s="201"/>
      <c r="AB2047" s="27"/>
      <c r="AC2047" s="27"/>
      <c r="AD2047" s="27"/>
      <c r="AE2047" s="60"/>
      <c r="AF2047" s="27"/>
      <c r="AG2047" s="27"/>
      <c r="AH2047" s="27"/>
      <c r="AI2047" s="27"/>
      <c r="AJ2047" s="27"/>
      <c r="AK2047" s="27"/>
      <c r="AL2047" s="27"/>
      <c r="AM2047" s="27"/>
      <c r="AN2047" s="27"/>
      <c r="AO2047" s="27"/>
      <c r="AP2047" s="27"/>
    </row>
    <row r="2048" spans="23:42" s="1" customFormat="1" x14ac:dyDescent="0.3">
      <c r="W2048" s="27"/>
      <c r="X2048" s="27"/>
      <c r="Y2048" s="27"/>
      <c r="Z2048" s="201"/>
      <c r="AA2048" s="201"/>
      <c r="AB2048" s="27"/>
      <c r="AC2048" s="27"/>
      <c r="AD2048" s="27"/>
      <c r="AE2048" s="60"/>
      <c r="AF2048" s="27"/>
      <c r="AG2048" s="27"/>
      <c r="AH2048" s="27"/>
      <c r="AI2048" s="27"/>
      <c r="AJ2048" s="27"/>
      <c r="AK2048" s="27"/>
      <c r="AL2048" s="27"/>
      <c r="AM2048" s="27"/>
      <c r="AN2048" s="27"/>
      <c r="AO2048" s="27"/>
      <c r="AP2048" s="27"/>
    </row>
    <row r="2049" spans="23:42" s="1" customFormat="1" x14ac:dyDescent="0.3">
      <c r="W2049" s="27"/>
      <c r="X2049" s="27"/>
      <c r="Y2049" s="27"/>
      <c r="Z2049" s="201"/>
      <c r="AA2049" s="201"/>
      <c r="AB2049" s="27"/>
      <c r="AC2049" s="27"/>
      <c r="AD2049" s="27"/>
      <c r="AE2049" s="60"/>
      <c r="AF2049" s="27"/>
      <c r="AG2049" s="27"/>
      <c r="AH2049" s="27"/>
      <c r="AI2049" s="27"/>
      <c r="AJ2049" s="27"/>
      <c r="AK2049" s="27"/>
      <c r="AL2049" s="27"/>
      <c r="AM2049" s="27"/>
      <c r="AN2049" s="27"/>
      <c r="AO2049" s="27"/>
      <c r="AP2049" s="27"/>
    </row>
    <row r="2050" spans="23:42" s="1" customFormat="1" x14ac:dyDescent="0.3">
      <c r="W2050" s="27"/>
      <c r="X2050" s="27"/>
      <c r="Y2050" s="27"/>
      <c r="Z2050" s="201"/>
      <c r="AA2050" s="201"/>
      <c r="AB2050" s="27"/>
      <c r="AC2050" s="27"/>
      <c r="AD2050" s="27"/>
      <c r="AE2050" s="60"/>
      <c r="AF2050" s="27"/>
      <c r="AG2050" s="27"/>
      <c r="AH2050" s="27"/>
      <c r="AI2050" s="27"/>
      <c r="AJ2050" s="27"/>
      <c r="AK2050" s="27"/>
      <c r="AL2050" s="27"/>
      <c r="AM2050" s="27"/>
      <c r="AN2050" s="27"/>
      <c r="AO2050" s="27"/>
      <c r="AP2050" s="27"/>
    </row>
    <row r="2051" spans="23:42" s="1" customFormat="1" x14ac:dyDescent="0.3">
      <c r="W2051" s="27"/>
      <c r="X2051" s="27"/>
      <c r="Y2051" s="27"/>
      <c r="Z2051" s="201"/>
      <c r="AA2051" s="201"/>
      <c r="AB2051" s="27"/>
      <c r="AC2051" s="27"/>
      <c r="AD2051" s="27"/>
      <c r="AE2051" s="60"/>
      <c r="AF2051" s="27"/>
      <c r="AG2051" s="27"/>
      <c r="AH2051" s="27"/>
      <c r="AI2051" s="27"/>
      <c r="AJ2051" s="27"/>
      <c r="AK2051" s="27"/>
      <c r="AL2051" s="27"/>
      <c r="AM2051" s="27"/>
      <c r="AN2051" s="27"/>
      <c r="AO2051" s="27"/>
      <c r="AP2051" s="27"/>
    </row>
    <row r="2052" spans="23:42" s="1" customFormat="1" x14ac:dyDescent="0.3">
      <c r="W2052" s="27"/>
      <c r="X2052" s="27"/>
      <c r="Y2052" s="27"/>
      <c r="Z2052" s="201"/>
      <c r="AA2052" s="201"/>
      <c r="AB2052" s="27"/>
      <c r="AC2052" s="27"/>
      <c r="AD2052" s="27"/>
      <c r="AE2052" s="60"/>
      <c r="AF2052" s="27"/>
      <c r="AG2052" s="27"/>
      <c r="AH2052" s="27"/>
      <c r="AI2052" s="27"/>
      <c r="AJ2052" s="27"/>
      <c r="AK2052" s="27"/>
      <c r="AL2052" s="27"/>
      <c r="AM2052" s="27"/>
      <c r="AN2052" s="27"/>
      <c r="AO2052" s="27"/>
      <c r="AP2052" s="27"/>
    </row>
    <row r="2053" spans="23:42" s="1" customFormat="1" x14ac:dyDescent="0.3">
      <c r="W2053" s="27"/>
      <c r="X2053" s="27"/>
      <c r="Y2053" s="27"/>
      <c r="Z2053" s="201"/>
      <c r="AA2053" s="201"/>
      <c r="AB2053" s="27"/>
      <c r="AC2053" s="27"/>
      <c r="AD2053" s="27"/>
      <c r="AE2053" s="60"/>
      <c r="AF2053" s="27"/>
      <c r="AG2053" s="27"/>
      <c r="AH2053" s="27"/>
      <c r="AI2053" s="27"/>
      <c r="AJ2053" s="27"/>
      <c r="AK2053" s="27"/>
      <c r="AL2053" s="27"/>
      <c r="AM2053" s="27"/>
      <c r="AN2053" s="27"/>
      <c r="AO2053" s="27"/>
      <c r="AP2053" s="27"/>
    </row>
    <row r="2054" spans="23:42" s="1" customFormat="1" x14ac:dyDescent="0.3">
      <c r="W2054" s="27"/>
      <c r="X2054" s="27"/>
      <c r="Y2054" s="27"/>
      <c r="Z2054" s="201"/>
      <c r="AA2054" s="201"/>
      <c r="AB2054" s="27"/>
      <c r="AC2054" s="27"/>
      <c r="AD2054" s="27"/>
      <c r="AE2054" s="60"/>
      <c r="AF2054" s="27"/>
      <c r="AG2054" s="27"/>
      <c r="AH2054" s="27"/>
      <c r="AI2054" s="27"/>
      <c r="AJ2054" s="27"/>
      <c r="AK2054" s="27"/>
      <c r="AL2054" s="27"/>
      <c r="AM2054" s="27"/>
      <c r="AN2054" s="27"/>
      <c r="AO2054" s="27"/>
      <c r="AP2054" s="27"/>
    </row>
    <row r="2055" spans="23:42" s="1" customFormat="1" x14ac:dyDescent="0.3">
      <c r="W2055" s="27"/>
      <c r="X2055" s="27"/>
      <c r="Y2055" s="27"/>
      <c r="Z2055" s="201"/>
      <c r="AA2055" s="201"/>
      <c r="AB2055" s="27"/>
      <c r="AC2055" s="27"/>
      <c r="AD2055" s="27"/>
      <c r="AE2055" s="60"/>
      <c r="AF2055" s="27"/>
      <c r="AG2055" s="27"/>
      <c r="AH2055" s="27"/>
      <c r="AI2055" s="27"/>
      <c r="AJ2055" s="27"/>
      <c r="AK2055" s="27"/>
      <c r="AL2055" s="27"/>
      <c r="AM2055" s="27"/>
      <c r="AN2055" s="27"/>
      <c r="AO2055" s="27"/>
      <c r="AP2055" s="27"/>
    </row>
    <row r="2056" spans="23:42" s="1" customFormat="1" x14ac:dyDescent="0.3">
      <c r="W2056" s="27"/>
      <c r="X2056" s="27"/>
      <c r="Y2056" s="27"/>
      <c r="Z2056" s="201"/>
      <c r="AA2056" s="201"/>
      <c r="AB2056" s="27"/>
      <c r="AC2056" s="27"/>
      <c r="AD2056" s="27"/>
      <c r="AE2056" s="60"/>
      <c r="AF2056" s="27"/>
      <c r="AG2056" s="27"/>
      <c r="AH2056" s="27"/>
      <c r="AI2056" s="27"/>
      <c r="AJ2056" s="27"/>
      <c r="AK2056" s="27"/>
      <c r="AL2056" s="27"/>
      <c r="AM2056" s="27"/>
      <c r="AN2056" s="27"/>
      <c r="AO2056" s="27"/>
      <c r="AP2056" s="27"/>
    </row>
    <row r="2057" spans="23:42" s="1" customFormat="1" x14ac:dyDescent="0.3">
      <c r="W2057" s="27"/>
      <c r="X2057" s="27"/>
      <c r="Y2057" s="27"/>
      <c r="Z2057" s="201"/>
      <c r="AA2057" s="201"/>
      <c r="AB2057" s="27"/>
      <c r="AC2057" s="27"/>
      <c r="AD2057" s="27"/>
      <c r="AE2057" s="60"/>
      <c r="AF2057" s="27"/>
      <c r="AG2057" s="27"/>
      <c r="AH2057" s="27"/>
      <c r="AI2057" s="27"/>
      <c r="AJ2057" s="27"/>
      <c r="AK2057" s="27"/>
      <c r="AL2057" s="27"/>
      <c r="AM2057" s="27"/>
      <c r="AN2057" s="27"/>
      <c r="AO2057" s="27"/>
      <c r="AP2057" s="27"/>
    </row>
    <row r="2058" spans="23:42" s="1" customFormat="1" x14ac:dyDescent="0.3">
      <c r="W2058" s="27"/>
      <c r="X2058" s="27"/>
      <c r="Y2058" s="27"/>
      <c r="Z2058" s="201"/>
      <c r="AA2058" s="201"/>
      <c r="AB2058" s="27"/>
      <c r="AC2058" s="27"/>
      <c r="AD2058" s="27"/>
      <c r="AE2058" s="60"/>
      <c r="AF2058" s="27"/>
      <c r="AG2058" s="27"/>
      <c r="AH2058" s="27"/>
      <c r="AI2058" s="27"/>
      <c r="AJ2058" s="27"/>
      <c r="AK2058" s="27"/>
      <c r="AL2058" s="27"/>
      <c r="AM2058" s="27"/>
      <c r="AN2058" s="27"/>
      <c r="AO2058" s="27"/>
      <c r="AP2058" s="27"/>
    </row>
    <row r="2059" spans="23:42" s="1" customFormat="1" x14ac:dyDescent="0.3">
      <c r="W2059" s="27"/>
      <c r="X2059" s="27"/>
      <c r="Y2059" s="27"/>
      <c r="Z2059" s="201"/>
      <c r="AA2059" s="201"/>
      <c r="AB2059" s="27"/>
      <c r="AC2059" s="27"/>
      <c r="AD2059" s="27"/>
      <c r="AE2059" s="60"/>
      <c r="AF2059" s="27"/>
      <c r="AG2059" s="27"/>
      <c r="AH2059" s="27"/>
      <c r="AI2059" s="27"/>
      <c r="AJ2059" s="27"/>
      <c r="AK2059" s="27"/>
      <c r="AL2059" s="27"/>
      <c r="AM2059" s="27"/>
      <c r="AN2059" s="27"/>
      <c r="AO2059" s="27"/>
      <c r="AP2059" s="27"/>
    </row>
    <row r="2060" spans="23:42" s="1" customFormat="1" x14ac:dyDescent="0.3">
      <c r="W2060" s="27"/>
      <c r="X2060" s="27"/>
      <c r="Y2060" s="27"/>
      <c r="Z2060" s="201"/>
      <c r="AA2060" s="201"/>
      <c r="AB2060" s="27"/>
      <c r="AC2060" s="27"/>
      <c r="AD2060" s="27"/>
      <c r="AE2060" s="60"/>
      <c r="AF2060" s="27"/>
      <c r="AG2060" s="27"/>
      <c r="AH2060" s="27"/>
      <c r="AI2060" s="27"/>
      <c r="AJ2060" s="27"/>
      <c r="AK2060" s="27"/>
      <c r="AL2060" s="27"/>
      <c r="AM2060" s="27"/>
      <c r="AN2060" s="27"/>
      <c r="AO2060" s="27"/>
      <c r="AP2060" s="27"/>
    </row>
    <row r="2061" spans="23:42" s="1" customFormat="1" x14ac:dyDescent="0.3">
      <c r="W2061" s="27"/>
      <c r="X2061" s="27"/>
      <c r="Y2061" s="27"/>
      <c r="Z2061" s="201"/>
      <c r="AA2061" s="201"/>
      <c r="AB2061" s="27"/>
      <c r="AC2061" s="27"/>
      <c r="AD2061" s="27"/>
      <c r="AE2061" s="60"/>
      <c r="AF2061" s="27"/>
      <c r="AG2061" s="27"/>
      <c r="AH2061" s="27"/>
      <c r="AI2061" s="27"/>
      <c r="AJ2061" s="27"/>
      <c r="AK2061" s="27"/>
      <c r="AL2061" s="27"/>
      <c r="AM2061" s="27"/>
      <c r="AN2061" s="27"/>
      <c r="AO2061" s="27"/>
      <c r="AP2061" s="27"/>
    </row>
    <row r="2062" spans="23:42" s="1" customFormat="1" x14ac:dyDescent="0.3">
      <c r="W2062" s="27"/>
      <c r="X2062" s="27"/>
      <c r="Y2062" s="27"/>
      <c r="Z2062" s="201"/>
      <c r="AA2062" s="201"/>
      <c r="AB2062" s="27"/>
      <c r="AC2062" s="27"/>
      <c r="AD2062" s="27"/>
      <c r="AE2062" s="60"/>
      <c r="AF2062" s="27"/>
      <c r="AG2062" s="27"/>
      <c r="AH2062" s="27"/>
      <c r="AI2062" s="27"/>
      <c r="AJ2062" s="27"/>
      <c r="AK2062" s="27"/>
      <c r="AL2062" s="27"/>
      <c r="AM2062" s="27"/>
      <c r="AN2062" s="27"/>
      <c r="AO2062" s="27"/>
      <c r="AP2062" s="27"/>
    </row>
    <row r="2063" spans="23:42" s="1" customFormat="1" x14ac:dyDescent="0.3">
      <c r="W2063" s="27"/>
      <c r="X2063" s="27"/>
      <c r="Y2063" s="27"/>
      <c r="Z2063" s="201"/>
      <c r="AA2063" s="201"/>
      <c r="AB2063" s="27"/>
      <c r="AC2063" s="27"/>
      <c r="AD2063" s="27"/>
      <c r="AE2063" s="60"/>
      <c r="AF2063" s="27"/>
      <c r="AG2063" s="27"/>
      <c r="AH2063" s="27"/>
      <c r="AI2063" s="27"/>
      <c r="AJ2063" s="27"/>
      <c r="AK2063" s="27"/>
      <c r="AL2063" s="27"/>
      <c r="AM2063" s="27"/>
      <c r="AN2063" s="27"/>
      <c r="AO2063" s="27"/>
      <c r="AP2063" s="27"/>
    </row>
    <row r="2064" spans="23:42" s="1" customFormat="1" x14ac:dyDescent="0.3">
      <c r="W2064" s="27"/>
      <c r="X2064" s="27"/>
      <c r="Y2064" s="27"/>
      <c r="Z2064" s="201"/>
      <c r="AA2064" s="201"/>
      <c r="AB2064" s="27"/>
      <c r="AC2064" s="27"/>
      <c r="AD2064" s="27"/>
      <c r="AE2064" s="60"/>
      <c r="AF2064" s="27"/>
      <c r="AG2064" s="27"/>
      <c r="AH2064" s="27"/>
      <c r="AI2064" s="27"/>
      <c r="AJ2064" s="27"/>
      <c r="AK2064" s="27"/>
      <c r="AL2064" s="27"/>
      <c r="AM2064" s="27"/>
      <c r="AN2064" s="27"/>
      <c r="AO2064" s="27"/>
      <c r="AP2064" s="27"/>
    </row>
    <row r="2065" spans="23:42" s="1" customFormat="1" x14ac:dyDescent="0.3">
      <c r="W2065" s="27"/>
      <c r="X2065" s="27"/>
      <c r="Y2065" s="27"/>
      <c r="Z2065" s="201"/>
      <c r="AA2065" s="201"/>
      <c r="AB2065" s="27"/>
      <c r="AC2065" s="27"/>
      <c r="AD2065" s="27"/>
      <c r="AE2065" s="60"/>
      <c r="AF2065" s="27"/>
      <c r="AG2065" s="27"/>
      <c r="AH2065" s="27"/>
      <c r="AI2065" s="27"/>
      <c r="AJ2065" s="27"/>
      <c r="AK2065" s="27"/>
      <c r="AL2065" s="27"/>
      <c r="AM2065" s="27"/>
      <c r="AN2065" s="27"/>
      <c r="AO2065" s="27"/>
      <c r="AP2065" s="27"/>
    </row>
    <row r="2066" spans="23:42" s="1" customFormat="1" x14ac:dyDescent="0.3">
      <c r="W2066" s="27"/>
      <c r="X2066" s="27"/>
      <c r="Y2066" s="27"/>
      <c r="Z2066" s="201"/>
      <c r="AA2066" s="201"/>
      <c r="AB2066" s="27"/>
      <c r="AC2066" s="27"/>
      <c r="AD2066" s="27"/>
      <c r="AE2066" s="60"/>
      <c r="AF2066" s="27"/>
      <c r="AG2066" s="27"/>
      <c r="AH2066" s="27"/>
      <c r="AI2066" s="27"/>
      <c r="AJ2066" s="27"/>
      <c r="AK2066" s="27"/>
      <c r="AL2066" s="27"/>
      <c r="AM2066" s="27"/>
      <c r="AN2066" s="27"/>
      <c r="AO2066" s="27"/>
      <c r="AP2066" s="27"/>
    </row>
    <row r="2067" spans="23:42" s="1" customFormat="1" x14ac:dyDescent="0.3">
      <c r="W2067" s="27"/>
      <c r="X2067" s="27"/>
      <c r="Y2067" s="27"/>
      <c r="Z2067" s="201"/>
      <c r="AA2067" s="201"/>
      <c r="AB2067" s="27"/>
      <c r="AC2067" s="27"/>
      <c r="AD2067" s="27"/>
      <c r="AE2067" s="60"/>
      <c r="AF2067" s="27"/>
      <c r="AG2067" s="27"/>
      <c r="AH2067" s="27"/>
      <c r="AI2067" s="27"/>
      <c r="AJ2067" s="27"/>
      <c r="AK2067" s="27"/>
      <c r="AL2067" s="27"/>
      <c r="AM2067" s="27"/>
      <c r="AN2067" s="27"/>
      <c r="AO2067" s="27"/>
      <c r="AP2067" s="27"/>
    </row>
    <row r="2068" spans="23:42" s="1" customFormat="1" x14ac:dyDescent="0.3">
      <c r="W2068" s="27"/>
      <c r="X2068" s="27"/>
      <c r="Y2068" s="27"/>
      <c r="Z2068" s="201"/>
      <c r="AA2068" s="201"/>
      <c r="AB2068" s="27"/>
      <c r="AC2068" s="27"/>
      <c r="AD2068" s="27"/>
      <c r="AE2068" s="60"/>
      <c r="AF2068" s="27"/>
      <c r="AG2068" s="27"/>
      <c r="AH2068" s="27"/>
      <c r="AI2068" s="27"/>
      <c r="AJ2068" s="27"/>
      <c r="AK2068" s="27"/>
      <c r="AL2068" s="27"/>
      <c r="AM2068" s="27"/>
      <c r="AN2068" s="27"/>
      <c r="AO2068" s="27"/>
      <c r="AP2068" s="27"/>
    </row>
    <row r="2069" spans="23:42" s="1" customFormat="1" x14ac:dyDescent="0.3">
      <c r="W2069" s="27"/>
      <c r="X2069" s="27"/>
      <c r="Y2069" s="27"/>
      <c r="Z2069" s="201"/>
      <c r="AA2069" s="201"/>
      <c r="AB2069" s="27"/>
      <c r="AC2069" s="27"/>
      <c r="AD2069" s="27"/>
      <c r="AE2069" s="60"/>
      <c r="AF2069" s="27"/>
      <c r="AG2069" s="27"/>
      <c r="AH2069" s="27"/>
      <c r="AI2069" s="27"/>
      <c r="AJ2069" s="27"/>
      <c r="AK2069" s="27"/>
      <c r="AL2069" s="27"/>
      <c r="AM2069" s="27"/>
      <c r="AN2069" s="27"/>
      <c r="AO2069" s="27"/>
      <c r="AP2069" s="27"/>
    </row>
    <row r="2070" spans="23:42" s="1" customFormat="1" x14ac:dyDescent="0.3">
      <c r="W2070" s="27"/>
      <c r="X2070" s="27"/>
      <c r="Y2070" s="27"/>
      <c r="Z2070" s="201"/>
      <c r="AA2070" s="201"/>
      <c r="AB2070" s="27"/>
      <c r="AC2070" s="27"/>
      <c r="AD2070" s="27"/>
      <c r="AE2070" s="60"/>
      <c r="AF2070" s="27"/>
      <c r="AG2070" s="27"/>
      <c r="AH2070" s="27"/>
      <c r="AI2070" s="27"/>
      <c r="AJ2070" s="27"/>
      <c r="AK2070" s="27"/>
      <c r="AL2070" s="27"/>
      <c r="AM2070" s="27"/>
      <c r="AN2070" s="27"/>
      <c r="AO2070" s="27"/>
      <c r="AP2070" s="27"/>
    </row>
    <row r="2071" spans="23:42" s="1" customFormat="1" x14ac:dyDescent="0.3">
      <c r="W2071" s="27"/>
      <c r="X2071" s="27"/>
      <c r="Y2071" s="27"/>
      <c r="Z2071" s="201"/>
      <c r="AA2071" s="201"/>
      <c r="AB2071" s="27"/>
      <c r="AC2071" s="27"/>
      <c r="AD2071" s="27"/>
      <c r="AE2071" s="60"/>
      <c r="AF2071" s="27"/>
      <c r="AG2071" s="27"/>
      <c r="AH2071" s="27"/>
      <c r="AI2071" s="27"/>
      <c r="AJ2071" s="27"/>
      <c r="AK2071" s="27"/>
      <c r="AL2071" s="27"/>
      <c r="AM2071" s="27"/>
      <c r="AN2071" s="27"/>
      <c r="AO2071" s="27"/>
      <c r="AP2071" s="27"/>
    </row>
    <row r="2072" spans="23:42" s="1" customFormat="1" x14ac:dyDescent="0.3">
      <c r="W2072" s="27"/>
      <c r="X2072" s="27"/>
      <c r="Y2072" s="27"/>
      <c r="Z2072" s="201"/>
      <c r="AA2072" s="201"/>
      <c r="AB2072" s="27"/>
      <c r="AC2072" s="27"/>
      <c r="AD2072" s="27"/>
      <c r="AE2072" s="60"/>
      <c r="AF2072" s="27"/>
      <c r="AG2072" s="27"/>
      <c r="AH2072" s="27"/>
      <c r="AI2072" s="27"/>
      <c r="AJ2072" s="27"/>
      <c r="AK2072" s="27"/>
      <c r="AL2072" s="27"/>
      <c r="AM2072" s="27"/>
      <c r="AN2072" s="27"/>
      <c r="AO2072" s="27"/>
      <c r="AP2072" s="27"/>
    </row>
    <row r="2073" spans="23:42" s="1" customFormat="1" x14ac:dyDescent="0.3">
      <c r="W2073" s="27"/>
      <c r="X2073" s="27"/>
      <c r="Y2073" s="27"/>
      <c r="Z2073" s="201"/>
      <c r="AA2073" s="201"/>
      <c r="AB2073" s="27"/>
      <c r="AC2073" s="27"/>
      <c r="AD2073" s="27"/>
      <c r="AE2073" s="60"/>
      <c r="AF2073" s="27"/>
      <c r="AG2073" s="27"/>
      <c r="AH2073" s="27"/>
      <c r="AI2073" s="27"/>
      <c r="AJ2073" s="27"/>
      <c r="AK2073" s="27"/>
      <c r="AL2073" s="27"/>
      <c r="AM2073" s="27"/>
      <c r="AN2073" s="27"/>
      <c r="AO2073" s="27"/>
      <c r="AP2073" s="27"/>
    </row>
    <row r="2074" spans="23:42" s="1" customFormat="1" x14ac:dyDescent="0.3">
      <c r="W2074" s="27"/>
      <c r="X2074" s="27"/>
      <c r="Y2074" s="27"/>
      <c r="Z2074" s="201"/>
      <c r="AA2074" s="201"/>
      <c r="AB2074" s="27"/>
      <c r="AC2074" s="27"/>
      <c r="AD2074" s="27"/>
      <c r="AE2074" s="60"/>
      <c r="AF2074" s="27"/>
      <c r="AG2074" s="27"/>
      <c r="AH2074" s="27"/>
      <c r="AI2074" s="27"/>
      <c r="AJ2074" s="27"/>
      <c r="AK2074" s="27"/>
      <c r="AL2074" s="27"/>
      <c r="AM2074" s="27"/>
      <c r="AN2074" s="27"/>
      <c r="AO2074" s="27"/>
      <c r="AP2074" s="27"/>
    </row>
    <row r="2075" spans="23:42" s="1" customFormat="1" x14ac:dyDescent="0.3">
      <c r="W2075" s="27"/>
      <c r="X2075" s="27"/>
      <c r="Y2075" s="27"/>
      <c r="Z2075" s="201"/>
      <c r="AA2075" s="201"/>
      <c r="AB2075" s="27"/>
      <c r="AC2075" s="27"/>
      <c r="AD2075" s="27"/>
      <c r="AE2075" s="60"/>
      <c r="AF2075" s="27"/>
      <c r="AG2075" s="27"/>
      <c r="AH2075" s="27"/>
      <c r="AI2075" s="27"/>
      <c r="AJ2075" s="27"/>
      <c r="AK2075" s="27"/>
      <c r="AL2075" s="27"/>
      <c r="AM2075" s="27"/>
      <c r="AN2075" s="27"/>
      <c r="AO2075" s="27"/>
      <c r="AP2075" s="27"/>
    </row>
    <row r="2076" spans="23:42" s="1" customFormat="1" x14ac:dyDescent="0.3">
      <c r="W2076" s="27"/>
      <c r="X2076" s="27"/>
      <c r="Y2076" s="27"/>
      <c r="Z2076" s="201"/>
      <c r="AA2076" s="201"/>
      <c r="AB2076" s="27"/>
      <c r="AC2076" s="27"/>
      <c r="AD2076" s="27"/>
      <c r="AE2076" s="60"/>
      <c r="AF2076" s="27"/>
      <c r="AG2076" s="27"/>
      <c r="AH2076" s="27"/>
      <c r="AI2076" s="27"/>
      <c r="AJ2076" s="27"/>
      <c r="AK2076" s="27"/>
      <c r="AL2076" s="27"/>
      <c r="AM2076" s="27"/>
      <c r="AN2076" s="27"/>
      <c r="AO2076" s="27"/>
      <c r="AP2076" s="27"/>
    </row>
    <row r="2077" spans="23:42" s="1" customFormat="1" x14ac:dyDescent="0.3">
      <c r="W2077" s="27"/>
      <c r="X2077" s="27"/>
      <c r="Y2077" s="27"/>
      <c r="Z2077" s="201"/>
      <c r="AA2077" s="201"/>
      <c r="AB2077" s="27"/>
      <c r="AC2077" s="27"/>
      <c r="AD2077" s="27"/>
      <c r="AE2077" s="60"/>
      <c r="AF2077" s="27"/>
      <c r="AG2077" s="27"/>
      <c r="AH2077" s="27"/>
      <c r="AI2077" s="27"/>
      <c r="AJ2077" s="27"/>
      <c r="AK2077" s="27"/>
      <c r="AL2077" s="27"/>
      <c r="AM2077" s="27"/>
      <c r="AN2077" s="27"/>
      <c r="AO2077" s="27"/>
      <c r="AP2077" s="27"/>
    </row>
    <row r="2078" spans="23:42" s="1" customFormat="1" x14ac:dyDescent="0.3">
      <c r="W2078" s="27"/>
      <c r="X2078" s="27"/>
      <c r="Y2078" s="27"/>
      <c r="Z2078" s="201"/>
      <c r="AA2078" s="201"/>
      <c r="AB2078" s="27"/>
      <c r="AC2078" s="27"/>
      <c r="AD2078" s="27"/>
      <c r="AE2078" s="60"/>
      <c r="AF2078" s="27"/>
      <c r="AG2078" s="27"/>
      <c r="AH2078" s="27"/>
      <c r="AI2078" s="27"/>
      <c r="AJ2078" s="27"/>
      <c r="AK2078" s="27"/>
      <c r="AL2078" s="27"/>
      <c r="AM2078" s="27"/>
      <c r="AN2078" s="27"/>
      <c r="AO2078" s="27"/>
      <c r="AP2078" s="27"/>
    </row>
    <row r="2079" spans="23:42" s="1" customFormat="1" x14ac:dyDescent="0.3">
      <c r="W2079" s="27"/>
      <c r="X2079" s="27"/>
      <c r="Y2079" s="27"/>
      <c r="Z2079" s="201"/>
      <c r="AA2079" s="201"/>
      <c r="AB2079" s="27"/>
      <c r="AC2079" s="27"/>
      <c r="AD2079" s="27"/>
      <c r="AE2079" s="60"/>
      <c r="AF2079" s="27"/>
      <c r="AG2079" s="27"/>
      <c r="AH2079" s="27"/>
      <c r="AI2079" s="27"/>
      <c r="AJ2079" s="27"/>
      <c r="AK2079" s="27"/>
      <c r="AL2079" s="27"/>
      <c r="AM2079" s="27"/>
      <c r="AN2079" s="27"/>
      <c r="AO2079" s="27"/>
      <c r="AP2079" s="27"/>
    </row>
    <row r="2080" spans="23:42" s="1" customFormat="1" x14ac:dyDescent="0.3">
      <c r="W2080" s="27"/>
      <c r="X2080" s="27"/>
      <c r="Y2080" s="27"/>
      <c r="Z2080" s="201"/>
      <c r="AA2080" s="201"/>
      <c r="AB2080" s="27"/>
      <c r="AC2080" s="27"/>
      <c r="AD2080" s="27"/>
      <c r="AE2080" s="60"/>
      <c r="AF2080" s="27"/>
      <c r="AG2080" s="27"/>
      <c r="AH2080" s="27"/>
      <c r="AI2080" s="27"/>
      <c r="AJ2080" s="27"/>
      <c r="AK2080" s="27"/>
      <c r="AL2080" s="27"/>
      <c r="AM2080" s="27"/>
      <c r="AN2080" s="27"/>
      <c r="AO2080" s="27"/>
      <c r="AP2080" s="27"/>
    </row>
    <row r="2081" spans="23:42" s="1" customFormat="1" x14ac:dyDescent="0.3">
      <c r="W2081" s="27"/>
      <c r="X2081" s="27"/>
      <c r="Y2081" s="27"/>
      <c r="Z2081" s="201"/>
      <c r="AA2081" s="201"/>
      <c r="AB2081" s="27"/>
      <c r="AC2081" s="27"/>
      <c r="AD2081" s="27"/>
      <c r="AE2081" s="60"/>
      <c r="AF2081" s="27"/>
      <c r="AG2081" s="27"/>
      <c r="AH2081" s="27"/>
      <c r="AI2081" s="27"/>
      <c r="AJ2081" s="27"/>
      <c r="AK2081" s="27"/>
      <c r="AL2081" s="27"/>
      <c r="AM2081" s="27"/>
      <c r="AN2081" s="27"/>
      <c r="AO2081" s="27"/>
      <c r="AP2081" s="27"/>
    </row>
    <row r="2082" spans="23:42" s="1" customFormat="1" x14ac:dyDescent="0.3">
      <c r="W2082" s="27"/>
      <c r="X2082" s="27"/>
      <c r="Y2082" s="27"/>
      <c r="Z2082" s="201"/>
      <c r="AA2082" s="201"/>
      <c r="AB2082" s="27"/>
      <c r="AC2082" s="27"/>
      <c r="AD2082" s="27"/>
      <c r="AE2082" s="60"/>
      <c r="AF2082" s="27"/>
      <c r="AG2082" s="27"/>
      <c r="AH2082" s="27"/>
      <c r="AI2082" s="27"/>
      <c r="AJ2082" s="27"/>
      <c r="AK2082" s="27"/>
      <c r="AL2082" s="27"/>
      <c r="AM2082" s="27"/>
      <c r="AN2082" s="27"/>
      <c r="AO2082" s="27"/>
      <c r="AP2082" s="27"/>
    </row>
    <row r="2083" spans="23:42" s="1" customFormat="1" x14ac:dyDescent="0.3">
      <c r="W2083" s="27"/>
      <c r="X2083" s="27"/>
      <c r="Y2083" s="27"/>
      <c r="Z2083" s="201"/>
      <c r="AA2083" s="201"/>
      <c r="AB2083" s="27"/>
      <c r="AC2083" s="27"/>
      <c r="AD2083" s="27"/>
      <c r="AE2083" s="60"/>
      <c r="AF2083" s="27"/>
      <c r="AG2083" s="27"/>
      <c r="AH2083" s="27"/>
      <c r="AI2083" s="27"/>
      <c r="AJ2083" s="27"/>
      <c r="AK2083" s="27"/>
      <c r="AL2083" s="27"/>
      <c r="AM2083" s="27"/>
      <c r="AN2083" s="27"/>
      <c r="AO2083" s="27"/>
      <c r="AP2083" s="27"/>
    </row>
    <row r="2084" spans="23:42" s="1" customFormat="1" x14ac:dyDescent="0.3">
      <c r="W2084" s="27"/>
      <c r="X2084" s="27"/>
      <c r="Y2084" s="27"/>
      <c r="Z2084" s="201"/>
      <c r="AA2084" s="201"/>
      <c r="AB2084" s="27"/>
      <c r="AC2084" s="27"/>
      <c r="AD2084" s="27"/>
      <c r="AE2084" s="60"/>
      <c r="AF2084" s="27"/>
      <c r="AG2084" s="27"/>
      <c r="AH2084" s="27"/>
      <c r="AI2084" s="27"/>
      <c r="AJ2084" s="27"/>
      <c r="AK2084" s="27"/>
      <c r="AL2084" s="27"/>
      <c r="AM2084" s="27"/>
      <c r="AN2084" s="27"/>
      <c r="AO2084" s="27"/>
      <c r="AP2084" s="27"/>
    </row>
    <row r="2085" spans="23:42" s="1" customFormat="1" x14ac:dyDescent="0.3">
      <c r="W2085" s="27"/>
      <c r="X2085" s="27"/>
      <c r="Y2085" s="27"/>
      <c r="Z2085" s="201"/>
      <c r="AA2085" s="201"/>
      <c r="AB2085" s="27"/>
      <c r="AC2085" s="27"/>
      <c r="AD2085" s="27"/>
      <c r="AE2085" s="60"/>
      <c r="AF2085" s="27"/>
      <c r="AG2085" s="27"/>
      <c r="AH2085" s="27"/>
      <c r="AI2085" s="27"/>
      <c r="AJ2085" s="27"/>
      <c r="AK2085" s="27"/>
      <c r="AL2085" s="27"/>
      <c r="AM2085" s="27"/>
      <c r="AN2085" s="27"/>
      <c r="AO2085" s="27"/>
      <c r="AP2085" s="27"/>
    </row>
    <row r="2086" spans="23:42" s="1" customFormat="1" x14ac:dyDescent="0.3">
      <c r="W2086" s="27"/>
      <c r="X2086" s="27"/>
      <c r="Y2086" s="27"/>
      <c r="Z2086" s="201"/>
      <c r="AA2086" s="201"/>
      <c r="AB2086" s="27"/>
      <c r="AC2086" s="27"/>
      <c r="AD2086" s="27"/>
      <c r="AE2086" s="60"/>
      <c r="AF2086" s="27"/>
      <c r="AG2086" s="27"/>
      <c r="AH2086" s="27"/>
      <c r="AI2086" s="27"/>
      <c r="AJ2086" s="27"/>
      <c r="AK2086" s="27"/>
      <c r="AL2086" s="27"/>
      <c r="AM2086" s="27"/>
      <c r="AN2086" s="27"/>
      <c r="AO2086" s="27"/>
      <c r="AP2086" s="27"/>
    </row>
    <row r="2087" spans="23:42" s="1" customFormat="1" x14ac:dyDescent="0.3">
      <c r="W2087" s="27"/>
      <c r="X2087" s="27"/>
      <c r="Y2087" s="27"/>
      <c r="Z2087" s="201"/>
      <c r="AA2087" s="201"/>
      <c r="AB2087" s="27"/>
      <c r="AC2087" s="27"/>
      <c r="AD2087" s="27"/>
      <c r="AE2087" s="60"/>
      <c r="AF2087" s="27"/>
      <c r="AG2087" s="27"/>
      <c r="AH2087" s="27"/>
      <c r="AI2087" s="27"/>
      <c r="AJ2087" s="27"/>
      <c r="AK2087" s="27"/>
      <c r="AL2087" s="27"/>
      <c r="AM2087" s="27"/>
      <c r="AN2087" s="27"/>
      <c r="AO2087" s="27"/>
      <c r="AP2087" s="27"/>
    </row>
    <row r="2088" spans="23:42" s="1" customFormat="1" x14ac:dyDescent="0.3">
      <c r="W2088" s="27"/>
      <c r="X2088" s="27"/>
      <c r="Y2088" s="27"/>
      <c r="Z2088" s="201"/>
      <c r="AA2088" s="201"/>
      <c r="AB2088" s="27"/>
      <c r="AC2088" s="27"/>
      <c r="AD2088" s="27"/>
      <c r="AE2088" s="60"/>
      <c r="AF2088" s="27"/>
      <c r="AG2088" s="27"/>
      <c r="AH2088" s="27"/>
      <c r="AI2088" s="27"/>
      <c r="AJ2088" s="27"/>
      <c r="AK2088" s="27"/>
      <c r="AL2088" s="27"/>
      <c r="AM2088" s="27"/>
      <c r="AN2088" s="27"/>
      <c r="AO2088" s="27"/>
      <c r="AP2088" s="27"/>
    </row>
    <row r="2089" spans="23:42" s="1" customFormat="1" x14ac:dyDescent="0.3">
      <c r="W2089" s="27"/>
      <c r="X2089" s="27"/>
      <c r="Y2089" s="27"/>
      <c r="Z2089" s="201"/>
      <c r="AA2089" s="201"/>
      <c r="AB2089" s="27"/>
      <c r="AC2089" s="27"/>
      <c r="AD2089" s="27"/>
      <c r="AE2089" s="60"/>
      <c r="AF2089" s="27"/>
      <c r="AG2089" s="27"/>
      <c r="AH2089" s="27"/>
      <c r="AI2089" s="27"/>
      <c r="AJ2089" s="27"/>
      <c r="AK2089" s="27"/>
      <c r="AL2089" s="27"/>
      <c r="AM2089" s="27"/>
      <c r="AN2089" s="27"/>
      <c r="AO2089" s="27"/>
      <c r="AP2089" s="27"/>
    </row>
    <row r="2090" spans="23:42" s="1" customFormat="1" x14ac:dyDescent="0.3">
      <c r="W2090" s="27"/>
      <c r="X2090" s="27"/>
      <c r="Y2090" s="27"/>
      <c r="Z2090" s="201"/>
      <c r="AA2090" s="201"/>
      <c r="AB2090" s="27"/>
      <c r="AC2090" s="27"/>
      <c r="AD2090" s="27"/>
      <c r="AE2090" s="60"/>
      <c r="AF2090" s="27"/>
      <c r="AG2090" s="27"/>
      <c r="AH2090" s="27"/>
      <c r="AI2090" s="27"/>
      <c r="AJ2090" s="27"/>
      <c r="AK2090" s="27"/>
      <c r="AL2090" s="27"/>
      <c r="AM2090" s="27"/>
      <c r="AN2090" s="27"/>
      <c r="AO2090" s="27"/>
      <c r="AP2090" s="27"/>
    </row>
    <row r="2091" spans="23:42" s="1" customFormat="1" x14ac:dyDescent="0.3">
      <c r="W2091" s="27"/>
      <c r="X2091" s="27"/>
      <c r="Y2091" s="27"/>
      <c r="Z2091" s="201"/>
      <c r="AA2091" s="201"/>
      <c r="AB2091" s="27"/>
      <c r="AC2091" s="27"/>
      <c r="AD2091" s="27"/>
      <c r="AE2091" s="60"/>
      <c r="AF2091" s="27"/>
      <c r="AG2091" s="27"/>
      <c r="AH2091" s="27"/>
      <c r="AI2091" s="27"/>
      <c r="AJ2091" s="27"/>
      <c r="AK2091" s="27"/>
      <c r="AL2091" s="27"/>
      <c r="AM2091" s="27"/>
      <c r="AN2091" s="27"/>
      <c r="AO2091" s="27"/>
      <c r="AP2091" s="27"/>
    </row>
    <row r="2092" spans="23:42" s="1" customFormat="1" x14ac:dyDescent="0.3">
      <c r="W2092" s="27"/>
      <c r="X2092" s="27"/>
      <c r="Y2092" s="27"/>
      <c r="Z2092" s="201"/>
      <c r="AA2092" s="201"/>
      <c r="AB2092" s="27"/>
      <c r="AC2092" s="27"/>
      <c r="AD2092" s="27"/>
      <c r="AE2092" s="60"/>
      <c r="AF2092" s="27"/>
      <c r="AG2092" s="27"/>
      <c r="AH2092" s="27"/>
      <c r="AI2092" s="27"/>
      <c r="AJ2092" s="27"/>
      <c r="AK2092" s="27"/>
      <c r="AL2092" s="27"/>
      <c r="AM2092" s="27"/>
      <c r="AN2092" s="27"/>
      <c r="AO2092" s="27"/>
      <c r="AP2092" s="27"/>
    </row>
    <row r="2093" spans="23:42" s="1" customFormat="1" x14ac:dyDescent="0.3">
      <c r="W2093" s="27"/>
      <c r="X2093" s="27"/>
      <c r="Y2093" s="27"/>
      <c r="Z2093" s="201"/>
      <c r="AA2093" s="201"/>
      <c r="AB2093" s="27"/>
      <c r="AC2093" s="27"/>
      <c r="AD2093" s="27"/>
      <c r="AE2093" s="60"/>
      <c r="AF2093" s="27"/>
      <c r="AG2093" s="27"/>
      <c r="AH2093" s="27"/>
      <c r="AI2093" s="27"/>
      <c r="AJ2093" s="27"/>
      <c r="AK2093" s="27"/>
      <c r="AL2093" s="27"/>
      <c r="AM2093" s="27"/>
      <c r="AN2093" s="27"/>
      <c r="AO2093" s="27"/>
      <c r="AP2093" s="27"/>
    </row>
    <row r="2094" spans="23:42" s="1" customFormat="1" x14ac:dyDescent="0.3">
      <c r="W2094" s="27"/>
      <c r="X2094" s="27"/>
      <c r="Y2094" s="27"/>
      <c r="Z2094" s="201"/>
      <c r="AA2094" s="201"/>
      <c r="AB2094" s="27"/>
      <c r="AC2094" s="27"/>
      <c r="AD2094" s="27"/>
      <c r="AE2094" s="60"/>
      <c r="AF2094" s="27"/>
      <c r="AG2094" s="27"/>
      <c r="AH2094" s="27"/>
      <c r="AI2094" s="27"/>
      <c r="AJ2094" s="27"/>
      <c r="AK2094" s="27"/>
      <c r="AL2094" s="27"/>
      <c r="AM2094" s="27"/>
      <c r="AN2094" s="27"/>
      <c r="AO2094" s="27"/>
      <c r="AP2094" s="27"/>
    </row>
    <row r="2095" spans="23:42" s="1" customFormat="1" x14ac:dyDescent="0.3">
      <c r="W2095" s="27"/>
      <c r="X2095" s="27"/>
      <c r="Y2095" s="27"/>
      <c r="Z2095" s="201"/>
      <c r="AA2095" s="201"/>
      <c r="AB2095" s="27"/>
      <c r="AC2095" s="27"/>
      <c r="AD2095" s="27"/>
      <c r="AE2095" s="60"/>
      <c r="AF2095" s="27"/>
      <c r="AG2095" s="27"/>
      <c r="AH2095" s="27"/>
      <c r="AI2095" s="27"/>
      <c r="AJ2095" s="27"/>
      <c r="AK2095" s="27"/>
      <c r="AL2095" s="27"/>
      <c r="AM2095" s="27"/>
      <c r="AN2095" s="27"/>
      <c r="AO2095" s="27"/>
      <c r="AP2095" s="27"/>
    </row>
    <row r="2096" spans="23:42" s="1" customFormat="1" x14ac:dyDescent="0.3">
      <c r="W2096" s="27"/>
      <c r="X2096" s="27"/>
      <c r="Y2096" s="27"/>
      <c r="Z2096" s="201"/>
      <c r="AA2096" s="201"/>
      <c r="AB2096" s="27"/>
      <c r="AC2096" s="27"/>
      <c r="AD2096" s="27"/>
      <c r="AE2096" s="60"/>
      <c r="AF2096" s="27"/>
      <c r="AG2096" s="27"/>
      <c r="AH2096" s="27"/>
      <c r="AI2096" s="27"/>
      <c r="AJ2096" s="27"/>
      <c r="AK2096" s="27"/>
      <c r="AL2096" s="27"/>
      <c r="AM2096" s="27"/>
      <c r="AN2096" s="27"/>
      <c r="AO2096" s="27"/>
      <c r="AP2096" s="27"/>
    </row>
    <row r="2097" spans="23:42" s="1" customFormat="1" x14ac:dyDescent="0.3">
      <c r="W2097" s="27"/>
      <c r="X2097" s="27"/>
      <c r="Y2097" s="27"/>
      <c r="Z2097" s="201"/>
      <c r="AA2097" s="201"/>
      <c r="AB2097" s="27"/>
      <c r="AC2097" s="27"/>
      <c r="AD2097" s="27"/>
      <c r="AE2097" s="60"/>
      <c r="AF2097" s="27"/>
      <c r="AG2097" s="27"/>
      <c r="AH2097" s="27"/>
      <c r="AI2097" s="27"/>
      <c r="AJ2097" s="27"/>
      <c r="AK2097" s="27"/>
      <c r="AL2097" s="27"/>
      <c r="AM2097" s="27"/>
      <c r="AN2097" s="27"/>
      <c r="AO2097" s="27"/>
      <c r="AP2097" s="27"/>
    </row>
    <row r="2098" spans="23:42" s="1" customFormat="1" x14ac:dyDescent="0.3">
      <c r="W2098" s="27"/>
      <c r="X2098" s="27"/>
      <c r="Y2098" s="27"/>
      <c r="Z2098" s="201"/>
      <c r="AA2098" s="201"/>
      <c r="AB2098" s="27"/>
      <c r="AC2098" s="27"/>
      <c r="AD2098" s="27"/>
      <c r="AE2098" s="60"/>
      <c r="AF2098" s="27"/>
      <c r="AG2098" s="27"/>
      <c r="AH2098" s="27"/>
      <c r="AI2098" s="27"/>
      <c r="AJ2098" s="27"/>
      <c r="AK2098" s="27"/>
      <c r="AL2098" s="27"/>
      <c r="AM2098" s="27"/>
      <c r="AN2098" s="27"/>
      <c r="AO2098" s="27"/>
      <c r="AP2098" s="27"/>
    </row>
    <row r="2099" spans="23:42" s="1" customFormat="1" x14ac:dyDescent="0.3">
      <c r="W2099" s="27"/>
      <c r="X2099" s="27"/>
      <c r="Y2099" s="27"/>
      <c r="Z2099" s="201"/>
      <c r="AA2099" s="201"/>
      <c r="AB2099" s="27"/>
      <c r="AC2099" s="27"/>
      <c r="AD2099" s="27"/>
      <c r="AE2099" s="60"/>
      <c r="AF2099" s="27"/>
      <c r="AG2099" s="27"/>
      <c r="AH2099" s="27"/>
      <c r="AI2099" s="27"/>
      <c r="AJ2099" s="27"/>
      <c r="AK2099" s="27"/>
      <c r="AL2099" s="27"/>
      <c r="AM2099" s="27"/>
      <c r="AN2099" s="27"/>
      <c r="AO2099" s="27"/>
      <c r="AP2099" s="27"/>
    </row>
    <row r="2100" spans="23:42" s="1" customFormat="1" x14ac:dyDescent="0.3">
      <c r="W2100" s="27"/>
      <c r="X2100" s="27"/>
      <c r="Y2100" s="27"/>
      <c r="Z2100" s="201"/>
      <c r="AA2100" s="201"/>
      <c r="AB2100" s="27"/>
      <c r="AC2100" s="27"/>
      <c r="AD2100" s="27"/>
      <c r="AE2100" s="60"/>
      <c r="AF2100" s="27"/>
      <c r="AG2100" s="27"/>
      <c r="AH2100" s="27"/>
      <c r="AI2100" s="27"/>
      <c r="AJ2100" s="27"/>
      <c r="AK2100" s="27"/>
      <c r="AL2100" s="27"/>
      <c r="AM2100" s="27"/>
      <c r="AN2100" s="27"/>
      <c r="AO2100" s="27"/>
      <c r="AP2100" s="27"/>
    </row>
    <row r="2101" spans="23:42" s="1" customFormat="1" x14ac:dyDescent="0.3">
      <c r="W2101" s="27"/>
      <c r="X2101" s="27"/>
      <c r="Y2101" s="27"/>
      <c r="Z2101" s="201"/>
      <c r="AA2101" s="201"/>
      <c r="AB2101" s="27"/>
      <c r="AC2101" s="27"/>
      <c r="AD2101" s="27"/>
      <c r="AE2101" s="60"/>
      <c r="AF2101" s="27"/>
      <c r="AG2101" s="27"/>
      <c r="AH2101" s="27"/>
      <c r="AI2101" s="27"/>
      <c r="AJ2101" s="27"/>
      <c r="AK2101" s="27"/>
      <c r="AL2101" s="27"/>
      <c r="AM2101" s="27"/>
      <c r="AN2101" s="27"/>
      <c r="AO2101" s="27"/>
      <c r="AP2101" s="27"/>
    </row>
    <row r="2102" spans="23:42" s="1" customFormat="1" x14ac:dyDescent="0.3">
      <c r="W2102" s="27"/>
      <c r="X2102" s="27"/>
      <c r="Y2102" s="27"/>
      <c r="Z2102" s="201"/>
      <c r="AA2102" s="201"/>
      <c r="AB2102" s="27"/>
      <c r="AC2102" s="27"/>
      <c r="AD2102" s="27"/>
      <c r="AE2102" s="60"/>
      <c r="AF2102" s="27"/>
      <c r="AG2102" s="27"/>
      <c r="AH2102" s="27"/>
      <c r="AI2102" s="27"/>
      <c r="AJ2102" s="27"/>
      <c r="AK2102" s="27"/>
      <c r="AL2102" s="27"/>
      <c r="AM2102" s="27"/>
      <c r="AN2102" s="27"/>
      <c r="AO2102" s="27"/>
      <c r="AP2102" s="27"/>
    </row>
    <row r="2103" spans="23:42" s="1" customFormat="1" x14ac:dyDescent="0.3">
      <c r="W2103" s="27"/>
      <c r="X2103" s="27"/>
      <c r="Y2103" s="27"/>
      <c r="Z2103" s="201"/>
      <c r="AA2103" s="201"/>
      <c r="AB2103" s="27"/>
      <c r="AC2103" s="27"/>
      <c r="AD2103" s="27"/>
      <c r="AE2103" s="60"/>
      <c r="AF2103" s="27"/>
      <c r="AG2103" s="27"/>
      <c r="AH2103" s="27"/>
      <c r="AI2103" s="27"/>
      <c r="AJ2103" s="27"/>
      <c r="AK2103" s="27"/>
      <c r="AL2103" s="27"/>
      <c r="AM2103" s="27"/>
      <c r="AN2103" s="27"/>
      <c r="AO2103" s="27"/>
      <c r="AP2103" s="27"/>
    </row>
    <row r="2104" spans="23:42" s="1" customFormat="1" x14ac:dyDescent="0.3">
      <c r="W2104" s="27"/>
      <c r="X2104" s="27"/>
      <c r="Y2104" s="27"/>
      <c r="Z2104" s="201"/>
      <c r="AA2104" s="201"/>
      <c r="AB2104" s="27"/>
      <c r="AC2104" s="27"/>
      <c r="AD2104" s="27"/>
      <c r="AE2104" s="60"/>
      <c r="AF2104" s="27"/>
      <c r="AG2104" s="27"/>
      <c r="AH2104" s="27"/>
      <c r="AI2104" s="27"/>
      <c r="AJ2104" s="27"/>
      <c r="AK2104" s="27"/>
      <c r="AL2104" s="27"/>
      <c r="AM2104" s="27"/>
      <c r="AN2104" s="27"/>
      <c r="AO2104" s="27"/>
      <c r="AP2104" s="27"/>
    </row>
    <row r="2105" spans="23:42" s="1" customFormat="1" x14ac:dyDescent="0.3">
      <c r="W2105" s="27"/>
      <c r="X2105" s="27"/>
      <c r="Y2105" s="27"/>
      <c r="Z2105" s="201"/>
      <c r="AA2105" s="201"/>
      <c r="AB2105" s="27"/>
      <c r="AC2105" s="27"/>
      <c r="AD2105" s="27"/>
      <c r="AE2105" s="60"/>
      <c r="AF2105" s="27"/>
      <c r="AG2105" s="27"/>
      <c r="AH2105" s="27"/>
      <c r="AI2105" s="27"/>
      <c r="AJ2105" s="27"/>
      <c r="AK2105" s="27"/>
      <c r="AL2105" s="27"/>
      <c r="AM2105" s="27"/>
      <c r="AN2105" s="27"/>
      <c r="AO2105" s="27"/>
      <c r="AP2105" s="27"/>
    </row>
    <row r="2106" spans="23:42" s="1" customFormat="1" x14ac:dyDescent="0.3">
      <c r="W2106" s="27"/>
      <c r="X2106" s="27"/>
      <c r="Y2106" s="27"/>
      <c r="Z2106" s="201"/>
      <c r="AA2106" s="201"/>
      <c r="AB2106" s="27"/>
      <c r="AC2106" s="27"/>
      <c r="AD2106" s="27"/>
      <c r="AE2106" s="60"/>
      <c r="AF2106" s="27"/>
      <c r="AG2106" s="27"/>
      <c r="AH2106" s="27"/>
      <c r="AI2106" s="27"/>
      <c r="AJ2106" s="27"/>
      <c r="AK2106" s="27"/>
      <c r="AL2106" s="27"/>
      <c r="AM2106" s="27"/>
      <c r="AN2106" s="27"/>
      <c r="AO2106" s="27"/>
      <c r="AP2106" s="27"/>
    </row>
    <row r="2107" spans="23:42" s="1" customFormat="1" x14ac:dyDescent="0.3">
      <c r="W2107" s="27"/>
      <c r="X2107" s="27"/>
      <c r="Y2107" s="27"/>
      <c r="Z2107" s="201"/>
      <c r="AA2107" s="201"/>
      <c r="AB2107" s="27"/>
      <c r="AC2107" s="27"/>
      <c r="AD2107" s="27"/>
      <c r="AE2107" s="60"/>
      <c r="AF2107" s="27"/>
      <c r="AG2107" s="27"/>
      <c r="AH2107" s="27"/>
      <c r="AI2107" s="27"/>
      <c r="AJ2107" s="27"/>
      <c r="AK2107" s="27"/>
      <c r="AL2107" s="27"/>
      <c r="AM2107" s="27"/>
      <c r="AN2107" s="27"/>
      <c r="AO2107" s="27"/>
      <c r="AP2107" s="27"/>
    </row>
    <row r="2108" spans="23:42" s="1" customFormat="1" x14ac:dyDescent="0.3">
      <c r="W2108" s="27"/>
      <c r="X2108" s="27"/>
      <c r="Y2108" s="27"/>
      <c r="Z2108" s="201"/>
      <c r="AA2108" s="201"/>
      <c r="AB2108" s="27"/>
      <c r="AC2108" s="27"/>
      <c r="AD2108" s="27"/>
      <c r="AE2108" s="60"/>
      <c r="AF2108" s="27"/>
      <c r="AG2108" s="27"/>
      <c r="AH2108" s="27"/>
      <c r="AI2108" s="27"/>
      <c r="AJ2108" s="27"/>
      <c r="AK2108" s="27"/>
      <c r="AL2108" s="27"/>
      <c r="AM2108" s="27"/>
      <c r="AN2108" s="27"/>
      <c r="AO2108" s="27"/>
      <c r="AP2108" s="27"/>
    </row>
    <row r="2109" spans="23:42" s="1" customFormat="1" x14ac:dyDescent="0.3">
      <c r="W2109" s="27"/>
      <c r="X2109" s="27"/>
      <c r="Y2109" s="27"/>
      <c r="Z2109" s="201"/>
      <c r="AA2109" s="201"/>
      <c r="AB2109" s="27"/>
      <c r="AC2109" s="27"/>
      <c r="AD2109" s="27"/>
      <c r="AE2109" s="60"/>
      <c r="AF2109" s="27"/>
      <c r="AG2109" s="27"/>
      <c r="AH2109" s="27"/>
      <c r="AI2109" s="27"/>
      <c r="AJ2109" s="27"/>
      <c r="AK2109" s="27"/>
      <c r="AL2109" s="27"/>
      <c r="AM2109" s="27"/>
      <c r="AN2109" s="27"/>
      <c r="AO2109" s="27"/>
      <c r="AP2109" s="27"/>
    </row>
    <row r="2110" spans="23:42" s="1" customFormat="1" x14ac:dyDescent="0.3">
      <c r="W2110" s="27"/>
      <c r="X2110" s="27"/>
      <c r="Y2110" s="27"/>
      <c r="Z2110" s="201"/>
      <c r="AA2110" s="201"/>
      <c r="AB2110" s="27"/>
      <c r="AC2110" s="27"/>
      <c r="AD2110" s="27"/>
      <c r="AE2110" s="60"/>
      <c r="AF2110" s="27"/>
      <c r="AG2110" s="27"/>
      <c r="AH2110" s="27"/>
      <c r="AI2110" s="27"/>
      <c r="AJ2110" s="27"/>
      <c r="AK2110" s="27"/>
      <c r="AL2110" s="27"/>
      <c r="AM2110" s="27"/>
      <c r="AN2110" s="27"/>
      <c r="AO2110" s="27"/>
      <c r="AP2110" s="27"/>
    </row>
    <row r="2111" spans="23:42" s="1" customFormat="1" x14ac:dyDescent="0.3">
      <c r="W2111" s="27"/>
      <c r="X2111" s="27"/>
      <c r="Y2111" s="27"/>
      <c r="Z2111" s="201"/>
      <c r="AA2111" s="201"/>
      <c r="AB2111" s="27"/>
      <c r="AC2111" s="27"/>
      <c r="AD2111" s="27"/>
      <c r="AE2111" s="60"/>
      <c r="AF2111" s="27"/>
      <c r="AG2111" s="27"/>
      <c r="AH2111" s="27"/>
      <c r="AI2111" s="27"/>
      <c r="AJ2111" s="27"/>
      <c r="AK2111" s="27"/>
      <c r="AL2111" s="27"/>
      <c r="AM2111" s="27"/>
      <c r="AN2111" s="27"/>
      <c r="AO2111" s="27"/>
      <c r="AP2111" s="27"/>
    </row>
    <row r="2112" spans="23:42" s="1" customFormat="1" x14ac:dyDescent="0.3">
      <c r="W2112" s="27"/>
      <c r="X2112" s="27"/>
      <c r="Y2112" s="27"/>
      <c r="Z2112" s="201"/>
      <c r="AA2112" s="201"/>
      <c r="AB2112" s="27"/>
      <c r="AC2112" s="27"/>
      <c r="AD2112" s="27"/>
      <c r="AE2112" s="60"/>
      <c r="AF2112" s="27"/>
      <c r="AG2112" s="27"/>
      <c r="AH2112" s="27"/>
      <c r="AI2112" s="27"/>
      <c r="AJ2112" s="27"/>
      <c r="AK2112" s="27"/>
      <c r="AL2112" s="27"/>
      <c r="AM2112" s="27"/>
      <c r="AN2112" s="27"/>
      <c r="AO2112" s="27"/>
      <c r="AP2112" s="27"/>
    </row>
    <row r="2113" spans="23:42" s="1" customFormat="1" x14ac:dyDescent="0.3">
      <c r="W2113" s="27"/>
      <c r="X2113" s="27"/>
      <c r="Y2113" s="27"/>
      <c r="Z2113" s="201"/>
      <c r="AA2113" s="201"/>
      <c r="AB2113" s="27"/>
      <c r="AC2113" s="27"/>
      <c r="AD2113" s="27"/>
      <c r="AE2113" s="60"/>
      <c r="AF2113" s="27"/>
      <c r="AG2113" s="27"/>
      <c r="AH2113" s="27"/>
      <c r="AI2113" s="27"/>
      <c r="AJ2113" s="27"/>
      <c r="AK2113" s="27"/>
      <c r="AL2113" s="27"/>
      <c r="AM2113" s="27"/>
      <c r="AN2113" s="27"/>
      <c r="AO2113" s="27"/>
      <c r="AP2113" s="27"/>
    </row>
    <row r="2114" spans="23:42" s="1" customFormat="1" x14ac:dyDescent="0.3">
      <c r="W2114" s="27"/>
      <c r="X2114" s="27"/>
      <c r="Y2114" s="27"/>
      <c r="Z2114" s="201"/>
      <c r="AA2114" s="201"/>
      <c r="AB2114" s="27"/>
      <c r="AC2114" s="27"/>
      <c r="AD2114" s="27"/>
      <c r="AE2114" s="60"/>
      <c r="AF2114" s="27"/>
      <c r="AG2114" s="27"/>
      <c r="AH2114" s="27"/>
      <c r="AI2114" s="27"/>
      <c r="AJ2114" s="27"/>
      <c r="AK2114" s="27"/>
      <c r="AL2114" s="27"/>
      <c r="AM2114" s="27"/>
      <c r="AN2114" s="27"/>
      <c r="AO2114" s="27"/>
      <c r="AP2114" s="27"/>
    </row>
    <row r="2115" spans="23:42" s="1" customFormat="1" x14ac:dyDescent="0.3">
      <c r="W2115" s="27"/>
      <c r="X2115" s="27"/>
      <c r="Y2115" s="27"/>
      <c r="Z2115" s="201"/>
      <c r="AA2115" s="201"/>
      <c r="AB2115" s="27"/>
      <c r="AC2115" s="27"/>
      <c r="AD2115" s="27"/>
      <c r="AE2115" s="60"/>
      <c r="AF2115" s="27"/>
      <c r="AG2115" s="27"/>
      <c r="AH2115" s="27"/>
      <c r="AI2115" s="27"/>
      <c r="AJ2115" s="27"/>
      <c r="AK2115" s="27"/>
      <c r="AL2115" s="27"/>
      <c r="AM2115" s="27"/>
      <c r="AN2115" s="27"/>
      <c r="AO2115" s="27"/>
      <c r="AP2115" s="27"/>
    </row>
    <row r="2116" spans="23:42" s="1" customFormat="1" x14ac:dyDescent="0.3">
      <c r="W2116" s="27"/>
      <c r="X2116" s="27"/>
      <c r="Y2116" s="27"/>
      <c r="Z2116" s="201"/>
      <c r="AA2116" s="201"/>
      <c r="AB2116" s="27"/>
      <c r="AC2116" s="27"/>
      <c r="AD2116" s="27"/>
      <c r="AE2116" s="60"/>
      <c r="AF2116" s="27"/>
      <c r="AG2116" s="27"/>
      <c r="AH2116" s="27"/>
      <c r="AI2116" s="27"/>
      <c r="AJ2116" s="27"/>
      <c r="AK2116" s="27"/>
      <c r="AL2116" s="27"/>
      <c r="AM2116" s="27"/>
      <c r="AN2116" s="27"/>
      <c r="AO2116" s="27"/>
      <c r="AP2116" s="27"/>
    </row>
    <row r="2117" spans="23:42" s="1" customFormat="1" x14ac:dyDescent="0.3">
      <c r="W2117" s="27"/>
      <c r="X2117" s="27"/>
      <c r="Y2117" s="27"/>
      <c r="Z2117" s="201"/>
      <c r="AA2117" s="201"/>
      <c r="AB2117" s="27"/>
      <c r="AC2117" s="27"/>
      <c r="AD2117" s="27"/>
      <c r="AE2117" s="60"/>
      <c r="AF2117" s="27"/>
      <c r="AG2117" s="27"/>
      <c r="AH2117" s="27"/>
      <c r="AI2117" s="27"/>
      <c r="AJ2117" s="27"/>
      <c r="AK2117" s="27"/>
      <c r="AL2117" s="27"/>
      <c r="AM2117" s="27"/>
      <c r="AN2117" s="27"/>
      <c r="AO2117" s="27"/>
      <c r="AP2117" s="27"/>
    </row>
    <row r="2118" spans="23:42" s="1" customFormat="1" x14ac:dyDescent="0.3">
      <c r="W2118" s="27"/>
      <c r="X2118" s="27"/>
      <c r="Y2118" s="27"/>
      <c r="Z2118" s="201"/>
      <c r="AA2118" s="201"/>
      <c r="AB2118" s="27"/>
      <c r="AC2118" s="27"/>
      <c r="AD2118" s="27"/>
      <c r="AE2118" s="60"/>
      <c r="AF2118" s="27"/>
      <c r="AG2118" s="27"/>
      <c r="AH2118" s="27"/>
      <c r="AI2118" s="27"/>
      <c r="AJ2118" s="27"/>
      <c r="AK2118" s="27"/>
      <c r="AL2118" s="27"/>
      <c r="AM2118" s="27"/>
      <c r="AN2118" s="27"/>
      <c r="AO2118" s="27"/>
      <c r="AP2118" s="27"/>
    </row>
    <row r="2119" spans="23:42" s="1" customFormat="1" x14ac:dyDescent="0.3">
      <c r="W2119" s="27"/>
      <c r="X2119" s="27"/>
      <c r="Y2119" s="27"/>
      <c r="Z2119" s="201"/>
      <c r="AA2119" s="201"/>
      <c r="AB2119" s="27"/>
      <c r="AC2119" s="27"/>
      <c r="AD2119" s="27"/>
      <c r="AE2119" s="60"/>
      <c r="AF2119" s="27"/>
      <c r="AG2119" s="27"/>
      <c r="AH2119" s="27"/>
      <c r="AI2119" s="27"/>
      <c r="AJ2119" s="27"/>
      <c r="AK2119" s="27"/>
      <c r="AL2119" s="27"/>
      <c r="AM2119" s="27"/>
      <c r="AN2119" s="27"/>
      <c r="AO2119" s="27"/>
      <c r="AP2119" s="27"/>
    </row>
    <row r="2120" spans="23:42" s="1" customFormat="1" x14ac:dyDescent="0.3">
      <c r="W2120" s="27"/>
      <c r="X2120" s="27"/>
      <c r="Y2120" s="27"/>
      <c r="Z2120" s="201"/>
      <c r="AA2120" s="201"/>
      <c r="AB2120" s="27"/>
      <c r="AC2120" s="27"/>
      <c r="AD2120" s="27"/>
      <c r="AE2120" s="60"/>
      <c r="AF2120" s="27"/>
      <c r="AG2120" s="27"/>
      <c r="AH2120" s="27"/>
      <c r="AI2120" s="27"/>
      <c r="AJ2120" s="27"/>
      <c r="AK2120" s="27"/>
      <c r="AL2120" s="27"/>
      <c r="AM2120" s="27"/>
      <c r="AN2120" s="27"/>
      <c r="AO2120" s="27"/>
      <c r="AP2120" s="27"/>
    </row>
    <row r="2121" spans="23:42" s="1" customFormat="1" x14ac:dyDescent="0.3">
      <c r="W2121" s="27"/>
      <c r="X2121" s="27"/>
      <c r="Y2121" s="27"/>
      <c r="Z2121" s="201"/>
      <c r="AA2121" s="201"/>
      <c r="AB2121" s="27"/>
      <c r="AC2121" s="27"/>
      <c r="AD2121" s="27"/>
      <c r="AE2121" s="60"/>
      <c r="AF2121" s="27"/>
      <c r="AG2121" s="27"/>
      <c r="AH2121" s="27"/>
      <c r="AI2121" s="27"/>
      <c r="AJ2121" s="27"/>
      <c r="AK2121" s="27"/>
      <c r="AL2121" s="27"/>
      <c r="AM2121" s="27"/>
      <c r="AN2121" s="27"/>
      <c r="AO2121" s="27"/>
      <c r="AP2121" s="27"/>
    </row>
    <row r="2122" spans="23:42" s="1" customFormat="1" x14ac:dyDescent="0.3">
      <c r="W2122" s="27"/>
      <c r="X2122" s="27"/>
      <c r="Y2122" s="27"/>
      <c r="Z2122" s="201"/>
      <c r="AA2122" s="201"/>
      <c r="AB2122" s="27"/>
      <c r="AC2122" s="27"/>
      <c r="AD2122" s="27"/>
      <c r="AE2122" s="60"/>
      <c r="AF2122" s="27"/>
      <c r="AG2122" s="27"/>
      <c r="AH2122" s="27"/>
      <c r="AI2122" s="27"/>
      <c r="AJ2122" s="27"/>
      <c r="AK2122" s="27"/>
      <c r="AL2122" s="27"/>
      <c r="AM2122" s="27"/>
      <c r="AN2122" s="27"/>
      <c r="AO2122" s="27"/>
      <c r="AP2122" s="27"/>
    </row>
    <row r="2123" spans="23:42" s="1" customFormat="1" x14ac:dyDescent="0.3">
      <c r="W2123" s="27"/>
      <c r="X2123" s="27"/>
      <c r="Y2123" s="27"/>
      <c r="Z2123" s="201"/>
      <c r="AA2123" s="201"/>
      <c r="AB2123" s="27"/>
      <c r="AC2123" s="27"/>
      <c r="AD2123" s="27"/>
      <c r="AE2123" s="60"/>
      <c r="AF2123" s="27"/>
      <c r="AG2123" s="27"/>
      <c r="AH2123" s="27"/>
      <c r="AI2123" s="27"/>
      <c r="AJ2123" s="27"/>
      <c r="AK2123" s="27"/>
      <c r="AL2123" s="27"/>
      <c r="AM2123" s="27"/>
      <c r="AN2123" s="27"/>
      <c r="AO2123" s="27"/>
      <c r="AP2123" s="27"/>
    </row>
    <row r="2124" spans="23:42" s="1" customFormat="1" x14ac:dyDescent="0.3">
      <c r="W2124" s="27"/>
      <c r="X2124" s="27"/>
      <c r="Y2124" s="27"/>
      <c r="Z2124" s="201"/>
      <c r="AA2124" s="201"/>
      <c r="AB2124" s="27"/>
      <c r="AC2124" s="27"/>
      <c r="AD2124" s="27"/>
      <c r="AE2124" s="60"/>
      <c r="AF2124" s="27"/>
      <c r="AG2124" s="27"/>
      <c r="AH2124" s="27"/>
      <c r="AI2124" s="27"/>
      <c r="AJ2124" s="27"/>
      <c r="AK2124" s="27"/>
      <c r="AL2124" s="27"/>
      <c r="AM2124" s="27"/>
      <c r="AN2124" s="27"/>
      <c r="AO2124" s="27"/>
      <c r="AP2124" s="27"/>
    </row>
    <row r="2125" spans="23:42" s="1" customFormat="1" x14ac:dyDescent="0.3">
      <c r="W2125" s="27"/>
      <c r="X2125" s="27"/>
      <c r="Y2125" s="27"/>
      <c r="Z2125" s="201"/>
      <c r="AA2125" s="201"/>
      <c r="AB2125" s="27"/>
      <c r="AC2125" s="27"/>
      <c r="AD2125" s="27"/>
      <c r="AE2125" s="60"/>
      <c r="AF2125" s="27"/>
      <c r="AG2125" s="27"/>
      <c r="AH2125" s="27"/>
      <c r="AI2125" s="27"/>
      <c r="AJ2125" s="27"/>
      <c r="AK2125" s="27"/>
      <c r="AL2125" s="27"/>
      <c r="AM2125" s="27"/>
      <c r="AN2125" s="27"/>
      <c r="AO2125" s="27"/>
      <c r="AP2125" s="27"/>
    </row>
    <row r="2126" spans="23:42" s="1" customFormat="1" x14ac:dyDescent="0.3">
      <c r="W2126" s="27"/>
      <c r="X2126" s="27"/>
      <c r="Y2126" s="27"/>
      <c r="Z2126" s="201"/>
      <c r="AA2126" s="201"/>
      <c r="AB2126" s="27"/>
      <c r="AC2126" s="27"/>
      <c r="AD2126" s="27"/>
      <c r="AE2126" s="60"/>
      <c r="AF2126" s="27"/>
      <c r="AG2126" s="27"/>
      <c r="AH2126" s="27"/>
      <c r="AI2126" s="27"/>
      <c r="AJ2126" s="27"/>
      <c r="AK2126" s="27"/>
      <c r="AL2126" s="27"/>
      <c r="AM2126" s="27"/>
      <c r="AN2126" s="27"/>
      <c r="AO2126" s="27"/>
      <c r="AP2126" s="27"/>
    </row>
    <row r="2127" spans="23:42" s="1" customFormat="1" x14ac:dyDescent="0.3">
      <c r="W2127" s="27"/>
      <c r="X2127" s="27"/>
      <c r="Y2127" s="27"/>
      <c r="Z2127" s="201"/>
      <c r="AA2127" s="201"/>
      <c r="AB2127" s="27"/>
      <c r="AC2127" s="27"/>
      <c r="AD2127" s="27"/>
      <c r="AE2127" s="60"/>
      <c r="AF2127" s="27"/>
      <c r="AG2127" s="27"/>
      <c r="AH2127" s="27"/>
      <c r="AI2127" s="27"/>
      <c r="AJ2127" s="27"/>
      <c r="AK2127" s="27"/>
      <c r="AL2127" s="27"/>
      <c r="AM2127" s="27"/>
      <c r="AN2127" s="27"/>
      <c r="AO2127" s="27"/>
      <c r="AP2127" s="27"/>
    </row>
    <row r="2128" spans="23:42" s="1" customFormat="1" x14ac:dyDescent="0.3">
      <c r="W2128" s="27"/>
      <c r="X2128" s="27"/>
      <c r="Y2128" s="27"/>
      <c r="Z2128" s="201"/>
      <c r="AA2128" s="201"/>
      <c r="AB2128" s="27"/>
      <c r="AC2128" s="27"/>
      <c r="AD2128" s="27"/>
      <c r="AE2128" s="60"/>
      <c r="AF2128" s="27"/>
      <c r="AG2128" s="27"/>
      <c r="AH2128" s="27"/>
      <c r="AI2128" s="27"/>
      <c r="AJ2128" s="27"/>
      <c r="AK2128" s="27"/>
      <c r="AL2128" s="27"/>
      <c r="AM2128" s="27"/>
      <c r="AN2128" s="27"/>
      <c r="AO2128" s="27"/>
      <c r="AP2128" s="27"/>
    </row>
    <row r="2129" spans="23:42" s="1" customFormat="1" x14ac:dyDescent="0.3">
      <c r="W2129" s="27"/>
      <c r="X2129" s="27"/>
      <c r="Y2129" s="27"/>
      <c r="Z2129" s="201"/>
      <c r="AA2129" s="201"/>
      <c r="AB2129" s="27"/>
      <c r="AC2129" s="27"/>
      <c r="AD2129" s="27"/>
      <c r="AE2129" s="60"/>
      <c r="AF2129" s="27"/>
      <c r="AG2129" s="27"/>
      <c r="AH2129" s="27"/>
      <c r="AI2129" s="27"/>
      <c r="AJ2129" s="27"/>
      <c r="AK2129" s="27"/>
      <c r="AL2129" s="27"/>
      <c r="AM2129" s="27"/>
      <c r="AN2129" s="27"/>
      <c r="AO2129" s="27"/>
      <c r="AP2129" s="27"/>
    </row>
    <row r="2130" spans="23:42" s="1" customFormat="1" x14ac:dyDescent="0.3">
      <c r="W2130" s="27"/>
      <c r="X2130" s="27"/>
      <c r="Y2130" s="27"/>
      <c r="Z2130" s="201"/>
      <c r="AA2130" s="201"/>
      <c r="AB2130" s="27"/>
      <c r="AC2130" s="27"/>
      <c r="AD2130" s="27"/>
      <c r="AE2130" s="60"/>
      <c r="AF2130" s="27"/>
      <c r="AG2130" s="27"/>
      <c r="AH2130" s="27"/>
      <c r="AI2130" s="27"/>
      <c r="AJ2130" s="27"/>
      <c r="AK2130" s="27"/>
      <c r="AL2130" s="27"/>
      <c r="AM2130" s="27"/>
      <c r="AN2130" s="27"/>
      <c r="AO2130" s="27"/>
      <c r="AP2130" s="27"/>
    </row>
    <row r="2131" spans="23:42" s="1" customFormat="1" x14ac:dyDescent="0.3">
      <c r="W2131" s="27"/>
      <c r="X2131" s="27"/>
      <c r="Y2131" s="27"/>
      <c r="Z2131" s="201"/>
      <c r="AA2131" s="201"/>
      <c r="AB2131" s="27"/>
      <c r="AC2131" s="27"/>
      <c r="AD2131" s="27"/>
      <c r="AE2131" s="60"/>
      <c r="AF2131" s="27"/>
      <c r="AG2131" s="27"/>
      <c r="AH2131" s="27"/>
      <c r="AI2131" s="27"/>
      <c r="AJ2131" s="27"/>
      <c r="AK2131" s="27"/>
      <c r="AL2131" s="27"/>
      <c r="AM2131" s="27"/>
      <c r="AN2131" s="27"/>
      <c r="AO2131" s="27"/>
      <c r="AP2131" s="27"/>
    </row>
    <row r="2132" spans="23:42" s="1" customFormat="1" x14ac:dyDescent="0.3">
      <c r="W2132" s="27"/>
      <c r="X2132" s="27"/>
      <c r="Y2132" s="27"/>
      <c r="Z2132" s="201"/>
      <c r="AA2132" s="201"/>
      <c r="AB2132" s="27"/>
      <c r="AC2132" s="27"/>
      <c r="AD2132" s="27"/>
      <c r="AE2132" s="60"/>
      <c r="AF2132" s="27"/>
      <c r="AG2132" s="27"/>
      <c r="AH2132" s="27"/>
      <c r="AI2132" s="27"/>
      <c r="AJ2132" s="27"/>
      <c r="AK2132" s="27"/>
      <c r="AL2132" s="27"/>
      <c r="AM2132" s="27"/>
      <c r="AN2132" s="27"/>
      <c r="AO2132" s="27"/>
      <c r="AP2132" s="27"/>
    </row>
    <row r="2133" spans="23:42" s="1" customFormat="1" x14ac:dyDescent="0.3">
      <c r="W2133" s="27"/>
      <c r="X2133" s="27"/>
      <c r="Y2133" s="27"/>
      <c r="Z2133" s="201"/>
      <c r="AA2133" s="201"/>
      <c r="AB2133" s="27"/>
      <c r="AC2133" s="27"/>
      <c r="AD2133" s="27"/>
      <c r="AE2133" s="60"/>
      <c r="AF2133" s="27"/>
      <c r="AG2133" s="27"/>
      <c r="AH2133" s="27"/>
      <c r="AI2133" s="27"/>
      <c r="AJ2133" s="27"/>
      <c r="AK2133" s="27"/>
      <c r="AL2133" s="27"/>
      <c r="AM2133" s="27"/>
      <c r="AN2133" s="27"/>
      <c r="AO2133" s="27"/>
      <c r="AP2133" s="27"/>
    </row>
    <row r="2134" spans="23:42" s="1" customFormat="1" x14ac:dyDescent="0.3">
      <c r="W2134" s="27"/>
      <c r="X2134" s="27"/>
      <c r="Y2134" s="27"/>
      <c r="Z2134" s="201"/>
      <c r="AA2134" s="201"/>
      <c r="AB2134" s="27"/>
      <c r="AC2134" s="27"/>
      <c r="AD2134" s="27"/>
      <c r="AE2134" s="60"/>
      <c r="AF2134" s="27"/>
      <c r="AG2134" s="27"/>
      <c r="AH2134" s="27"/>
      <c r="AI2134" s="27"/>
      <c r="AJ2134" s="27"/>
      <c r="AK2134" s="27"/>
      <c r="AL2134" s="27"/>
      <c r="AM2134" s="27"/>
      <c r="AN2134" s="27"/>
      <c r="AO2134" s="27"/>
      <c r="AP2134" s="27"/>
    </row>
    <row r="2135" spans="23:42" s="1" customFormat="1" x14ac:dyDescent="0.3">
      <c r="W2135" s="27"/>
      <c r="X2135" s="27"/>
      <c r="Y2135" s="27"/>
      <c r="Z2135" s="201"/>
      <c r="AA2135" s="201"/>
      <c r="AB2135" s="27"/>
      <c r="AC2135" s="27"/>
      <c r="AD2135" s="27"/>
      <c r="AE2135" s="60"/>
      <c r="AF2135" s="27"/>
      <c r="AG2135" s="27"/>
      <c r="AH2135" s="27"/>
      <c r="AI2135" s="27"/>
      <c r="AJ2135" s="27"/>
      <c r="AK2135" s="27"/>
      <c r="AL2135" s="27"/>
      <c r="AM2135" s="27"/>
      <c r="AN2135" s="27"/>
      <c r="AO2135" s="27"/>
      <c r="AP2135" s="27"/>
    </row>
    <row r="2136" spans="23:42" s="1" customFormat="1" x14ac:dyDescent="0.3">
      <c r="W2136" s="27"/>
      <c r="X2136" s="27"/>
      <c r="Y2136" s="27"/>
      <c r="Z2136" s="201"/>
      <c r="AA2136" s="201"/>
      <c r="AB2136" s="27"/>
      <c r="AC2136" s="27"/>
      <c r="AD2136" s="27"/>
      <c r="AE2136" s="60"/>
      <c r="AF2136" s="27"/>
      <c r="AG2136" s="27"/>
      <c r="AH2136" s="27"/>
      <c r="AI2136" s="27"/>
      <c r="AJ2136" s="27"/>
      <c r="AK2136" s="27"/>
      <c r="AL2136" s="27"/>
      <c r="AM2136" s="27"/>
      <c r="AN2136" s="27"/>
      <c r="AO2136" s="27"/>
      <c r="AP2136" s="27"/>
    </row>
    <row r="2137" spans="23:42" s="1" customFormat="1" x14ac:dyDescent="0.3">
      <c r="W2137" s="27"/>
      <c r="X2137" s="27"/>
      <c r="Y2137" s="27"/>
      <c r="Z2137" s="201"/>
      <c r="AA2137" s="201"/>
      <c r="AB2137" s="27"/>
      <c r="AC2137" s="27"/>
      <c r="AD2137" s="27"/>
      <c r="AE2137" s="60"/>
      <c r="AF2137" s="27"/>
      <c r="AG2137" s="27"/>
      <c r="AH2137" s="27"/>
      <c r="AI2137" s="27"/>
      <c r="AJ2137" s="27"/>
      <c r="AK2137" s="27"/>
      <c r="AL2137" s="27"/>
      <c r="AM2137" s="27"/>
      <c r="AN2137" s="27"/>
      <c r="AO2137" s="27"/>
      <c r="AP2137" s="27"/>
    </row>
    <row r="2138" spans="23:42" s="1" customFormat="1" x14ac:dyDescent="0.3">
      <c r="W2138" s="27"/>
      <c r="X2138" s="27"/>
      <c r="Y2138" s="27"/>
      <c r="Z2138" s="201"/>
      <c r="AA2138" s="201"/>
      <c r="AB2138" s="27"/>
      <c r="AC2138" s="27"/>
      <c r="AD2138" s="27"/>
      <c r="AE2138" s="60"/>
      <c r="AF2138" s="27"/>
      <c r="AG2138" s="27"/>
      <c r="AH2138" s="27"/>
      <c r="AI2138" s="27"/>
      <c r="AJ2138" s="27"/>
      <c r="AK2138" s="27"/>
      <c r="AL2138" s="27"/>
      <c r="AM2138" s="27"/>
      <c r="AN2138" s="27"/>
      <c r="AO2138" s="27"/>
      <c r="AP2138" s="27"/>
    </row>
    <row r="2139" spans="23:42" s="1" customFormat="1" x14ac:dyDescent="0.3">
      <c r="W2139" s="27"/>
      <c r="X2139" s="27"/>
      <c r="Y2139" s="27"/>
      <c r="Z2139" s="201"/>
      <c r="AA2139" s="201"/>
      <c r="AB2139" s="27"/>
      <c r="AC2139" s="27"/>
      <c r="AD2139" s="27"/>
      <c r="AE2139" s="60"/>
      <c r="AF2139" s="27"/>
      <c r="AG2139" s="27"/>
      <c r="AH2139" s="27"/>
      <c r="AI2139" s="27"/>
      <c r="AJ2139" s="27"/>
      <c r="AK2139" s="27"/>
      <c r="AL2139" s="27"/>
      <c r="AM2139" s="27"/>
      <c r="AN2139" s="27"/>
      <c r="AO2139" s="27"/>
      <c r="AP2139" s="27"/>
    </row>
    <row r="2140" spans="23:42" s="1" customFormat="1" x14ac:dyDescent="0.3">
      <c r="W2140" s="27"/>
      <c r="X2140" s="27"/>
      <c r="Y2140" s="27"/>
      <c r="Z2140" s="201"/>
      <c r="AA2140" s="201"/>
      <c r="AB2140" s="27"/>
      <c r="AC2140" s="27"/>
      <c r="AD2140" s="27"/>
      <c r="AE2140" s="60"/>
      <c r="AF2140" s="27"/>
      <c r="AG2140" s="27"/>
      <c r="AH2140" s="27"/>
      <c r="AI2140" s="27"/>
      <c r="AJ2140" s="27"/>
      <c r="AK2140" s="27"/>
      <c r="AL2140" s="27"/>
      <c r="AM2140" s="27"/>
      <c r="AN2140" s="27"/>
      <c r="AO2140" s="27"/>
      <c r="AP2140" s="27"/>
    </row>
    <row r="2141" spans="23:42" s="1" customFormat="1" x14ac:dyDescent="0.3">
      <c r="W2141" s="27"/>
      <c r="X2141" s="27"/>
      <c r="Y2141" s="27"/>
      <c r="Z2141" s="201"/>
      <c r="AA2141" s="201"/>
      <c r="AB2141" s="27"/>
      <c r="AC2141" s="27"/>
      <c r="AD2141" s="27"/>
      <c r="AE2141" s="60"/>
      <c r="AF2141" s="27"/>
      <c r="AG2141" s="27"/>
      <c r="AH2141" s="27"/>
      <c r="AI2141" s="27"/>
      <c r="AJ2141" s="27"/>
      <c r="AK2141" s="27"/>
      <c r="AL2141" s="27"/>
      <c r="AM2141" s="27"/>
      <c r="AN2141" s="27"/>
      <c r="AO2141" s="27"/>
      <c r="AP2141" s="27"/>
    </row>
    <row r="2142" spans="23:42" s="1" customFormat="1" x14ac:dyDescent="0.3">
      <c r="W2142" s="27"/>
      <c r="X2142" s="27"/>
      <c r="Y2142" s="27"/>
      <c r="Z2142" s="201"/>
      <c r="AA2142" s="201"/>
      <c r="AB2142" s="27"/>
      <c r="AC2142" s="27"/>
      <c r="AD2142" s="27"/>
      <c r="AE2142" s="60"/>
      <c r="AF2142" s="27"/>
      <c r="AG2142" s="27"/>
      <c r="AH2142" s="27"/>
      <c r="AI2142" s="27"/>
      <c r="AJ2142" s="27"/>
      <c r="AK2142" s="27"/>
      <c r="AL2142" s="27"/>
      <c r="AM2142" s="27"/>
      <c r="AN2142" s="27"/>
      <c r="AO2142" s="27"/>
      <c r="AP2142" s="27"/>
    </row>
    <row r="2143" spans="23:42" s="1" customFormat="1" x14ac:dyDescent="0.3">
      <c r="W2143" s="27"/>
      <c r="X2143" s="27"/>
      <c r="Y2143" s="27"/>
      <c r="Z2143" s="201"/>
      <c r="AA2143" s="201"/>
      <c r="AB2143" s="27"/>
      <c r="AC2143" s="27"/>
      <c r="AD2143" s="27"/>
      <c r="AE2143" s="60"/>
      <c r="AF2143" s="27"/>
      <c r="AG2143" s="27"/>
      <c r="AH2143" s="27"/>
      <c r="AI2143" s="27"/>
      <c r="AJ2143" s="27"/>
      <c r="AK2143" s="27"/>
      <c r="AL2143" s="27"/>
      <c r="AM2143" s="27"/>
      <c r="AN2143" s="27"/>
      <c r="AO2143" s="27"/>
      <c r="AP2143" s="27"/>
    </row>
    <row r="2144" spans="23:42" s="1" customFormat="1" x14ac:dyDescent="0.3">
      <c r="W2144" s="27"/>
      <c r="X2144" s="27"/>
      <c r="Y2144" s="27"/>
      <c r="Z2144" s="201"/>
      <c r="AA2144" s="201"/>
      <c r="AB2144" s="27"/>
      <c r="AC2144" s="27"/>
      <c r="AD2144" s="27"/>
      <c r="AE2144" s="60"/>
      <c r="AF2144" s="27"/>
      <c r="AG2144" s="27"/>
      <c r="AH2144" s="27"/>
      <c r="AI2144" s="27"/>
      <c r="AJ2144" s="27"/>
      <c r="AK2144" s="27"/>
      <c r="AL2144" s="27"/>
      <c r="AM2144" s="27"/>
      <c r="AN2144" s="27"/>
      <c r="AO2144" s="27"/>
      <c r="AP2144" s="27"/>
    </row>
    <row r="2145" spans="23:42" s="1" customFormat="1" x14ac:dyDescent="0.3">
      <c r="W2145" s="27"/>
      <c r="X2145" s="27"/>
      <c r="Y2145" s="27"/>
      <c r="Z2145" s="201"/>
      <c r="AA2145" s="201"/>
      <c r="AB2145" s="27"/>
      <c r="AC2145" s="27"/>
      <c r="AD2145" s="27"/>
      <c r="AE2145" s="60"/>
      <c r="AF2145" s="27"/>
      <c r="AG2145" s="27"/>
      <c r="AH2145" s="27"/>
      <c r="AI2145" s="27"/>
      <c r="AJ2145" s="27"/>
      <c r="AK2145" s="27"/>
      <c r="AL2145" s="27"/>
      <c r="AM2145" s="27"/>
      <c r="AN2145" s="27"/>
      <c r="AO2145" s="27"/>
      <c r="AP2145" s="27"/>
    </row>
    <row r="2146" spans="23:42" s="1" customFormat="1" x14ac:dyDescent="0.3">
      <c r="W2146" s="27"/>
      <c r="X2146" s="27"/>
      <c r="Y2146" s="27"/>
      <c r="Z2146" s="201"/>
      <c r="AA2146" s="201"/>
      <c r="AB2146" s="27"/>
      <c r="AC2146" s="27"/>
      <c r="AD2146" s="27"/>
      <c r="AE2146" s="60"/>
      <c r="AF2146" s="27"/>
      <c r="AG2146" s="27"/>
      <c r="AH2146" s="27"/>
      <c r="AI2146" s="27"/>
      <c r="AJ2146" s="27"/>
      <c r="AK2146" s="27"/>
      <c r="AL2146" s="27"/>
      <c r="AM2146" s="27"/>
      <c r="AN2146" s="27"/>
      <c r="AO2146" s="27"/>
      <c r="AP2146" s="27"/>
    </row>
    <row r="2147" spans="23:42" s="1" customFormat="1" x14ac:dyDescent="0.3">
      <c r="W2147" s="27"/>
      <c r="X2147" s="27"/>
      <c r="Y2147" s="27"/>
      <c r="Z2147" s="201"/>
      <c r="AA2147" s="201"/>
      <c r="AB2147" s="27"/>
      <c r="AC2147" s="27"/>
      <c r="AD2147" s="27"/>
      <c r="AE2147" s="60"/>
      <c r="AF2147" s="27"/>
      <c r="AG2147" s="27"/>
      <c r="AH2147" s="27"/>
      <c r="AI2147" s="27"/>
      <c r="AJ2147" s="27"/>
      <c r="AK2147" s="27"/>
      <c r="AL2147" s="27"/>
      <c r="AM2147" s="27"/>
      <c r="AN2147" s="27"/>
      <c r="AO2147" s="27"/>
      <c r="AP2147" s="27"/>
    </row>
    <row r="2148" spans="23:42" s="1" customFormat="1" x14ac:dyDescent="0.3">
      <c r="W2148" s="27"/>
      <c r="X2148" s="27"/>
      <c r="Y2148" s="27"/>
      <c r="Z2148" s="201"/>
      <c r="AA2148" s="201"/>
      <c r="AB2148" s="27"/>
      <c r="AC2148" s="27"/>
      <c r="AD2148" s="27"/>
      <c r="AE2148" s="60"/>
      <c r="AF2148" s="27"/>
      <c r="AG2148" s="27"/>
      <c r="AH2148" s="27"/>
      <c r="AI2148" s="27"/>
      <c r="AJ2148" s="27"/>
      <c r="AK2148" s="27"/>
      <c r="AL2148" s="27"/>
      <c r="AM2148" s="27"/>
      <c r="AN2148" s="27"/>
      <c r="AO2148" s="27"/>
      <c r="AP2148" s="27"/>
    </row>
    <row r="2149" spans="23:42" s="1" customFormat="1" x14ac:dyDescent="0.3">
      <c r="W2149" s="27"/>
      <c r="X2149" s="27"/>
      <c r="Y2149" s="27"/>
      <c r="Z2149" s="201"/>
      <c r="AA2149" s="201"/>
      <c r="AB2149" s="27"/>
      <c r="AC2149" s="27"/>
      <c r="AD2149" s="27"/>
      <c r="AE2149" s="60"/>
      <c r="AF2149" s="27"/>
      <c r="AG2149" s="27"/>
      <c r="AH2149" s="27"/>
      <c r="AI2149" s="27"/>
      <c r="AJ2149" s="27"/>
      <c r="AK2149" s="27"/>
      <c r="AL2149" s="27"/>
      <c r="AM2149" s="27"/>
      <c r="AN2149" s="27"/>
      <c r="AO2149" s="27"/>
      <c r="AP2149" s="27"/>
    </row>
    <row r="2150" spans="23:42" s="1" customFormat="1" x14ac:dyDescent="0.3">
      <c r="W2150" s="27"/>
      <c r="X2150" s="27"/>
      <c r="Y2150" s="27"/>
      <c r="Z2150" s="201"/>
      <c r="AA2150" s="201"/>
      <c r="AB2150" s="27"/>
      <c r="AC2150" s="27"/>
      <c r="AD2150" s="27"/>
      <c r="AE2150" s="60"/>
      <c r="AF2150" s="27"/>
      <c r="AG2150" s="27"/>
      <c r="AH2150" s="27"/>
      <c r="AI2150" s="27"/>
      <c r="AJ2150" s="27"/>
      <c r="AK2150" s="27"/>
      <c r="AL2150" s="27"/>
      <c r="AM2150" s="27"/>
      <c r="AN2150" s="27"/>
      <c r="AO2150" s="27"/>
      <c r="AP2150" s="27"/>
    </row>
    <row r="2151" spans="23:42" s="1" customFormat="1" x14ac:dyDescent="0.3">
      <c r="W2151" s="27"/>
      <c r="X2151" s="27"/>
      <c r="Y2151" s="27"/>
      <c r="Z2151" s="201"/>
      <c r="AA2151" s="201"/>
      <c r="AB2151" s="27"/>
      <c r="AC2151" s="27"/>
      <c r="AD2151" s="27"/>
      <c r="AE2151" s="60"/>
      <c r="AF2151" s="27"/>
      <c r="AG2151" s="27"/>
      <c r="AH2151" s="27"/>
      <c r="AI2151" s="27"/>
      <c r="AJ2151" s="27"/>
      <c r="AK2151" s="27"/>
      <c r="AL2151" s="27"/>
      <c r="AM2151" s="27"/>
      <c r="AN2151" s="27"/>
      <c r="AO2151" s="27"/>
      <c r="AP2151" s="27"/>
    </row>
    <row r="2152" spans="23:42" s="1" customFormat="1" x14ac:dyDescent="0.3">
      <c r="W2152" s="27"/>
      <c r="X2152" s="27"/>
      <c r="Y2152" s="27"/>
      <c r="Z2152" s="201"/>
      <c r="AA2152" s="201"/>
      <c r="AB2152" s="27"/>
      <c r="AC2152" s="27"/>
      <c r="AD2152" s="27"/>
      <c r="AE2152" s="60"/>
      <c r="AF2152" s="27"/>
      <c r="AG2152" s="27"/>
      <c r="AH2152" s="27"/>
      <c r="AI2152" s="27"/>
      <c r="AJ2152" s="27"/>
      <c r="AK2152" s="27"/>
      <c r="AL2152" s="27"/>
      <c r="AM2152" s="27"/>
      <c r="AN2152" s="27"/>
      <c r="AO2152" s="27"/>
      <c r="AP2152" s="27"/>
    </row>
    <row r="2153" spans="23:42" s="1" customFormat="1" x14ac:dyDescent="0.3">
      <c r="W2153" s="27"/>
      <c r="X2153" s="27"/>
      <c r="Y2153" s="27"/>
      <c r="Z2153" s="201"/>
      <c r="AA2153" s="201"/>
      <c r="AB2153" s="27"/>
      <c r="AC2153" s="27"/>
      <c r="AD2153" s="27"/>
      <c r="AE2153" s="60"/>
      <c r="AF2153" s="27"/>
      <c r="AG2153" s="27"/>
      <c r="AH2153" s="27"/>
      <c r="AI2153" s="27"/>
      <c r="AJ2153" s="27"/>
      <c r="AK2153" s="27"/>
      <c r="AL2153" s="27"/>
      <c r="AM2153" s="27"/>
      <c r="AN2153" s="27"/>
      <c r="AO2153" s="27"/>
      <c r="AP2153" s="27"/>
    </row>
    <row r="2154" spans="23:42" s="1" customFormat="1" x14ac:dyDescent="0.3">
      <c r="W2154" s="27"/>
      <c r="X2154" s="27"/>
      <c r="Y2154" s="27"/>
      <c r="Z2154" s="201"/>
      <c r="AA2154" s="201"/>
      <c r="AB2154" s="27"/>
      <c r="AC2154" s="27"/>
      <c r="AD2154" s="27"/>
      <c r="AE2154" s="60"/>
      <c r="AF2154" s="27"/>
      <c r="AG2154" s="27"/>
      <c r="AH2154" s="27"/>
      <c r="AI2154" s="27"/>
      <c r="AJ2154" s="27"/>
      <c r="AK2154" s="27"/>
      <c r="AL2154" s="27"/>
      <c r="AM2154" s="27"/>
      <c r="AN2154" s="27"/>
      <c r="AO2154" s="27"/>
      <c r="AP2154" s="27"/>
    </row>
    <row r="2155" spans="23:42" s="1" customFormat="1" x14ac:dyDescent="0.3">
      <c r="W2155" s="27"/>
      <c r="X2155" s="27"/>
      <c r="Y2155" s="27"/>
      <c r="Z2155" s="201"/>
      <c r="AA2155" s="201"/>
      <c r="AB2155" s="27"/>
      <c r="AC2155" s="27"/>
      <c r="AD2155" s="27"/>
      <c r="AE2155" s="60"/>
      <c r="AF2155" s="27"/>
      <c r="AG2155" s="27"/>
      <c r="AH2155" s="27"/>
      <c r="AI2155" s="27"/>
      <c r="AJ2155" s="27"/>
      <c r="AK2155" s="27"/>
      <c r="AL2155" s="27"/>
      <c r="AM2155" s="27"/>
      <c r="AN2155" s="27"/>
      <c r="AO2155" s="27"/>
      <c r="AP2155" s="27"/>
    </row>
    <row r="2156" spans="23:42" s="1" customFormat="1" x14ac:dyDescent="0.3">
      <c r="W2156" s="27"/>
      <c r="X2156" s="27"/>
      <c r="Y2156" s="27"/>
      <c r="Z2156" s="201"/>
      <c r="AA2156" s="201"/>
      <c r="AB2156" s="27"/>
      <c r="AC2156" s="27"/>
      <c r="AD2156" s="27"/>
      <c r="AE2156" s="60"/>
      <c r="AF2156" s="27"/>
      <c r="AG2156" s="27"/>
      <c r="AH2156" s="27"/>
      <c r="AI2156" s="27"/>
      <c r="AJ2156" s="27"/>
      <c r="AK2156" s="27"/>
      <c r="AL2156" s="27"/>
      <c r="AM2156" s="27"/>
      <c r="AN2156" s="27"/>
      <c r="AO2156" s="27"/>
      <c r="AP2156" s="27"/>
    </row>
    <row r="2157" spans="23:42" s="1" customFormat="1" x14ac:dyDescent="0.3">
      <c r="W2157" s="27"/>
      <c r="X2157" s="27"/>
      <c r="Y2157" s="27"/>
      <c r="Z2157" s="201"/>
      <c r="AA2157" s="201"/>
      <c r="AB2157" s="27"/>
      <c r="AC2157" s="27"/>
      <c r="AD2157" s="27"/>
      <c r="AE2157" s="60"/>
      <c r="AF2157" s="27"/>
      <c r="AG2157" s="27"/>
      <c r="AH2157" s="27"/>
      <c r="AI2157" s="27"/>
      <c r="AJ2157" s="27"/>
      <c r="AK2157" s="27"/>
      <c r="AL2157" s="27"/>
      <c r="AM2157" s="27"/>
      <c r="AN2157" s="27"/>
      <c r="AO2157" s="27"/>
      <c r="AP2157" s="27"/>
    </row>
    <row r="2158" spans="23:42" s="1" customFormat="1" x14ac:dyDescent="0.3">
      <c r="W2158" s="27"/>
      <c r="X2158" s="27"/>
      <c r="Y2158" s="27"/>
      <c r="Z2158" s="201"/>
      <c r="AA2158" s="201"/>
      <c r="AB2158" s="27"/>
      <c r="AC2158" s="27"/>
      <c r="AD2158" s="27"/>
      <c r="AE2158" s="60"/>
      <c r="AF2158" s="27"/>
      <c r="AG2158" s="27"/>
      <c r="AH2158" s="27"/>
      <c r="AI2158" s="27"/>
      <c r="AJ2158" s="27"/>
      <c r="AK2158" s="27"/>
      <c r="AL2158" s="27"/>
      <c r="AM2158" s="27"/>
      <c r="AN2158" s="27"/>
      <c r="AO2158" s="27"/>
      <c r="AP2158" s="27"/>
    </row>
    <row r="2159" spans="23:42" s="1" customFormat="1" x14ac:dyDescent="0.3">
      <c r="W2159" s="27"/>
      <c r="X2159" s="27"/>
      <c r="Y2159" s="27"/>
      <c r="Z2159" s="201"/>
      <c r="AA2159" s="201"/>
      <c r="AB2159" s="27"/>
      <c r="AC2159" s="27"/>
      <c r="AD2159" s="27"/>
      <c r="AE2159" s="60"/>
      <c r="AF2159" s="27"/>
      <c r="AG2159" s="27"/>
      <c r="AH2159" s="27"/>
      <c r="AI2159" s="27"/>
      <c r="AJ2159" s="27"/>
      <c r="AK2159" s="27"/>
      <c r="AL2159" s="27"/>
      <c r="AM2159" s="27"/>
      <c r="AN2159" s="27"/>
      <c r="AO2159" s="27"/>
      <c r="AP2159" s="27"/>
    </row>
    <row r="2160" spans="23:42" s="1" customFormat="1" x14ac:dyDescent="0.3">
      <c r="W2160" s="27"/>
      <c r="X2160" s="27"/>
      <c r="Y2160" s="27"/>
      <c r="Z2160" s="201"/>
      <c r="AA2160" s="201"/>
      <c r="AB2160" s="27"/>
      <c r="AC2160" s="27"/>
      <c r="AD2160" s="27"/>
      <c r="AE2160" s="60"/>
      <c r="AF2160" s="27"/>
      <c r="AG2160" s="27"/>
      <c r="AH2160" s="27"/>
      <c r="AI2160" s="27"/>
      <c r="AJ2160" s="27"/>
      <c r="AK2160" s="27"/>
      <c r="AL2160" s="27"/>
      <c r="AM2160" s="27"/>
      <c r="AN2160" s="27"/>
      <c r="AO2160" s="27"/>
      <c r="AP2160" s="27"/>
    </row>
    <row r="2161" spans="23:42" s="1" customFormat="1" x14ac:dyDescent="0.3">
      <c r="W2161" s="27"/>
      <c r="X2161" s="27"/>
      <c r="Y2161" s="27"/>
      <c r="Z2161" s="201"/>
      <c r="AA2161" s="201"/>
      <c r="AB2161" s="27"/>
      <c r="AC2161" s="27"/>
      <c r="AD2161" s="27"/>
      <c r="AE2161" s="60"/>
      <c r="AF2161" s="27"/>
      <c r="AG2161" s="27"/>
      <c r="AH2161" s="27"/>
      <c r="AI2161" s="27"/>
      <c r="AJ2161" s="27"/>
      <c r="AK2161" s="27"/>
      <c r="AL2161" s="27"/>
      <c r="AM2161" s="27"/>
      <c r="AN2161" s="27"/>
      <c r="AO2161" s="27"/>
      <c r="AP2161" s="27"/>
    </row>
    <row r="2162" spans="23:42" s="1" customFormat="1" x14ac:dyDescent="0.3">
      <c r="W2162" s="27"/>
      <c r="X2162" s="27"/>
      <c r="Y2162" s="27"/>
      <c r="Z2162" s="201"/>
      <c r="AA2162" s="201"/>
      <c r="AB2162" s="27"/>
      <c r="AC2162" s="27"/>
      <c r="AD2162" s="27"/>
      <c r="AE2162" s="60"/>
      <c r="AF2162" s="27"/>
      <c r="AG2162" s="27"/>
      <c r="AH2162" s="27"/>
      <c r="AI2162" s="27"/>
      <c r="AJ2162" s="27"/>
      <c r="AK2162" s="27"/>
      <c r="AL2162" s="27"/>
      <c r="AM2162" s="27"/>
      <c r="AN2162" s="27"/>
      <c r="AO2162" s="27"/>
      <c r="AP2162" s="27"/>
    </row>
    <row r="2163" spans="23:42" s="1" customFormat="1" x14ac:dyDescent="0.3">
      <c r="W2163" s="27"/>
      <c r="X2163" s="27"/>
      <c r="Y2163" s="27"/>
      <c r="Z2163" s="201"/>
      <c r="AA2163" s="201"/>
      <c r="AB2163" s="27"/>
      <c r="AC2163" s="27"/>
      <c r="AD2163" s="27"/>
      <c r="AE2163" s="60"/>
      <c r="AF2163" s="27"/>
      <c r="AG2163" s="27"/>
      <c r="AH2163" s="27"/>
      <c r="AI2163" s="27"/>
      <c r="AJ2163" s="27"/>
      <c r="AK2163" s="27"/>
      <c r="AL2163" s="27"/>
      <c r="AM2163" s="27"/>
      <c r="AN2163" s="27"/>
      <c r="AO2163" s="27"/>
      <c r="AP2163" s="27"/>
    </row>
    <row r="2164" spans="23:42" s="1" customFormat="1" x14ac:dyDescent="0.3">
      <c r="W2164" s="27"/>
      <c r="X2164" s="27"/>
      <c r="Y2164" s="27"/>
      <c r="Z2164" s="201"/>
      <c r="AA2164" s="201"/>
      <c r="AB2164" s="27"/>
      <c r="AC2164" s="27"/>
      <c r="AD2164" s="27"/>
      <c r="AE2164" s="60"/>
      <c r="AF2164" s="27"/>
      <c r="AG2164" s="27"/>
      <c r="AH2164" s="27"/>
      <c r="AI2164" s="27"/>
      <c r="AJ2164" s="27"/>
      <c r="AK2164" s="27"/>
      <c r="AL2164" s="27"/>
      <c r="AM2164" s="27"/>
      <c r="AN2164" s="27"/>
      <c r="AO2164" s="27"/>
      <c r="AP2164" s="27"/>
    </row>
    <row r="2165" spans="23:42" s="1" customFormat="1" x14ac:dyDescent="0.3">
      <c r="W2165" s="27"/>
      <c r="X2165" s="27"/>
      <c r="Y2165" s="27"/>
      <c r="Z2165" s="201"/>
      <c r="AA2165" s="201"/>
      <c r="AB2165" s="27"/>
      <c r="AC2165" s="27"/>
      <c r="AD2165" s="27"/>
      <c r="AE2165" s="60"/>
      <c r="AF2165" s="27"/>
      <c r="AG2165" s="27"/>
      <c r="AH2165" s="27"/>
      <c r="AI2165" s="27"/>
      <c r="AJ2165" s="27"/>
      <c r="AK2165" s="27"/>
      <c r="AL2165" s="27"/>
      <c r="AM2165" s="27"/>
      <c r="AN2165" s="27"/>
      <c r="AO2165" s="27"/>
      <c r="AP2165" s="27"/>
    </row>
    <row r="2166" spans="23:42" s="1" customFormat="1" x14ac:dyDescent="0.3">
      <c r="W2166" s="27"/>
      <c r="X2166" s="27"/>
      <c r="Y2166" s="27"/>
      <c r="Z2166" s="201"/>
      <c r="AA2166" s="201"/>
      <c r="AB2166" s="27"/>
      <c r="AC2166" s="27"/>
      <c r="AD2166" s="27"/>
      <c r="AE2166" s="60"/>
      <c r="AF2166" s="27"/>
      <c r="AG2166" s="27"/>
      <c r="AH2166" s="27"/>
      <c r="AI2166" s="27"/>
      <c r="AJ2166" s="27"/>
      <c r="AK2166" s="27"/>
      <c r="AL2166" s="27"/>
      <c r="AM2166" s="27"/>
      <c r="AN2166" s="27"/>
      <c r="AO2166" s="27"/>
      <c r="AP2166" s="27"/>
    </row>
    <row r="2167" spans="23:42" s="1" customFormat="1" x14ac:dyDescent="0.3">
      <c r="W2167" s="27"/>
      <c r="X2167" s="27"/>
      <c r="Y2167" s="27"/>
      <c r="Z2167" s="201"/>
      <c r="AA2167" s="201"/>
      <c r="AB2167" s="27"/>
      <c r="AC2167" s="27"/>
      <c r="AD2167" s="27"/>
      <c r="AE2167" s="60"/>
      <c r="AF2167" s="27"/>
      <c r="AG2167" s="27"/>
      <c r="AH2167" s="27"/>
      <c r="AI2167" s="27"/>
      <c r="AJ2167" s="27"/>
      <c r="AK2167" s="27"/>
      <c r="AL2167" s="27"/>
      <c r="AM2167" s="27"/>
      <c r="AN2167" s="27"/>
      <c r="AO2167" s="27"/>
      <c r="AP2167" s="27"/>
    </row>
    <row r="2168" spans="23:42" s="1" customFormat="1" x14ac:dyDescent="0.3">
      <c r="W2168" s="27"/>
      <c r="X2168" s="27"/>
      <c r="Y2168" s="27"/>
      <c r="Z2168" s="201"/>
      <c r="AA2168" s="201"/>
      <c r="AB2168" s="27"/>
      <c r="AC2168" s="27"/>
      <c r="AD2168" s="27"/>
      <c r="AE2168" s="60"/>
      <c r="AF2168" s="27"/>
      <c r="AG2168" s="27"/>
      <c r="AH2168" s="27"/>
      <c r="AI2168" s="27"/>
      <c r="AJ2168" s="27"/>
      <c r="AK2168" s="27"/>
      <c r="AL2168" s="27"/>
      <c r="AM2168" s="27"/>
      <c r="AN2168" s="27"/>
      <c r="AO2168" s="27"/>
      <c r="AP2168" s="27"/>
    </row>
    <row r="2169" spans="23:42" s="1" customFormat="1" x14ac:dyDescent="0.3">
      <c r="W2169" s="27"/>
      <c r="X2169" s="27"/>
      <c r="Y2169" s="27"/>
      <c r="Z2169" s="201"/>
      <c r="AA2169" s="201"/>
      <c r="AB2169" s="27"/>
      <c r="AC2169" s="27"/>
      <c r="AD2169" s="27"/>
      <c r="AE2169" s="60"/>
      <c r="AF2169" s="27"/>
      <c r="AG2169" s="27"/>
      <c r="AH2169" s="27"/>
      <c r="AI2169" s="27"/>
      <c r="AJ2169" s="27"/>
      <c r="AK2169" s="27"/>
      <c r="AL2169" s="27"/>
      <c r="AM2169" s="27"/>
      <c r="AN2169" s="27"/>
      <c r="AO2169" s="27"/>
      <c r="AP2169" s="27"/>
    </row>
    <row r="2170" spans="23:42" s="1" customFormat="1" x14ac:dyDescent="0.3">
      <c r="W2170" s="27"/>
      <c r="X2170" s="27"/>
      <c r="Y2170" s="27"/>
      <c r="Z2170" s="201"/>
      <c r="AA2170" s="201"/>
      <c r="AB2170" s="27"/>
      <c r="AC2170" s="27"/>
      <c r="AD2170" s="27"/>
      <c r="AE2170" s="60"/>
      <c r="AF2170" s="27"/>
      <c r="AG2170" s="27"/>
      <c r="AH2170" s="27"/>
      <c r="AI2170" s="27"/>
      <c r="AJ2170" s="27"/>
      <c r="AK2170" s="27"/>
      <c r="AL2170" s="27"/>
      <c r="AM2170" s="27"/>
      <c r="AN2170" s="27"/>
      <c r="AO2170" s="27"/>
      <c r="AP2170" s="27"/>
    </row>
    <row r="2171" spans="23:42" s="1" customFormat="1" x14ac:dyDescent="0.3">
      <c r="W2171" s="27"/>
      <c r="X2171" s="27"/>
      <c r="Y2171" s="27"/>
      <c r="Z2171" s="201"/>
      <c r="AA2171" s="201"/>
      <c r="AB2171" s="27"/>
      <c r="AC2171" s="27"/>
      <c r="AD2171" s="27"/>
      <c r="AE2171" s="60"/>
      <c r="AF2171" s="27"/>
      <c r="AG2171" s="27"/>
      <c r="AH2171" s="27"/>
      <c r="AI2171" s="27"/>
      <c r="AJ2171" s="27"/>
      <c r="AK2171" s="27"/>
      <c r="AL2171" s="27"/>
      <c r="AM2171" s="27"/>
      <c r="AN2171" s="27"/>
      <c r="AO2171" s="27"/>
      <c r="AP2171" s="27"/>
    </row>
    <row r="2172" spans="23:42" s="1" customFormat="1" x14ac:dyDescent="0.3">
      <c r="W2172" s="27"/>
      <c r="X2172" s="27"/>
      <c r="Y2172" s="27"/>
      <c r="Z2172" s="201"/>
      <c r="AA2172" s="201"/>
      <c r="AB2172" s="27"/>
      <c r="AC2172" s="27"/>
      <c r="AD2172" s="27"/>
      <c r="AE2172" s="60"/>
      <c r="AF2172" s="27"/>
      <c r="AG2172" s="27"/>
      <c r="AH2172" s="27"/>
      <c r="AI2172" s="27"/>
      <c r="AJ2172" s="27"/>
      <c r="AK2172" s="27"/>
      <c r="AL2172" s="27"/>
      <c r="AM2172" s="27"/>
      <c r="AN2172" s="27"/>
      <c r="AO2172" s="27"/>
      <c r="AP2172" s="27"/>
    </row>
    <row r="2173" spans="23:42" s="1" customFormat="1" x14ac:dyDescent="0.3">
      <c r="W2173" s="27"/>
      <c r="X2173" s="27"/>
      <c r="Y2173" s="27"/>
      <c r="Z2173" s="201"/>
      <c r="AA2173" s="201"/>
      <c r="AB2173" s="27"/>
      <c r="AC2173" s="27"/>
      <c r="AD2173" s="27"/>
      <c r="AE2173" s="60"/>
      <c r="AF2173" s="27"/>
      <c r="AG2173" s="27"/>
      <c r="AH2173" s="27"/>
      <c r="AI2173" s="27"/>
      <c r="AJ2173" s="27"/>
      <c r="AK2173" s="27"/>
      <c r="AL2173" s="27"/>
      <c r="AM2173" s="27"/>
      <c r="AN2173" s="27"/>
      <c r="AO2173" s="27"/>
      <c r="AP2173" s="27"/>
    </row>
    <row r="2174" spans="23:42" s="1" customFormat="1" x14ac:dyDescent="0.3">
      <c r="W2174" s="27"/>
      <c r="X2174" s="27"/>
      <c r="Y2174" s="27"/>
      <c r="Z2174" s="201"/>
      <c r="AA2174" s="201"/>
      <c r="AB2174" s="27"/>
      <c r="AC2174" s="27"/>
      <c r="AD2174" s="27"/>
      <c r="AE2174" s="60"/>
      <c r="AF2174" s="27"/>
      <c r="AG2174" s="27"/>
      <c r="AH2174" s="27"/>
      <c r="AI2174" s="27"/>
      <c r="AJ2174" s="27"/>
      <c r="AK2174" s="27"/>
      <c r="AL2174" s="27"/>
      <c r="AM2174" s="27"/>
      <c r="AN2174" s="27"/>
      <c r="AO2174" s="27"/>
      <c r="AP2174" s="27"/>
    </row>
    <row r="2175" spans="23:42" s="1" customFormat="1" x14ac:dyDescent="0.3">
      <c r="W2175" s="27"/>
      <c r="X2175" s="27"/>
      <c r="Y2175" s="27"/>
      <c r="Z2175" s="201"/>
      <c r="AA2175" s="201"/>
      <c r="AB2175" s="27"/>
      <c r="AC2175" s="27"/>
      <c r="AD2175" s="27"/>
      <c r="AE2175" s="60"/>
      <c r="AF2175" s="27"/>
      <c r="AG2175" s="27"/>
      <c r="AH2175" s="27"/>
      <c r="AI2175" s="27"/>
      <c r="AJ2175" s="27"/>
      <c r="AK2175" s="27"/>
      <c r="AL2175" s="27"/>
      <c r="AM2175" s="27"/>
      <c r="AN2175" s="27"/>
      <c r="AO2175" s="27"/>
      <c r="AP2175" s="27"/>
    </row>
    <row r="2176" spans="23:42" s="1" customFormat="1" x14ac:dyDescent="0.3">
      <c r="W2176" s="27"/>
      <c r="X2176" s="27"/>
      <c r="Y2176" s="27"/>
      <c r="Z2176" s="201"/>
      <c r="AA2176" s="201"/>
      <c r="AB2176" s="27"/>
      <c r="AC2176" s="27"/>
      <c r="AD2176" s="27"/>
      <c r="AE2176" s="60"/>
      <c r="AF2176" s="27"/>
      <c r="AG2176" s="27"/>
      <c r="AH2176" s="27"/>
      <c r="AI2176" s="27"/>
      <c r="AJ2176" s="27"/>
      <c r="AK2176" s="27"/>
      <c r="AL2176" s="27"/>
      <c r="AM2176" s="27"/>
      <c r="AN2176" s="27"/>
      <c r="AO2176" s="27"/>
      <c r="AP2176" s="27"/>
    </row>
    <row r="2177" spans="23:42" s="1" customFormat="1" x14ac:dyDescent="0.3">
      <c r="W2177" s="27"/>
      <c r="X2177" s="27"/>
      <c r="Y2177" s="27"/>
      <c r="Z2177" s="201"/>
      <c r="AA2177" s="201"/>
      <c r="AB2177" s="27"/>
      <c r="AC2177" s="27"/>
      <c r="AD2177" s="27"/>
      <c r="AE2177" s="60"/>
      <c r="AF2177" s="27"/>
      <c r="AG2177" s="27"/>
      <c r="AH2177" s="27"/>
      <c r="AI2177" s="27"/>
      <c r="AJ2177" s="27"/>
      <c r="AK2177" s="27"/>
      <c r="AL2177" s="27"/>
      <c r="AM2177" s="27"/>
      <c r="AN2177" s="27"/>
      <c r="AO2177" s="27"/>
      <c r="AP2177" s="27"/>
    </row>
    <row r="2178" spans="23:42" s="1" customFormat="1" x14ac:dyDescent="0.3">
      <c r="W2178" s="27"/>
      <c r="X2178" s="27"/>
      <c r="Y2178" s="27"/>
      <c r="Z2178" s="201"/>
      <c r="AA2178" s="201"/>
      <c r="AB2178" s="27"/>
      <c r="AC2178" s="27"/>
      <c r="AD2178" s="27"/>
      <c r="AE2178" s="60"/>
      <c r="AF2178" s="27"/>
      <c r="AG2178" s="27"/>
      <c r="AH2178" s="27"/>
      <c r="AI2178" s="27"/>
      <c r="AJ2178" s="27"/>
      <c r="AK2178" s="27"/>
      <c r="AL2178" s="27"/>
      <c r="AM2178" s="27"/>
      <c r="AN2178" s="27"/>
      <c r="AO2178" s="27"/>
      <c r="AP2178" s="27"/>
    </row>
    <row r="2179" spans="23:42" s="1" customFormat="1" x14ac:dyDescent="0.3">
      <c r="W2179" s="27"/>
      <c r="X2179" s="27"/>
      <c r="Y2179" s="27"/>
      <c r="Z2179" s="201"/>
      <c r="AA2179" s="201"/>
      <c r="AB2179" s="27"/>
      <c r="AC2179" s="27"/>
      <c r="AD2179" s="27"/>
      <c r="AE2179" s="60"/>
      <c r="AF2179" s="27"/>
      <c r="AG2179" s="27"/>
      <c r="AH2179" s="27"/>
      <c r="AI2179" s="27"/>
      <c r="AJ2179" s="27"/>
      <c r="AK2179" s="27"/>
      <c r="AL2179" s="27"/>
      <c r="AM2179" s="27"/>
      <c r="AN2179" s="27"/>
      <c r="AO2179" s="27"/>
      <c r="AP2179" s="27"/>
    </row>
    <row r="2180" spans="23:42" s="1" customFormat="1" x14ac:dyDescent="0.3">
      <c r="W2180" s="27"/>
      <c r="X2180" s="27"/>
      <c r="Y2180" s="27"/>
      <c r="Z2180" s="201"/>
      <c r="AA2180" s="201"/>
      <c r="AB2180" s="27"/>
      <c r="AC2180" s="27"/>
      <c r="AD2180" s="27"/>
      <c r="AE2180" s="60"/>
      <c r="AF2180" s="27"/>
      <c r="AG2180" s="27"/>
      <c r="AH2180" s="27"/>
      <c r="AI2180" s="27"/>
      <c r="AJ2180" s="27"/>
      <c r="AK2180" s="27"/>
      <c r="AL2180" s="27"/>
      <c r="AM2180" s="27"/>
      <c r="AN2180" s="27"/>
      <c r="AO2180" s="27"/>
      <c r="AP2180" s="27"/>
    </row>
    <row r="2181" spans="23:42" s="1" customFormat="1" x14ac:dyDescent="0.3">
      <c r="W2181" s="27"/>
      <c r="X2181" s="27"/>
      <c r="Y2181" s="27"/>
      <c r="Z2181" s="201"/>
      <c r="AA2181" s="201"/>
      <c r="AB2181" s="27"/>
      <c r="AC2181" s="27"/>
      <c r="AD2181" s="27"/>
      <c r="AE2181" s="60"/>
      <c r="AF2181" s="27"/>
      <c r="AG2181" s="27"/>
      <c r="AH2181" s="27"/>
      <c r="AI2181" s="27"/>
      <c r="AJ2181" s="27"/>
      <c r="AK2181" s="27"/>
      <c r="AL2181" s="27"/>
      <c r="AM2181" s="27"/>
      <c r="AN2181" s="27"/>
      <c r="AO2181" s="27"/>
      <c r="AP2181" s="27"/>
    </row>
    <row r="2182" spans="23:42" s="1" customFormat="1" x14ac:dyDescent="0.3">
      <c r="W2182" s="27"/>
      <c r="X2182" s="27"/>
      <c r="Y2182" s="27"/>
      <c r="Z2182" s="201"/>
      <c r="AA2182" s="201"/>
      <c r="AB2182" s="27"/>
      <c r="AC2182" s="27"/>
      <c r="AD2182" s="27"/>
      <c r="AE2182" s="60"/>
      <c r="AF2182" s="27"/>
      <c r="AG2182" s="27"/>
      <c r="AH2182" s="27"/>
      <c r="AI2182" s="27"/>
      <c r="AJ2182" s="27"/>
      <c r="AK2182" s="27"/>
      <c r="AL2182" s="27"/>
      <c r="AM2182" s="27"/>
      <c r="AN2182" s="27"/>
      <c r="AO2182" s="27"/>
      <c r="AP2182" s="27"/>
    </row>
    <row r="2183" spans="23:42" s="1" customFormat="1" x14ac:dyDescent="0.3">
      <c r="W2183" s="27"/>
      <c r="X2183" s="27"/>
      <c r="Y2183" s="27"/>
      <c r="Z2183" s="201"/>
      <c r="AA2183" s="201"/>
      <c r="AB2183" s="27"/>
      <c r="AC2183" s="27"/>
      <c r="AD2183" s="27"/>
      <c r="AE2183" s="60"/>
      <c r="AF2183" s="27"/>
      <c r="AG2183" s="27"/>
      <c r="AH2183" s="27"/>
      <c r="AI2183" s="27"/>
      <c r="AJ2183" s="27"/>
      <c r="AK2183" s="27"/>
      <c r="AL2183" s="27"/>
      <c r="AM2183" s="27"/>
      <c r="AN2183" s="27"/>
      <c r="AO2183" s="27"/>
      <c r="AP2183" s="27"/>
    </row>
    <row r="2184" spans="23:42" s="1" customFormat="1" x14ac:dyDescent="0.3">
      <c r="W2184" s="27"/>
      <c r="X2184" s="27"/>
      <c r="Y2184" s="27"/>
      <c r="Z2184" s="201"/>
      <c r="AA2184" s="201"/>
      <c r="AB2184" s="27"/>
      <c r="AC2184" s="27"/>
      <c r="AD2184" s="27"/>
      <c r="AE2184" s="60"/>
      <c r="AF2184" s="27"/>
      <c r="AG2184" s="27"/>
      <c r="AH2184" s="27"/>
      <c r="AI2184" s="27"/>
      <c r="AJ2184" s="27"/>
      <c r="AK2184" s="27"/>
      <c r="AL2184" s="27"/>
      <c r="AM2184" s="27"/>
      <c r="AN2184" s="27"/>
      <c r="AO2184" s="27"/>
      <c r="AP2184" s="27"/>
    </row>
    <row r="2185" spans="23:42" s="1" customFormat="1" x14ac:dyDescent="0.3">
      <c r="W2185" s="27"/>
      <c r="X2185" s="27"/>
      <c r="Y2185" s="27"/>
      <c r="Z2185" s="201"/>
      <c r="AA2185" s="201"/>
      <c r="AB2185" s="27"/>
      <c r="AC2185" s="27"/>
      <c r="AD2185" s="27"/>
      <c r="AE2185" s="60"/>
      <c r="AF2185" s="27"/>
      <c r="AG2185" s="27"/>
      <c r="AH2185" s="27"/>
      <c r="AI2185" s="27"/>
      <c r="AJ2185" s="27"/>
      <c r="AK2185" s="27"/>
      <c r="AL2185" s="27"/>
      <c r="AM2185" s="27"/>
      <c r="AN2185" s="27"/>
      <c r="AO2185" s="27"/>
      <c r="AP2185" s="27"/>
    </row>
    <row r="2186" spans="23:42" s="1" customFormat="1" x14ac:dyDescent="0.3">
      <c r="W2186" s="27"/>
      <c r="X2186" s="27"/>
      <c r="Y2186" s="27"/>
      <c r="Z2186" s="201"/>
      <c r="AA2186" s="201"/>
      <c r="AB2186" s="27"/>
      <c r="AC2186" s="27"/>
      <c r="AD2186" s="27"/>
      <c r="AE2186" s="60"/>
      <c r="AF2186" s="27"/>
      <c r="AG2186" s="27"/>
      <c r="AH2186" s="27"/>
      <c r="AI2186" s="27"/>
      <c r="AJ2186" s="27"/>
      <c r="AK2186" s="27"/>
      <c r="AL2186" s="27"/>
      <c r="AM2186" s="27"/>
      <c r="AN2186" s="27"/>
      <c r="AO2186" s="27"/>
      <c r="AP2186" s="27"/>
    </row>
    <row r="2187" spans="23:42" s="1" customFormat="1" x14ac:dyDescent="0.3">
      <c r="W2187" s="27"/>
      <c r="X2187" s="27"/>
      <c r="Y2187" s="27"/>
      <c r="Z2187" s="201"/>
      <c r="AA2187" s="201"/>
      <c r="AB2187" s="27"/>
      <c r="AC2187" s="27"/>
      <c r="AD2187" s="27"/>
      <c r="AE2187" s="60"/>
      <c r="AF2187" s="27"/>
      <c r="AG2187" s="27"/>
      <c r="AH2187" s="27"/>
      <c r="AI2187" s="27"/>
      <c r="AJ2187" s="27"/>
      <c r="AK2187" s="27"/>
      <c r="AL2187" s="27"/>
      <c r="AM2187" s="27"/>
      <c r="AN2187" s="27"/>
      <c r="AO2187" s="27"/>
      <c r="AP2187" s="27"/>
    </row>
    <row r="2188" spans="23:42" s="1" customFormat="1" x14ac:dyDescent="0.3">
      <c r="W2188" s="27"/>
      <c r="X2188" s="27"/>
      <c r="Y2188" s="27"/>
      <c r="Z2188" s="201"/>
      <c r="AA2188" s="201"/>
      <c r="AB2188" s="27"/>
      <c r="AC2188" s="27"/>
      <c r="AD2188" s="27"/>
      <c r="AE2188" s="60"/>
      <c r="AF2188" s="27"/>
      <c r="AG2188" s="27"/>
      <c r="AH2188" s="27"/>
      <c r="AI2188" s="27"/>
      <c r="AJ2188" s="27"/>
      <c r="AK2188" s="27"/>
      <c r="AL2188" s="27"/>
      <c r="AM2188" s="27"/>
      <c r="AN2188" s="27"/>
      <c r="AO2188" s="27"/>
      <c r="AP2188" s="27"/>
    </row>
    <row r="2189" spans="23:42" s="1" customFormat="1" x14ac:dyDescent="0.3">
      <c r="W2189" s="27"/>
      <c r="X2189" s="27"/>
      <c r="Y2189" s="27"/>
      <c r="Z2189" s="201"/>
      <c r="AA2189" s="201"/>
      <c r="AB2189" s="27"/>
      <c r="AC2189" s="27"/>
      <c r="AD2189" s="27"/>
      <c r="AE2189" s="60"/>
      <c r="AF2189" s="27"/>
      <c r="AG2189" s="27"/>
      <c r="AH2189" s="27"/>
      <c r="AI2189" s="27"/>
      <c r="AJ2189" s="27"/>
      <c r="AK2189" s="27"/>
      <c r="AL2189" s="27"/>
      <c r="AM2189" s="27"/>
      <c r="AN2189" s="27"/>
      <c r="AO2189" s="27"/>
      <c r="AP2189" s="27"/>
    </row>
    <row r="2190" spans="23:42" s="1" customFormat="1" x14ac:dyDescent="0.3">
      <c r="W2190" s="27"/>
      <c r="X2190" s="27"/>
      <c r="Y2190" s="27"/>
      <c r="Z2190" s="201"/>
      <c r="AA2190" s="201"/>
      <c r="AB2190" s="27"/>
      <c r="AC2190" s="27"/>
      <c r="AD2190" s="27"/>
      <c r="AE2190" s="60"/>
      <c r="AF2190" s="27"/>
      <c r="AG2190" s="27"/>
      <c r="AH2190" s="27"/>
      <c r="AI2190" s="27"/>
      <c r="AJ2190" s="27"/>
      <c r="AK2190" s="27"/>
      <c r="AL2190" s="27"/>
      <c r="AM2190" s="27"/>
      <c r="AN2190" s="27"/>
      <c r="AO2190" s="27"/>
      <c r="AP2190" s="27"/>
    </row>
    <row r="2191" spans="23:42" s="1" customFormat="1" x14ac:dyDescent="0.3">
      <c r="W2191" s="27"/>
      <c r="X2191" s="27"/>
      <c r="Y2191" s="27"/>
      <c r="Z2191" s="201"/>
      <c r="AA2191" s="201"/>
      <c r="AB2191" s="27"/>
      <c r="AC2191" s="27"/>
      <c r="AD2191" s="27"/>
      <c r="AE2191" s="60"/>
      <c r="AF2191" s="27"/>
      <c r="AG2191" s="27"/>
      <c r="AH2191" s="27"/>
      <c r="AI2191" s="27"/>
      <c r="AJ2191" s="27"/>
      <c r="AK2191" s="27"/>
      <c r="AL2191" s="27"/>
      <c r="AM2191" s="27"/>
      <c r="AN2191" s="27"/>
      <c r="AO2191" s="27"/>
      <c r="AP2191" s="27"/>
    </row>
    <row r="2192" spans="23:42" s="1" customFormat="1" x14ac:dyDescent="0.3">
      <c r="W2192" s="27"/>
      <c r="X2192" s="27"/>
      <c r="Y2192" s="27"/>
      <c r="Z2192" s="201"/>
      <c r="AA2192" s="201"/>
      <c r="AB2192" s="27"/>
      <c r="AC2192" s="27"/>
      <c r="AD2192" s="27"/>
      <c r="AE2192" s="60"/>
      <c r="AF2192" s="27"/>
      <c r="AG2192" s="27"/>
      <c r="AH2192" s="27"/>
      <c r="AI2192" s="27"/>
      <c r="AJ2192" s="27"/>
      <c r="AK2192" s="27"/>
      <c r="AL2192" s="27"/>
      <c r="AM2192" s="27"/>
      <c r="AN2192" s="27"/>
      <c r="AO2192" s="27"/>
      <c r="AP2192" s="27"/>
    </row>
    <row r="2193" spans="23:42" s="1" customFormat="1" x14ac:dyDescent="0.3">
      <c r="W2193" s="27"/>
      <c r="X2193" s="27"/>
      <c r="Y2193" s="27"/>
      <c r="Z2193" s="201"/>
      <c r="AA2193" s="201"/>
      <c r="AB2193" s="27"/>
      <c r="AC2193" s="27"/>
      <c r="AD2193" s="27"/>
      <c r="AE2193" s="60"/>
      <c r="AF2193" s="27"/>
      <c r="AG2193" s="27"/>
      <c r="AH2193" s="27"/>
      <c r="AI2193" s="27"/>
      <c r="AJ2193" s="27"/>
      <c r="AK2193" s="27"/>
      <c r="AL2193" s="27"/>
      <c r="AM2193" s="27"/>
      <c r="AN2193" s="27"/>
      <c r="AO2193" s="27"/>
      <c r="AP2193" s="27"/>
    </row>
    <row r="2194" spans="23:42" s="1" customFormat="1" x14ac:dyDescent="0.3">
      <c r="W2194" s="27"/>
      <c r="X2194" s="27"/>
      <c r="Y2194" s="27"/>
      <c r="Z2194" s="201"/>
      <c r="AA2194" s="201"/>
      <c r="AB2194" s="27"/>
      <c r="AC2194" s="27"/>
      <c r="AD2194" s="27"/>
      <c r="AE2194" s="60"/>
      <c r="AF2194" s="27"/>
      <c r="AG2194" s="27"/>
      <c r="AH2194" s="27"/>
      <c r="AI2194" s="27"/>
      <c r="AJ2194" s="27"/>
      <c r="AK2194" s="27"/>
      <c r="AL2194" s="27"/>
      <c r="AM2194" s="27"/>
      <c r="AN2194" s="27"/>
      <c r="AO2194" s="27"/>
      <c r="AP2194" s="27"/>
    </row>
    <row r="2195" spans="23:42" s="1" customFormat="1" x14ac:dyDescent="0.3">
      <c r="W2195" s="27"/>
      <c r="X2195" s="27"/>
      <c r="Y2195" s="27"/>
      <c r="Z2195" s="201"/>
      <c r="AA2195" s="201"/>
      <c r="AB2195" s="27"/>
      <c r="AC2195" s="27"/>
      <c r="AD2195" s="27"/>
      <c r="AE2195" s="60"/>
      <c r="AF2195" s="27"/>
      <c r="AG2195" s="27"/>
      <c r="AH2195" s="27"/>
      <c r="AI2195" s="27"/>
      <c r="AJ2195" s="27"/>
      <c r="AK2195" s="27"/>
      <c r="AL2195" s="27"/>
      <c r="AM2195" s="27"/>
      <c r="AN2195" s="27"/>
      <c r="AO2195" s="27"/>
      <c r="AP2195" s="27"/>
    </row>
    <row r="2196" spans="23:42" s="1" customFormat="1" x14ac:dyDescent="0.3">
      <c r="W2196" s="27"/>
      <c r="X2196" s="27"/>
      <c r="Y2196" s="27"/>
      <c r="Z2196" s="201"/>
      <c r="AA2196" s="201"/>
      <c r="AB2196" s="27"/>
      <c r="AC2196" s="27"/>
      <c r="AD2196" s="27"/>
      <c r="AE2196" s="60"/>
      <c r="AF2196" s="27"/>
      <c r="AG2196" s="27"/>
      <c r="AH2196" s="27"/>
      <c r="AI2196" s="27"/>
      <c r="AJ2196" s="27"/>
      <c r="AK2196" s="27"/>
      <c r="AL2196" s="27"/>
      <c r="AM2196" s="27"/>
      <c r="AN2196" s="27"/>
      <c r="AO2196" s="27"/>
      <c r="AP2196" s="27"/>
    </row>
    <row r="2197" spans="23:42" s="1" customFormat="1" x14ac:dyDescent="0.3">
      <c r="W2197" s="27"/>
      <c r="X2197" s="27"/>
      <c r="Y2197" s="27"/>
      <c r="Z2197" s="201"/>
      <c r="AA2197" s="201"/>
      <c r="AB2197" s="27"/>
      <c r="AC2197" s="27"/>
      <c r="AD2197" s="27"/>
      <c r="AE2197" s="60"/>
      <c r="AF2197" s="27"/>
      <c r="AG2197" s="27"/>
      <c r="AH2197" s="27"/>
      <c r="AI2197" s="27"/>
      <c r="AJ2197" s="27"/>
      <c r="AK2197" s="27"/>
      <c r="AL2197" s="27"/>
      <c r="AM2197" s="27"/>
      <c r="AN2197" s="27"/>
      <c r="AO2197" s="27"/>
      <c r="AP2197" s="27"/>
    </row>
    <row r="2198" spans="23:42" s="1" customFormat="1" x14ac:dyDescent="0.3">
      <c r="W2198" s="27"/>
      <c r="X2198" s="27"/>
      <c r="Y2198" s="27"/>
      <c r="Z2198" s="201"/>
      <c r="AA2198" s="201"/>
      <c r="AB2198" s="27"/>
      <c r="AC2198" s="27"/>
      <c r="AD2198" s="27"/>
      <c r="AE2198" s="60"/>
      <c r="AF2198" s="27"/>
      <c r="AG2198" s="27"/>
      <c r="AH2198" s="27"/>
      <c r="AI2198" s="27"/>
      <c r="AJ2198" s="27"/>
      <c r="AK2198" s="27"/>
      <c r="AL2198" s="27"/>
      <c r="AM2198" s="27"/>
      <c r="AN2198" s="27"/>
      <c r="AO2198" s="27"/>
      <c r="AP2198" s="27"/>
    </row>
    <row r="2199" spans="23:42" s="1" customFormat="1" x14ac:dyDescent="0.3">
      <c r="W2199" s="27"/>
      <c r="X2199" s="27"/>
      <c r="Y2199" s="27"/>
      <c r="Z2199" s="201"/>
      <c r="AA2199" s="201"/>
      <c r="AB2199" s="27"/>
      <c r="AC2199" s="27"/>
      <c r="AD2199" s="27"/>
      <c r="AE2199" s="60"/>
      <c r="AF2199" s="27"/>
      <c r="AG2199" s="27"/>
      <c r="AH2199" s="27"/>
      <c r="AI2199" s="27"/>
      <c r="AJ2199" s="27"/>
      <c r="AK2199" s="27"/>
      <c r="AL2199" s="27"/>
      <c r="AM2199" s="27"/>
      <c r="AN2199" s="27"/>
      <c r="AO2199" s="27"/>
      <c r="AP2199" s="27"/>
    </row>
    <row r="2200" spans="23:42" s="1" customFormat="1" x14ac:dyDescent="0.3">
      <c r="W2200" s="27"/>
      <c r="X2200" s="27"/>
      <c r="Y2200" s="27"/>
      <c r="Z2200" s="201"/>
      <c r="AA2200" s="201"/>
      <c r="AB2200" s="27"/>
      <c r="AC2200" s="27"/>
      <c r="AD2200" s="27"/>
      <c r="AE2200" s="60"/>
      <c r="AF2200" s="27"/>
      <c r="AG2200" s="27"/>
      <c r="AH2200" s="27"/>
      <c r="AI2200" s="27"/>
      <c r="AJ2200" s="27"/>
      <c r="AK2200" s="27"/>
      <c r="AL2200" s="27"/>
      <c r="AM2200" s="27"/>
      <c r="AN2200" s="27"/>
      <c r="AO2200" s="27"/>
      <c r="AP2200" s="27"/>
    </row>
    <row r="2201" spans="23:42" s="1" customFormat="1" x14ac:dyDescent="0.3">
      <c r="W2201" s="27"/>
      <c r="X2201" s="27"/>
      <c r="Y2201" s="27"/>
      <c r="Z2201" s="201"/>
      <c r="AA2201" s="201"/>
      <c r="AB2201" s="27"/>
      <c r="AC2201" s="27"/>
      <c r="AD2201" s="27"/>
      <c r="AE2201" s="60"/>
      <c r="AF2201" s="27"/>
      <c r="AG2201" s="27"/>
      <c r="AH2201" s="27"/>
      <c r="AI2201" s="27"/>
      <c r="AJ2201" s="27"/>
      <c r="AK2201" s="27"/>
      <c r="AL2201" s="27"/>
      <c r="AM2201" s="27"/>
      <c r="AN2201" s="27"/>
      <c r="AO2201" s="27"/>
      <c r="AP2201" s="27"/>
    </row>
    <row r="2202" spans="23:42" s="1" customFormat="1" x14ac:dyDescent="0.3">
      <c r="W2202" s="27"/>
      <c r="X2202" s="27"/>
      <c r="Y2202" s="27"/>
      <c r="Z2202" s="201"/>
      <c r="AA2202" s="201"/>
      <c r="AB2202" s="27"/>
      <c r="AC2202" s="27"/>
      <c r="AD2202" s="27"/>
      <c r="AE2202" s="60"/>
      <c r="AF2202" s="27"/>
      <c r="AG2202" s="27"/>
      <c r="AH2202" s="27"/>
      <c r="AI2202" s="27"/>
      <c r="AJ2202" s="27"/>
      <c r="AK2202" s="27"/>
      <c r="AL2202" s="27"/>
      <c r="AM2202" s="27"/>
      <c r="AN2202" s="27"/>
      <c r="AO2202" s="27"/>
      <c r="AP2202" s="27"/>
    </row>
    <row r="2203" spans="23:42" s="1" customFormat="1" x14ac:dyDescent="0.3">
      <c r="W2203" s="27"/>
      <c r="X2203" s="27"/>
      <c r="Y2203" s="27"/>
      <c r="Z2203" s="201"/>
      <c r="AA2203" s="201"/>
      <c r="AB2203" s="27"/>
      <c r="AC2203" s="27"/>
      <c r="AD2203" s="27"/>
      <c r="AE2203" s="60"/>
      <c r="AF2203" s="27"/>
      <c r="AG2203" s="27"/>
      <c r="AH2203" s="27"/>
      <c r="AI2203" s="27"/>
      <c r="AJ2203" s="27"/>
      <c r="AK2203" s="27"/>
      <c r="AL2203" s="27"/>
      <c r="AM2203" s="27"/>
      <c r="AN2203" s="27"/>
      <c r="AO2203" s="27"/>
      <c r="AP2203" s="27"/>
    </row>
    <row r="2204" spans="23:42" s="1" customFormat="1" x14ac:dyDescent="0.3">
      <c r="W2204" s="27"/>
      <c r="X2204" s="27"/>
      <c r="Y2204" s="27"/>
      <c r="Z2204" s="201"/>
      <c r="AA2204" s="201"/>
      <c r="AB2204" s="27"/>
      <c r="AC2204" s="27"/>
      <c r="AD2204" s="27"/>
      <c r="AE2204" s="60"/>
      <c r="AF2204" s="27"/>
      <c r="AG2204" s="27"/>
      <c r="AH2204" s="27"/>
      <c r="AI2204" s="27"/>
      <c r="AJ2204" s="27"/>
      <c r="AK2204" s="27"/>
      <c r="AL2204" s="27"/>
      <c r="AM2204" s="27"/>
      <c r="AN2204" s="27"/>
      <c r="AO2204" s="27"/>
      <c r="AP2204" s="27"/>
    </row>
    <row r="2205" spans="23:42" s="1" customFormat="1" x14ac:dyDescent="0.3">
      <c r="W2205" s="27"/>
      <c r="X2205" s="27"/>
      <c r="Y2205" s="27"/>
      <c r="Z2205" s="201"/>
      <c r="AA2205" s="201"/>
      <c r="AB2205" s="27"/>
      <c r="AC2205" s="27"/>
      <c r="AD2205" s="27"/>
      <c r="AE2205" s="60"/>
      <c r="AF2205" s="27"/>
      <c r="AG2205" s="27"/>
      <c r="AH2205" s="27"/>
      <c r="AI2205" s="27"/>
      <c r="AJ2205" s="27"/>
      <c r="AK2205" s="27"/>
      <c r="AL2205" s="27"/>
      <c r="AM2205" s="27"/>
      <c r="AN2205" s="27"/>
      <c r="AO2205" s="27"/>
      <c r="AP2205" s="27"/>
    </row>
    <row r="2206" spans="23:42" s="1" customFormat="1" x14ac:dyDescent="0.3">
      <c r="W2206" s="27"/>
      <c r="X2206" s="27"/>
      <c r="Y2206" s="27"/>
      <c r="Z2206" s="201"/>
      <c r="AA2206" s="201"/>
      <c r="AB2206" s="27"/>
      <c r="AC2206" s="27"/>
      <c r="AD2206" s="27"/>
      <c r="AE2206" s="60"/>
      <c r="AF2206" s="27"/>
      <c r="AG2206" s="27"/>
      <c r="AH2206" s="27"/>
      <c r="AI2206" s="27"/>
      <c r="AJ2206" s="27"/>
      <c r="AK2206" s="27"/>
      <c r="AL2206" s="27"/>
      <c r="AM2206" s="27"/>
      <c r="AN2206" s="27"/>
      <c r="AO2206" s="27"/>
      <c r="AP2206" s="27"/>
    </row>
    <row r="2207" spans="23:42" s="1" customFormat="1" x14ac:dyDescent="0.3">
      <c r="W2207" s="27"/>
      <c r="X2207" s="27"/>
      <c r="Y2207" s="27"/>
      <c r="Z2207" s="201"/>
      <c r="AA2207" s="201"/>
      <c r="AB2207" s="27"/>
      <c r="AC2207" s="27"/>
      <c r="AD2207" s="27"/>
      <c r="AE2207" s="60"/>
      <c r="AF2207" s="27"/>
      <c r="AG2207" s="27"/>
      <c r="AH2207" s="27"/>
      <c r="AI2207" s="27"/>
      <c r="AJ2207" s="27"/>
      <c r="AK2207" s="27"/>
      <c r="AL2207" s="27"/>
      <c r="AM2207" s="27"/>
      <c r="AN2207" s="27"/>
      <c r="AO2207" s="27"/>
      <c r="AP2207" s="27"/>
    </row>
    <row r="2208" spans="23:42" s="1" customFormat="1" x14ac:dyDescent="0.3">
      <c r="W2208" s="27"/>
      <c r="X2208" s="27"/>
      <c r="Y2208" s="27"/>
      <c r="Z2208" s="201"/>
      <c r="AA2208" s="201"/>
      <c r="AB2208" s="27"/>
      <c r="AC2208" s="27"/>
      <c r="AD2208" s="27"/>
      <c r="AE2208" s="60"/>
      <c r="AF2208" s="27"/>
      <c r="AG2208" s="27"/>
      <c r="AH2208" s="27"/>
      <c r="AI2208" s="27"/>
      <c r="AJ2208" s="27"/>
      <c r="AK2208" s="27"/>
      <c r="AL2208" s="27"/>
      <c r="AM2208" s="27"/>
      <c r="AN2208" s="27"/>
      <c r="AO2208" s="27"/>
      <c r="AP2208" s="27"/>
    </row>
    <row r="2209" spans="23:42" s="1" customFormat="1" x14ac:dyDescent="0.3">
      <c r="W2209" s="27"/>
      <c r="X2209" s="27"/>
      <c r="Y2209" s="27"/>
      <c r="Z2209" s="201"/>
      <c r="AA2209" s="201"/>
      <c r="AB2209" s="27"/>
      <c r="AC2209" s="27"/>
      <c r="AD2209" s="27"/>
      <c r="AE2209" s="60"/>
      <c r="AF2209" s="27"/>
      <c r="AG2209" s="27"/>
      <c r="AH2209" s="27"/>
      <c r="AI2209" s="27"/>
      <c r="AJ2209" s="27"/>
      <c r="AK2209" s="27"/>
      <c r="AL2209" s="27"/>
      <c r="AM2209" s="27"/>
      <c r="AN2209" s="27"/>
      <c r="AO2209" s="27"/>
      <c r="AP2209" s="27"/>
    </row>
    <row r="2210" spans="23:42" s="1" customFormat="1" x14ac:dyDescent="0.3">
      <c r="W2210" s="27"/>
      <c r="X2210" s="27"/>
      <c r="Y2210" s="27"/>
      <c r="Z2210" s="201"/>
      <c r="AA2210" s="201"/>
      <c r="AB2210" s="27"/>
      <c r="AC2210" s="27"/>
      <c r="AD2210" s="27"/>
      <c r="AE2210" s="60"/>
      <c r="AF2210" s="27"/>
      <c r="AG2210" s="27"/>
      <c r="AH2210" s="27"/>
      <c r="AI2210" s="27"/>
      <c r="AJ2210" s="27"/>
      <c r="AK2210" s="27"/>
      <c r="AL2210" s="27"/>
      <c r="AM2210" s="27"/>
      <c r="AN2210" s="27"/>
      <c r="AO2210" s="27"/>
      <c r="AP2210" s="27"/>
    </row>
    <row r="2211" spans="23:42" s="1" customFormat="1" x14ac:dyDescent="0.3">
      <c r="W2211" s="27"/>
      <c r="X2211" s="27"/>
      <c r="Y2211" s="27"/>
      <c r="Z2211" s="201"/>
      <c r="AA2211" s="201"/>
      <c r="AB2211" s="27"/>
      <c r="AC2211" s="27"/>
      <c r="AD2211" s="27"/>
      <c r="AE2211" s="60"/>
      <c r="AF2211" s="27"/>
      <c r="AG2211" s="27"/>
      <c r="AH2211" s="27"/>
      <c r="AI2211" s="27"/>
      <c r="AJ2211" s="27"/>
      <c r="AK2211" s="27"/>
      <c r="AL2211" s="27"/>
      <c r="AM2211" s="27"/>
      <c r="AN2211" s="27"/>
      <c r="AO2211" s="27"/>
      <c r="AP2211" s="27"/>
    </row>
    <row r="2212" spans="23:42" s="1" customFormat="1" x14ac:dyDescent="0.3">
      <c r="W2212" s="27"/>
      <c r="X2212" s="27"/>
      <c r="Y2212" s="27"/>
      <c r="Z2212" s="201"/>
      <c r="AA2212" s="201"/>
      <c r="AB2212" s="27"/>
      <c r="AC2212" s="27"/>
      <c r="AD2212" s="27"/>
      <c r="AE2212" s="60"/>
      <c r="AF2212" s="27"/>
      <c r="AG2212" s="27"/>
      <c r="AH2212" s="27"/>
      <c r="AI2212" s="27"/>
      <c r="AJ2212" s="27"/>
      <c r="AK2212" s="27"/>
      <c r="AL2212" s="27"/>
      <c r="AM2212" s="27"/>
      <c r="AN2212" s="27"/>
      <c r="AO2212" s="27"/>
      <c r="AP2212" s="27"/>
    </row>
    <row r="2213" spans="23:42" s="1" customFormat="1" x14ac:dyDescent="0.3">
      <c r="W2213" s="27"/>
      <c r="X2213" s="27"/>
      <c r="Y2213" s="27"/>
      <c r="Z2213" s="201"/>
      <c r="AA2213" s="201"/>
      <c r="AB2213" s="27"/>
      <c r="AC2213" s="27"/>
      <c r="AD2213" s="27"/>
      <c r="AE2213" s="60"/>
      <c r="AF2213" s="27"/>
      <c r="AG2213" s="27"/>
      <c r="AH2213" s="27"/>
      <c r="AI2213" s="27"/>
      <c r="AJ2213" s="27"/>
      <c r="AK2213" s="27"/>
      <c r="AL2213" s="27"/>
      <c r="AM2213" s="27"/>
      <c r="AN2213" s="27"/>
      <c r="AO2213" s="27"/>
      <c r="AP2213" s="27"/>
    </row>
    <row r="2214" spans="23:42" s="1" customFormat="1" x14ac:dyDescent="0.3">
      <c r="W2214" s="27"/>
      <c r="X2214" s="27"/>
      <c r="Y2214" s="27"/>
      <c r="Z2214" s="201"/>
      <c r="AA2214" s="201"/>
      <c r="AB2214" s="27"/>
      <c r="AC2214" s="27"/>
      <c r="AD2214" s="27"/>
      <c r="AE2214" s="60"/>
      <c r="AF2214" s="27"/>
      <c r="AG2214" s="27"/>
      <c r="AH2214" s="27"/>
      <c r="AI2214" s="27"/>
      <c r="AJ2214" s="27"/>
      <c r="AK2214" s="27"/>
      <c r="AL2214" s="27"/>
      <c r="AM2214" s="27"/>
      <c r="AN2214" s="27"/>
      <c r="AO2214" s="27"/>
      <c r="AP2214" s="27"/>
    </row>
    <row r="2215" spans="23:42" s="1" customFormat="1" x14ac:dyDescent="0.3">
      <c r="W2215" s="27"/>
      <c r="X2215" s="27"/>
      <c r="Y2215" s="27"/>
      <c r="Z2215" s="201"/>
      <c r="AA2215" s="201"/>
      <c r="AB2215" s="27"/>
      <c r="AC2215" s="27"/>
      <c r="AD2215" s="27"/>
      <c r="AE2215" s="60"/>
      <c r="AF2215" s="27"/>
      <c r="AG2215" s="27"/>
      <c r="AH2215" s="27"/>
      <c r="AI2215" s="27"/>
      <c r="AJ2215" s="27"/>
      <c r="AK2215" s="27"/>
      <c r="AL2215" s="27"/>
      <c r="AM2215" s="27"/>
      <c r="AN2215" s="27"/>
      <c r="AO2215" s="27"/>
      <c r="AP2215" s="27"/>
    </row>
    <row r="2216" spans="23:42" s="1" customFormat="1" x14ac:dyDescent="0.3">
      <c r="W2216" s="27"/>
      <c r="X2216" s="27"/>
      <c r="Y2216" s="27"/>
      <c r="Z2216" s="201"/>
      <c r="AA2216" s="201"/>
      <c r="AB2216" s="27"/>
      <c r="AC2216" s="27"/>
      <c r="AD2216" s="27"/>
      <c r="AE2216" s="60"/>
      <c r="AF2216" s="27"/>
      <c r="AG2216" s="27"/>
      <c r="AH2216" s="27"/>
      <c r="AI2216" s="27"/>
      <c r="AJ2216" s="27"/>
      <c r="AK2216" s="27"/>
      <c r="AL2216" s="27"/>
      <c r="AM2216" s="27"/>
      <c r="AN2216" s="27"/>
      <c r="AO2216" s="27"/>
      <c r="AP2216" s="27"/>
    </row>
    <row r="2217" spans="23:42" s="1" customFormat="1" x14ac:dyDescent="0.3">
      <c r="W2217" s="27"/>
      <c r="X2217" s="27"/>
      <c r="Y2217" s="27"/>
      <c r="Z2217" s="201"/>
      <c r="AA2217" s="201"/>
      <c r="AB2217" s="27"/>
      <c r="AC2217" s="27"/>
      <c r="AD2217" s="27"/>
      <c r="AE2217" s="60"/>
      <c r="AF2217" s="27"/>
      <c r="AG2217" s="27"/>
      <c r="AH2217" s="27"/>
      <c r="AI2217" s="27"/>
      <c r="AJ2217" s="27"/>
      <c r="AK2217" s="27"/>
      <c r="AL2217" s="27"/>
      <c r="AM2217" s="27"/>
      <c r="AN2217" s="27"/>
      <c r="AO2217" s="27"/>
      <c r="AP2217" s="27"/>
    </row>
    <row r="2218" spans="23:42" s="1" customFormat="1" x14ac:dyDescent="0.3">
      <c r="W2218" s="27"/>
      <c r="X2218" s="27"/>
      <c r="Y2218" s="27"/>
      <c r="Z2218" s="201"/>
      <c r="AA2218" s="201"/>
      <c r="AB2218" s="27"/>
      <c r="AC2218" s="27"/>
      <c r="AD2218" s="27"/>
      <c r="AE2218" s="60"/>
      <c r="AF2218" s="27"/>
      <c r="AG2218" s="27"/>
      <c r="AH2218" s="27"/>
      <c r="AI2218" s="27"/>
      <c r="AJ2218" s="27"/>
      <c r="AK2218" s="27"/>
      <c r="AL2218" s="27"/>
      <c r="AM2218" s="27"/>
      <c r="AN2218" s="27"/>
      <c r="AO2218" s="27"/>
      <c r="AP2218" s="27"/>
    </row>
    <row r="2219" spans="23:42" s="1" customFormat="1" x14ac:dyDescent="0.3">
      <c r="W2219" s="27"/>
      <c r="X2219" s="27"/>
      <c r="Y2219" s="27"/>
      <c r="Z2219" s="201"/>
      <c r="AA2219" s="201"/>
      <c r="AB2219" s="27"/>
      <c r="AC2219" s="27"/>
      <c r="AD2219" s="27"/>
      <c r="AE2219" s="60"/>
      <c r="AF2219" s="27"/>
      <c r="AG2219" s="27"/>
      <c r="AH2219" s="27"/>
      <c r="AI2219" s="27"/>
      <c r="AJ2219" s="27"/>
      <c r="AK2219" s="27"/>
      <c r="AL2219" s="27"/>
      <c r="AM2219" s="27"/>
      <c r="AN2219" s="27"/>
      <c r="AO2219" s="27"/>
      <c r="AP2219" s="27"/>
    </row>
    <row r="2220" spans="23:42" s="1" customFormat="1" x14ac:dyDescent="0.3">
      <c r="W2220" s="27"/>
      <c r="X2220" s="27"/>
      <c r="Y2220" s="27"/>
      <c r="Z2220" s="201"/>
      <c r="AA2220" s="201"/>
      <c r="AB2220" s="27"/>
      <c r="AC2220" s="27"/>
      <c r="AD2220" s="27"/>
      <c r="AE2220" s="60"/>
      <c r="AF2220" s="27"/>
      <c r="AG2220" s="27"/>
      <c r="AH2220" s="27"/>
      <c r="AI2220" s="27"/>
      <c r="AJ2220" s="27"/>
      <c r="AK2220" s="27"/>
      <c r="AL2220" s="27"/>
      <c r="AM2220" s="27"/>
      <c r="AN2220" s="27"/>
      <c r="AO2220" s="27"/>
      <c r="AP2220" s="27"/>
    </row>
    <row r="2221" spans="23:42" s="1" customFormat="1" x14ac:dyDescent="0.3">
      <c r="W2221" s="27"/>
      <c r="X2221" s="27"/>
      <c r="Y2221" s="27"/>
      <c r="Z2221" s="201"/>
      <c r="AA2221" s="201"/>
      <c r="AB2221" s="27"/>
      <c r="AC2221" s="27"/>
      <c r="AD2221" s="27"/>
      <c r="AE2221" s="60"/>
      <c r="AF2221" s="27"/>
      <c r="AG2221" s="27"/>
      <c r="AH2221" s="27"/>
      <c r="AI2221" s="27"/>
      <c r="AJ2221" s="27"/>
      <c r="AK2221" s="27"/>
      <c r="AL2221" s="27"/>
      <c r="AM2221" s="27"/>
      <c r="AN2221" s="27"/>
      <c r="AO2221" s="27"/>
      <c r="AP2221" s="27"/>
    </row>
    <row r="2222" spans="23:42" s="1" customFormat="1" x14ac:dyDescent="0.3">
      <c r="W2222" s="27"/>
      <c r="X2222" s="27"/>
      <c r="Y2222" s="27"/>
      <c r="Z2222" s="201"/>
      <c r="AA2222" s="201"/>
      <c r="AB2222" s="27"/>
      <c r="AC2222" s="27"/>
      <c r="AD2222" s="27"/>
      <c r="AE2222" s="60"/>
      <c r="AF2222" s="27"/>
      <c r="AG2222" s="27"/>
      <c r="AH2222" s="27"/>
      <c r="AI2222" s="27"/>
      <c r="AJ2222" s="27"/>
      <c r="AK2222" s="27"/>
      <c r="AL2222" s="27"/>
      <c r="AM2222" s="27"/>
      <c r="AN2222" s="27"/>
      <c r="AO2222" s="27"/>
      <c r="AP2222" s="27"/>
    </row>
    <row r="2223" spans="23:42" s="1" customFormat="1" x14ac:dyDescent="0.3">
      <c r="W2223" s="27"/>
      <c r="X2223" s="27"/>
      <c r="Y2223" s="27"/>
      <c r="Z2223" s="201"/>
      <c r="AA2223" s="201"/>
      <c r="AB2223" s="27"/>
      <c r="AC2223" s="27"/>
      <c r="AD2223" s="27"/>
      <c r="AE2223" s="60"/>
      <c r="AF2223" s="27"/>
      <c r="AG2223" s="27"/>
      <c r="AH2223" s="27"/>
      <c r="AI2223" s="27"/>
      <c r="AJ2223" s="27"/>
      <c r="AK2223" s="27"/>
      <c r="AL2223" s="27"/>
      <c r="AM2223" s="27"/>
      <c r="AN2223" s="27"/>
      <c r="AO2223" s="27"/>
      <c r="AP2223" s="27"/>
    </row>
    <row r="2224" spans="23:42" s="1" customFormat="1" x14ac:dyDescent="0.3">
      <c r="W2224" s="27"/>
      <c r="X2224" s="27"/>
      <c r="Y2224" s="27"/>
      <c r="Z2224" s="201"/>
      <c r="AA2224" s="201"/>
      <c r="AB2224" s="27"/>
      <c r="AC2224" s="27"/>
      <c r="AD2224" s="27"/>
      <c r="AE2224" s="60"/>
      <c r="AF2224" s="27"/>
      <c r="AG2224" s="27"/>
      <c r="AH2224" s="27"/>
      <c r="AI2224" s="27"/>
      <c r="AJ2224" s="27"/>
      <c r="AK2224" s="27"/>
      <c r="AL2224" s="27"/>
      <c r="AM2224" s="27"/>
      <c r="AN2224" s="27"/>
      <c r="AO2224" s="27"/>
      <c r="AP2224" s="27"/>
    </row>
    <row r="2225" spans="23:42" s="1" customFormat="1" x14ac:dyDescent="0.3">
      <c r="W2225" s="27"/>
      <c r="X2225" s="27"/>
      <c r="Y2225" s="27"/>
      <c r="Z2225" s="201"/>
      <c r="AA2225" s="201"/>
      <c r="AB2225" s="27"/>
      <c r="AC2225" s="27"/>
      <c r="AD2225" s="27"/>
      <c r="AE2225" s="60"/>
      <c r="AF2225" s="27"/>
      <c r="AG2225" s="27"/>
      <c r="AH2225" s="27"/>
      <c r="AI2225" s="27"/>
      <c r="AJ2225" s="27"/>
      <c r="AK2225" s="27"/>
      <c r="AL2225" s="27"/>
      <c r="AM2225" s="27"/>
      <c r="AN2225" s="27"/>
      <c r="AO2225" s="27"/>
      <c r="AP2225" s="27"/>
    </row>
    <row r="2226" spans="23:42" s="1" customFormat="1" x14ac:dyDescent="0.3">
      <c r="W2226" s="27"/>
      <c r="X2226" s="27"/>
      <c r="Y2226" s="27"/>
      <c r="Z2226" s="201"/>
      <c r="AA2226" s="201"/>
      <c r="AB2226" s="27"/>
      <c r="AC2226" s="27"/>
      <c r="AD2226" s="27"/>
      <c r="AE2226" s="60"/>
      <c r="AF2226" s="27"/>
      <c r="AG2226" s="27"/>
      <c r="AH2226" s="27"/>
      <c r="AI2226" s="27"/>
      <c r="AJ2226" s="27"/>
      <c r="AK2226" s="27"/>
      <c r="AL2226" s="27"/>
      <c r="AM2226" s="27"/>
      <c r="AN2226" s="27"/>
      <c r="AO2226" s="27"/>
      <c r="AP2226" s="27"/>
    </row>
    <row r="2227" spans="23:42" s="1" customFormat="1" x14ac:dyDescent="0.3">
      <c r="W2227" s="27"/>
      <c r="X2227" s="27"/>
      <c r="Y2227" s="27"/>
      <c r="Z2227" s="201"/>
      <c r="AA2227" s="201"/>
      <c r="AB2227" s="27"/>
      <c r="AC2227" s="27"/>
      <c r="AD2227" s="27"/>
      <c r="AE2227" s="60"/>
      <c r="AF2227" s="27"/>
      <c r="AG2227" s="27"/>
      <c r="AH2227" s="27"/>
      <c r="AI2227" s="27"/>
      <c r="AJ2227" s="27"/>
      <c r="AK2227" s="27"/>
      <c r="AL2227" s="27"/>
      <c r="AM2227" s="27"/>
      <c r="AN2227" s="27"/>
      <c r="AO2227" s="27"/>
      <c r="AP2227" s="27"/>
    </row>
    <row r="2228" spans="23:42" s="1" customFormat="1" x14ac:dyDescent="0.3">
      <c r="W2228" s="27"/>
      <c r="X2228" s="27"/>
      <c r="Y2228" s="27"/>
      <c r="Z2228" s="201"/>
      <c r="AA2228" s="201"/>
      <c r="AB2228" s="27"/>
      <c r="AC2228" s="27"/>
      <c r="AD2228" s="27"/>
      <c r="AE2228" s="60"/>
      <c r="AF2228" s="27"/>
      <c r="AG2228" s="27"/>
      <c r="AH2228" s="27"/>
      <c r="AI2228" s="27"/>
      <c r="AJ2228" s="27"/>
      <c r="AK2228" s="27"/>
      <c r="AL2228" s="27"/>
      <c r="AM2228" s="27"/>
      <c r="AN2228" s="27"/>
      <c r="AO2228" s="27"/>
      <c r="AP2228" s="27"/>
    </row>
    <row r="2229" spans="23:42" s="1" customFormat="1" x14ac:dyDescent="0.3">
      <c r="W2229" s="27"/>
      <c r="X2229" s="27"/>
      <c r="Y2229" s="27"/>
      <c r="Z2229" s="201"/>
      <c r="AA2229" s="201"/>
      <c r="AB2229" s="27"/>
      <c r="AC2229" s="27"/>
      <c r="AD2229" s="27"/>
      <c r="AE2229" s="60"/>
      <c r="AF2229" s="27"/>
      <c r="AG2229" s="27"/>
      <c r="AH2229" s="27"/>
      <c r="AI2229" s="27"/>
      <c r="AJ2229" s="27"/>
      <c r="AK2229" s="27"/>
      <c r="AL2229" s="27"/>
      <c r="AM2229" s="27"/>
      <c r="AN2229" s="27"/>
      <c r="AO2229" s="27"/>
      <c r="AP2229" s="27"/>
    </row>
    <row r="2230" spans="23:42" s="1" customFormat="1" x14ac:dyDescent="0.3">
      <c r="W2230" s="27"/>
      <c r="X2230" s="27"/>
      <c r="Y2230" s="27"/>
      <c r="Z2230" s="201"/>
      <c r="AA2230" s="201"/>
      <c r="AB2230" s="27"/>
      <c r="AC2230" s="27"/>
      <c r="AD2230" s="27"/>
      <c r="AE2230" s="60"/>
      <c r="AF2230" s="27"/>
      <c r="AG2230" s="27"/>
      <c r="AH2230" s="27"/>
      <c r="AI2230" s="27"/>
      <c r="AJ2230" s="27"/>
      <c r="AK2230" s="27"/>
      <c r="AL2230" s="27"/>
      <c r="AM2230" s="27"/>
      <c r="AN2230" s="27"/>
      <c r="AO2230" s="27"/>
      <c r="AP2230" s="27"/>
    </row>
    <row r="2231" spans="23:42" s="1" customFormat="1" x14ac:dyDescent="0.3">
      <c r="W2231" s="27"/>
      <c r="X2231" s="27"/>
      <c r="Y2231" s="27"/>
      <c r="Z2231" s="201"/>
      <c r="AA2231" s="201"/>
      <c r="AB2231" s="27"/>
      <c r="AC2231" s="27"/>
      <c r="AD2231" s="27"/>
      <c r="AE2231" s="60"/>
      <c r="AF2231" s="27"/>
      <c r="AG2231" s="27"/>
      <c r="AH2231" s="27"/>
      <c r="AI2231" s="27"/>
      <c r="AJ2231" s="27"/>
      <c r="AK2231" s="27"/>
      <c r="AL2231" s="27"/>
      <c r="AM2231" s="27"/>
      <c r="AN2231" s="27"/>
      <c r="AO2231" s="27"/>
      <c r="AP2231" s="27"/>
    </row>
    <row r="2232" spans="23:42" s="1" customFormat="1" x14ac:dyDescent="0.3">
      <c r="W2232" s="27"/>
      <c r="X2232" s="27"/>
      <c r="Y2232" s="27"/>
      <c r="Z2232" s="201"/>
      <c r="AA2232" s="201"/>
      <c r="AB2232" s="27"/>
      <c r="AC2232" s="27"/>
      <c r="AD2232" s="27"/>
      <c r="AE2232" s="60"/>
      <c r="AF2232" s="27"/>
      <c r="AG2232" s="27"/>
      <c r="AH2232" s="27"/>
      <c r="AI2232" s="27"/>
      <c r="AJ2232" s="27"/>
      <c r="AK2232" s="27"/>
      <c r="AL2232" s="27"/>
      <c r="AM2232" s="27"/>
      <c r="AN2232" s="27"/>
      <c r="AO2232" s="27"/>
      <c r="AP2232" s="27"/>
    </row>
    <row r="2233" spans="23:42" s="1" customFormat="1" x14ac:dyDescent="0.3">
      <c r="W2233" s="27"/>
      <c r="X2233" s="27"/>
      <c r="Y2233" s="27"/>
      <c r="Z2233" s="201"/>
      <c r="AA2233" s="201"/>
      <c r="AB2233" s="27"/>
      <c r="AC2233" s="27"/>
      <c r="AD2233" s="27"/>
      <c r="AE2233" s="60"/>
      <c r="AF2233" s="27"/>
      <c r="AG2233" s="27"/>
      <c r="AH2233" s="27"/>
      <c r="AI2233" s="27"/>
      <c r="AJ2233" s="27"/>
      <c r="AK2233" s="27"/>
      <c r="AL2233" s="27"/>
      <c r="AM2233" s="27"/>
      <c r="AN2233" s="27"/>
      <c r="AO2233" s="27"/>
      <c r="AP2233" s="27"/>
    </row>
    <row r="2234" spans="23:42" s="1" customFormat="1" x14ac:dyDescent="0.3">
      <c r="W2234" s="27"/>
      <c r="X2234" s="27"/>
      <c r="Y2234" s="27"/>
      <c r="Z2234" s="201"/>
      <c r="AA2234" s="201"/>
      <c r="AB2234" s="27"/>
      <c r="AC2234" s="27"/>
      <c r="AD2234" s="27"/>
      <c r="AE2234" s="60"/>
      <c r="AF2234" s="27"/>
      <c r="AG2234" s="27"/>
      <c r="AH2234" s="27"/>
      <c r="AI2234" s="27"/>
      <c r="AJ2234" s="27"/>
      <c r="AK2234" s="27"/>
      <c r="AL2234" s="27"/>
      <c r="AM2234" s="27"/>
      <c r="AN2234" s="27"/>
      <c r="AO2234" s="27"/>
      <c r="AP2234" s="27"/>
    </row>
    <row r="2235" spans="23:42" s="1" customFormat="1" x14ac:dyDescent="0.3">
      <c r="W2235" s="27"/>
      <c r="X2235" s="27"/>
      <c r="Y2235" s="27"/>
      <c r="Z2235" s="201"/>
      <c r="AA2235" s="201"/>
      <c r="AB2235" s="27"/>
      <c r="AC2235" s="27"/>
      <c r="AD2235" s="27"/>
      <c r="AE2235" s="60"/>
      <c r="AF2235" s="27"/>
      <c r="AG2235" s="27"/>
      <c r="AH2235" s="27"/>
      <c r="AI2235" s="27"/>
      <c r="AJ2235" s="27"/>
      <c r="AK2235" s="27"/>
      <c r="AL2235" s="27"/>
      <c r="AM2235" s="27"/>
      <c r="AN2235" s="27"/>
      <c r="AO2235" s="27"/>
      <c r="AP2235" s="27"/>
    </row>
    <row r="2236" spans="23:42" s="1" customFormat="1" x14ac:dyDescent="0.3">
      <c r="W2236" s="27"/>
      <c r="X2236" s="27"/>
      <c r="Y2236" s="27"/>
      <c r="Z2236" s="201"/>
      <c r="AA2236" s="201"/>
      <c r="AB2236" s="27"/>
      <c r="AC2236" s="27"/>
      <c r="AD2236" s="27"/>
      <c r="AE2236" s="60"/>
      <c r="AF2236" s="27"/>
      <c r="AG2236" s="27"/>
      <c r="AH2236" s="27"/>
      <c r="AI2236" s="27"/>
      <c r="AJ2236" s="27"/>
      <c r="AK2236" s="27"/>
      <c r="AL2236" s="27"/>
      <c r="AM2236" s="27"/>
      <c r="AN2236" s="27"/>
      <c r="AO2236" s="27"/>
      <c r="AP2236" s="27"/>
    </row>
    <row r="2237" spans="23:42" s="1" customFormat="1" x14ac:dyDescent="0.3">
      <c r="W2237" s="27"/>
      <c r="X2237" s="27"/>
      <c r="Y2237" s="27"/>
      <c r="Z2237" s="201"/>
      <c r="AA2237" s="201"/>
      <c r="AB2237" s="27"/>
      <c r="AC2237" s="27"/>
      <c r="AD2237" s="27"/>
      <c r="AE2237" s="60"/>
      <c r="AF2237" s="27"/>
      <c r="AG2237" s="27"/>
      <c r="AH2237" s="27"/>
      <c r="AI2237" s="27"/>
      <c r="AJ2237" s="27"/>
      <c r="AK2237" s="27"/>
      <c r="AL2237" s="27"/>
      <c r="AM2237" s="27"/>
      <c r="AN2237" s="27"/>
      <c r="AO2237" s="27"/>
      <c r="AP2237" s="27"/>
    </row>
    <row r="2238" spans="23:42" s="1" customFormat="1" x14ac:dyDescent="0.3">
      <c r="W2238" s="27"/>
      <c r="X2238" s="27"/>
      <c r="Y2238" s="27"/>
      <c r="Z2238" s="201"/>
      <c r="AA2238" s="201"/>
      <c r="AB2238" s="27"/>
      <c r="AC2238" s="27"/>
      <c r="AD2238" s="27"/>
      <c r="AE2238" s="60"/>
      <c r="AF2238" s="27"/>
      <c r="AG2238" s="27"/>
      <c r="AH2238" s="27"/>
      <c r="AI2238" s="27"/>
      <c r="AJ2238" s="27"/>
      <c r="AK2238" s="27"/>
      <c r="AL2238" s="27"/>
      <c r="AM2238" s="27"/>
      <c r="AN2238" s="27"/>
      <c r="AO2238" s="27"/>
      <c r="AP2238" s="27"/>
    </row>
    <row r="2239" spans="23:42" s="1" customFormat="1" x14ac:dyDescent="0.3">
      <c r="W2239" s="27"/>
      <c r="X2239" s="27"/>
      <c r="Y2239" s="27"/>
      <c r="Z2239" s="201"/>
      <c r="AA2239" s="201"/>
      <c r="AB2239" s="27"/>
      <c r="AC2239" s="27"/>
      <c r="AD2239" s="27"/>
      <c r="AE2239" s="60"/>
      <c r="AF2239" s="27"/>
      <c r="AG2239" s="27"/>
      <c r="AH2239" s="27"/>
      <c r="AI2239" s="27"/>
      <c r="AJ2239" s="27"/>
      <c r="AK2239" s="27"/>
      <c r="AL2239" s="27"/>
      <c r="AM2239" s="27"/>
      <c r="AN2239" s="27"/>
      <c r="AO2239" s="27"/>
      <c r="AP2239" s="27"/>
    </row>
    <row r="2240" spans="23:42" s="1" customFormat="1" x14ac:dyDescent="0.3">
      <c r="W2240" s="27"/>
      <c r="X2240" s="27"/>
      <c r="Y2240" s="27"/>
      <c r="Z2240" s="201"/>
      <c r="AA2240" s="201"/>
      <c r="AB2240" s="27"/>
      <c r="AC2240" s="27"/>
      <c r="AD2240" s="27"/>
      <c r="AE2240" s="60"/>
      <c r="AF2240" s="27"/>
      <c r="AG2240" s="27"/>
      <c r="AH2240" s="27"/>
      <c r="AI2240" s="27"/>
      <c r="AJ2240" s="27"/>
      <c r="AK2240" s="27"/>
      <c r="AL2240" s="27"/>
      <c r="AM2240" s="27"/>
      <c r="AN2240" s="27"/>
      <c r="AO2240" s="27"/>
      <c r="AP2240" s="27"/>
    </row>
    <row r="2241" spans="23:42" s="1" customFormat="1" x14ac:dyDescent="0.3">
      <c r="W2241" s="27"/>
      <c r="X2241" s="27"/>
      <c r="Y2241" s="27"/>
      <c r="Z2241" s="201"/>
      <c r="AA2241" s="201"/>
      <c r="AB2241" s="27"/>
      <c r="AC2241" s="27"/>
      <c r="AD2241" s="27"/>
      <c r="AE2241" s="60"/>
      <c r="AF2241" s="27"/>
      <c r="AG2241" s="27"/>
      <c r="AH2241" s="27"/>
      <c r="AI2241" s="27"/>
      <c r="AJ2241" s="27"/>
      <c r="AK2241" s="27"/>
      <c r="AL2241" s="27"/>
      <c r="AM2241" s="27"/>
      <c r="AN2241" s="27"/>
      <c r="AO2241" s="27"/>
      <c r="AP2241" s="27"/>
    </row>
    <row r="2242" spans="23:42" s="1" customFormat="1" x14ac:dyDescent="0.3">
      <c r="W2242" s="27"/>
      <c r="X2242" s="27"/>
      <c r="Y2242" s="27"/>
      <c r="Z2242" s="201"/>
      <c r="AA2242" s="201"/>
      <c r="AB2242" s="27"/>
      <c r="AC2242" s="27"/>
      <c r="AD2242" s="27"/>
      <c r="AE2242" s="60"/>
      <c r="AF2242" s="27"/>
      <c r="AG2242" s="27"/>
      <c r="AH2242" s="27"/>
      <c r="AI2242" s="27"/>
      <c r="AJ2242" s="27"/>
      <c r="AK2242" s="27"/>
      <c r="AL2242" s="27"/>
      <c r="AM2242" s="27"/>
      <c r="AN2242" s="27"/>
      <c r="AO2242" s="27"/>
      <c r="AP2242" s="27"/>
    </row>
    <row r="2243" spans="23:42" s="1" customFormat="1" x14ac:dyDescent="0.3">
      <c r="W2243" s="27"/>
      <c r="X2243" s="27"/>
      <c r="Y2243" s="27"/>
      <c r="Z2243" s="201"/>
      <c r="AA2243" s="201"/>
      <c r="AB2243" s="27"/>
      <c r="AC2243" s="27"/>
      <c r="AD2243" s="27"/>
      <c r="AE2243" s="60"/>
      <c r="AF2243" s="27"/>
      <c r="AG2243" s="27"/>
      <c r="AH2243" s="27"/>
      <c r="AI2243" s="27"/>
      <c r="AJ2243" s="27"/>
      <c r="AK2243" s="27"/>
      <c r="AL2243" s="27"/>
      <c r="AM2243" s="27"/>
      <c r="AN2243" s="27"/>
      <c r="AO2243" s="27"/>
      <c r="AP2243" s="27"/>
    </row>
    <row r="2244" spans="23:42" s="1" customFormat="1" x14ac:dyDescent="0.3">
      <c r="W2244" s="27"/>
      <c r="X2244" s="27"/>
      <c r="Y2244" s="27"/>
      <c r="Z2244" s="201"/>
      <c r="AA2244" s="201"/>
      <c r="AB2244" s="27"/>
      <c r="AC2244" s="27"/>
      <c r="AD2244" s="27"/>
      <c r="AE2244" s="60"/>
      <c r="AF2244" s="27"/>
      <c r="AG2244" s="27"/>
      <c r="AH2244" s="27"/>
      <c r="AI2244" s="27"/>
      <c r="AJ2244" s="27"/>
      <c r="AK2244" s="27"/>
      <c r="AL2244" s="27"/>
      <c r="AM2244" s="27"/>
      <c r="AN2244" s="27"/>
      <c r="AO2244" s="27"/>
      <c r="AP2244" s="27"/>
    </row>
    <row r="2245" spans="23:42" s="1" customFormat="1" x14ac:dyDescent="0.3">
      <c r="W2245" s="27"/>
      <c r="X2245" s="27"/>
      <c r="Y2245" s="27"/>
      <c r="Z2245" s="201"/>
      <c r="AA2245" s="201"/>
      <c r="AB2245" s="27"/>
      <c r="AC2245" s="27"/>
      <c r="AD2245" s="27"/>
      <c r="AE2245" s="60"/>
      <c r="AF2245" s="27"/>
      <c r="AG2245" s="27"/>
      <c r="AH2245" s="27"/>
      <c r="AI2245" s="27"/>
      <c r="AJ2245" s="27"/>
      <c r="AK2245" s="27"/>
      <c r="AL2245" s="27"/>
      <c r="AM2245" s="27"/>
      <c r="AN2245" s="27"/>
      <c r="AO2245" s="27"/>
      <c r="AP2245" s="27"/>
    </row>
    <row r="2246" spans="23:42" s="1" customFormat="1" x14ac:dyDescent="0.3">
      <c r="W2246" s="27"/>
      <c r="X2246" s="27"/>
      <c r="Y2246" s="27"/>
      <c r="Z2246" s="201"/>
      <c r="AA2246" s="201"/>
      <c r="AB2246" s="27"/>
      <c r="AC2246" s="27"/>
      <c r="AD2246" s="27"/>
      <c r="AE2246" s="60"/>
      <c r="AF2246" s="27"/>
      <c r="AG2246" s="27"/>
      <c r="AH2246" s="27"/>
      <c r="AI2246" s="27"/>
      <c r="AJ2246" s="27"/>
      <c r="AK2246" s="27"/>
      <c r="AL2246" s="27"/>
      <c r="AM2246" s="27"/>
      <c r="AN2246" s="27"/>
      <c r="AO2246" s="27"/>
      <c r="AP2246" s="27"/>
    </row>
    <row r="2247" spans="23:42" s="1" customFormat="1" x14ac:dyDescent="0.3">
      <c r="W2247" s="27"/>
      <c r="X2247" s="27"/>
      <c r="Y2247" s="27"/>
      <c r="Z2247" s="201"/>
      <c r="AA2247" s="201"/>
      <c r="AB2247" s="27"/>
      <c r="AC2247" s="27"/>
      <c r="AD2247" s="27"/>
      <c r="AE2247" s="60"/>
      <c r="AF2247" s="27"/>
      <c r="AG2247" s="27"/>
      <c r="AH2247" s="27"/>
      <c r="AI2247" s="27"/>
      <c r="AJ2247" s="27"/>
      <c r="AK2247" s="27"/>
      <c r="AL2247" s="27"/>
      <c r="AM2247" s="27"/>
      <c r="AN2247" s="27"/>
      <c r="AO2247" s="27"/>
      <c r="AP2247" s="27"/>
    </row>
    <row r="2248" spans="23:42" s="1" customFormat="1" x14ac:dyDescent="0.3">
      <c r="W2248" s="27"/>
      <c r="X2248" s="27"/>
      <c r="Y2248" s="27"/>
      <c r="Z2248" s="201"/>
      <c r="AA2248" s="201"/>
      <c r="AB2248" s="27"/>
      <c r="AC2248" s="27"/>
      <c r="AD2248" s="27"/>
      <c r="AE2248" s="60"/>
      <c r="AF2248" s="27"/>
      <c r="AG2248" s="27"/>
      <c r="AH2248" s="27"/>
      <c r="AI2248" s="27"/>
      <c r="AJ2248" s="27"/>
      <c r="AK2248" s="27"/>
      <c r="AL2248" s="27"/>
      <c r="AM2248" s="27"/>
      <c r="AN2248" s="27"/>
      <c r="AO2248" s="27"/>
      <c r="AP2248" s="27"/>
    </row>
    <row r="2249" spans="23:42" s="1" customFormat="1" x14ac:dyDescent="0.3">
      <c r="W2249" s="27"/>
      <c r="X2249" s="27"/>
      <c r="Y2249" s="27"/>
      <c r="Z2249" s="201"/>
      <c r="AA2249" s="201"/>
      <c r="AB2249" s="27"/>
      <c r="AC2249" s="27"/>
      <c r="AD2249" s="27"/>
      <c r="AE2249" s="60"/>
      <c r="AF2249" s="27"/>
      <c r="AG2249" s="27"/>
      <c r="AH2249" s="27"/>
      <c r="AI2249" s="27"/>
      <c r="AJ2249" s="27"/>
      <c r="AK2249" s="27"/>
      <c r="AL2249" s="27"/>
      <c r="AM2249" s="27"/>
      <c r="AN2249" s="27"/>
      <c r="AO2249" s="27"/>
      <c r="AP2249" s="27"/>
    </row>
    <row r="2250" spans="23:42" s="1" customFormat="1" x14ac:dyDescent="0.3">
      <c r="W2250" s="27"/>
      <c r="X2250" s="27"/>
      <c r="Y2250" s="27"/>
      <c r="Z2250" s="201"/>
      <c r="AA2250" s="201"/>
      <c r="AB2250" s="27"/>
      <c r="AC2250" s="27"/>
      <c r="AD2250" s="27"/>
      <c r="AE2250" s="60"/>
      <c r="AF2250" s="27"/>
      <c r="AG2250" s="27"/>
      <c r="AH2250" s="27"/>
      <c r="AI2250" s="27"/>
      <c r="AJ2250" s="27"/>
      <c r="AK2250" s="27"/>
      <c r="AL2250" s="27"/>
      <c r="AM2250" s="27"/>
      <c r="AN2250" s="27"/>
      <c r="AO2250" s="27"/>
      <c r="AP2250" s="27"/>
    </row>
    <row r="2251" spans="23:42" s="1" customFormat="1" x14ac:dyDescent="0.3">
      <c r="W2251" s="27"/>
      <c r="X2251" s="27"/>
      <c r="Y2251" s="27"/>
      <c r="Z2251" s="201"/>
      <c r="AA2251" s="201"/>
      <c r="AB2251" s="27"/>
      <c r="AC2251" s="27"/>
      <c r="AD2251" s="27"/>
      <c r="AE2251" s="60"/>
      <c r="AF2251" s="27"/>
      <c r="AG2251" s="27"/>
      <c r="AH2251" s="27"/>
      <c r="AI2251" s="27"/>
      <c r="AJ2251" s="27"/>
      <c r="AK2251" s="27"/>
      <c r="AL2251" s="27"/>
      <c r="AM2251" s="27"/>
      <c r="AN2251" s="27"/>
      <c r="AO2251" s="27"/>
      <c r="AP2251" s="27"/>
    </row>
    <row r="2252" spans="23:42" s="1" customFormat="1" x14ac:dyDescent="0.3">
      <c r="W2252" s="27"/>
      <c r="X2252" s="27"/>
      <c r="Y2252" s="27"/>
      <c r="Z2252" s="201"/>
      <c r="AA2252" s="201"/>
      <c r="AB2252" s="27"/>
      <c r="AC2252" s="27"/>
      <c r="AD2252" s="27"/>
      <c r="AE2252" s="60"/>
      <c r="AF2252" s="27"/>
      <c r="AG2252" s="27"/>
      <c r="AH2252" s="27"/>
      <c r="AI2252" s="27"/>
      <c r="AJ2252" s="27"/>
      <c r="AK2252" s="27"/>
      <c r="AL2252" s="27"/>
      <c r="AM2252" s="27"/>
      <c r="AN2252" s="27"/>
      <c r="AO2252" s="27"/>
      <c r="AP2252" s="27"/>
    </row>
    <row r="2253" spans="23:42" s="1" customFormat="1" x14ac:dyDescent="0.3">
      <c r="W2253" s="27"/>
      <c r="X2253" s="27"/>
      <c r="Y2253" s="27"/>
      <c r="Z2253" s="201"/>
      <c r="AA2253" s="201"/>
      <c r="AB2253" s="27"/>
      <c r="AC2253" s="27"/>
      <c r="AD2253" s="27"/>
      <c r="AE2253" s="60"/>
      <c r="AF2253" s="27"/>
      <c r="AG2253" s="27"/>
      <c r="AH2253" s="27"/>
      <c r="AI2253" s="27"/>
      <c r="AJ2253" s="27"/>
      <c r="AK2253" s="27"/>
      <c r="AL2253" s="27"/>
      <c r="AM2253" s="27"/>
      <c r="AN2253" s="27"/>
      <c r="AO2253" s="27"/>
      <c r="AP2253" s="27"/>
    </row>
    <row r="2254" spans="23:42" s="1" customFormat="1" x14ac:dyDescent="0.3">
      <c r="W2254" s="27"/>
      <c r="X2254" s="27"/>
      <c r="Y2254" s="27"/>
      <c r="Z2254" s="201"/>
      <c r="AA2254" s="201"/>
      <c r="AB2254" s="27"/>
      <c r="AC2254" s="27"/>
      <c r="AD2254" s="27"/>
      <c r="AE2254" s="60"/>
      <c r="AF2254" s="27"/>
      <c r="AG2254" s="27"/>
      <c r="AH2254" s="27"/>
      <c r="AI2254" s="27"/>
      <c r="AJ2254" s="27"/>
      <c r="AK2254" s="27"/>
      <c r="AL2254" s="27"/>
      <c r="AM2254" s="27"/>
      <c r="AN2254" s="27"/>
      <c r="AO2254" s="27"/>
      <c r="AP2254" s="27"/>
    </row>
    <row r="2255" spans="23:42" s="1" customFormat="1" x14ac:dyDescent="0.3">
      <c r="W2255" s="27"/>
      <c r="X2255" s="27"/>
      <c r="Y2255" s="27"/>
      <c r="Z2255" s="201"/>
      <c r="AA2255" s="201"/>
      <c r="AB2255" s="27"/>
      <c r="AC2255" s="27"/>
      <c r="AD2255" s="27"/>
      <c r="AE2255" s="60"/>
      <c r="AF2255" s="27"/>
      <c r="AG2255" s="27"/>
      <c r="AH2255" s="27"/>
      <c r="AI2255" s="27"/>
      <c r="AJ2255" s="27"/>
      <c r="AK2255" s="27"/>
      <c r="AL2255" s="27"/>
      <c r="AM2255" s="27"/>
      <c r="AN2255" s="27"/>
      <c r="AO2255" s="27"/>
      <c r="AP2255" s="27"/>
    </row>
    <row r="2256" spans="23:42" s="1" customFormat="1" x14ac:dyDescent="0.3">
      <c r="W2256" s="27"/>
      <c r="X2256" s="27"/>
      <c r="Y2256" s="27"/>
      <c r="Z2256" s="201"/>
      <c r="AA2256" s="201"/>
      <c r="AB2256" s="27"/>
      <c r="AC2256" s="27"/>
      <c r="AD2256" s="27"/>
      <c r="AE2256" s="60"/>
      <c r="AF2256" s="27"/>
      <c r="AG2256" s="27"/>
      <c r="AH2256" s="27"/>
      <c r="AI2256" s="27"/>
      <c r="AJ2256" s="27"/>
      <c r="AK2256" s="27"/>
      <c r="AL2256" s="27"/>
      <c r="AM2256" s="27"/>
      <c r="AN2256" s="27"/>
      <c r="AO2256" s="27"/>
      <c r="AP2256" s="27"/>
    </row>
    <row r="2257" spans="23:42" s="1" customFormat="1" x14ac:dyDescent="0.3">
      <c r="W2257" s="27"/>
      <c r="X2257" s="27"/>
      <c r="Y2257" s="27"/>
      <c r="Z2257" s="201"/>
      <c r="AA2257" s="201"/>
      <c r="AB2257" s="27"/>
      <c r="AC2257" s="27"/>
      <c r="AD2257" s="27"/>
      <c r="AE2257" s="60"/>
      <c r="AF2257" s="27"/>
      <c r="AG2257" s="27"/>
      <c r="AH2257" s="27"/>
      <c r="AI2257" s="27"/>
      <c r="AJ2257" s="27"/>
      <c r="AK2257" s="27"/>
      <c r="AL2257" s="27"/>
      <c r="AM2257" s="27"/>
      <c r="AN2257" s="27"/>
      <c r="AO2257" s="27"/>
      <c r="AP2257" s="27"/>
    </row>
    <row r="2258" spans="23:42" s="1" customFormat="1" x14ac:dyDescent="0.3">
      <c r="W2258" s="27"/>
      <c r="X2258" s="27"/>
      <c r="Y2258" s="27"/>
      <c r="Z2258" s="201"/>
      <c r="AA2258" s="201"/>
      <c r="AB2258" s="27"/>
      <c r="AC2258" s="27"/>
      <c r="AD2258" s="27"/>
      <c r="AE2258" s="60"/>
      <c r="AF2258" s="27"/>
      <c r="AG2258" s="27"/>
      <c r="AH2258" s="27"/>
      <c r="AI2258" s="27"/>
      <c r="AJ2258" s="27"/>
      <c r="AK2258" s="27"/>
      <c r="AL2258" s="27"/>
      <c r="AM2258" s="27"/>
      <c r="AN2258" s="27"/>
      <c r="AO2258" s="27"/>
      <c r="AP2258" s="27"/>
    </row>
    <row r="2259" spans="23:42" s="1" customFormat="1" x14ac:dyDescent="0.3">
      <c r="W2259" s="27"/>
      <c r="X2259" s="27"/>
      <c r="Y2259" s="27"/>
      <c r="Z2259" s="201"/>
      <c r="AA2259" s="201"/>
      <c r="AB2259" s="27"/>
      <c r="AC2259" s="27"/>
      <c r="AD2259" s="27"/>
      <c r="AE2259" s="60"/>
      <c r="AF2259" s="27"/>
      <c r="AG2259" s="27"/>
      <c r="AH2259" s="27"/>
      <c r="AI2259" s="27"/>
      <c r="AJ2259" s="27"/>
      <c r="AK2259" s="27"/>
      <c r="AL2259" s="27"/>
      <c r="AM2259" s="27"/>
      <c r="AN2259" s="27"/>
      <c r="AO2259" s="27"/>
      <c r="AP2259" s="27"/>
    </row>
    <row r="2260" spans="23:42" s="1" customFormat="1" x14ac:dyDescent="0.3">
      <c r="W2260" s="27"/>
      <c r="X2260" s="27"/>
      <c r="Y2260" s="27"/>
      <c r="Z2260" s="201"/>
      <c r="AA2260" s="201"/>
      <c r="AB2260" s="27"/>
      <c r="AC2260" s="27"/>
      <c r="AD2260" s="27"/>
      <c r="AE2260" s="60"/>
      <c r="AF2260" s="27"/>
      <c r="AG2260" s="27"/>
      <c r="AH2260" s="27"/>
      <c r="AI2260" s="27"/>
      <c r="AJ2260" s="27"/>
      <c r="AK2260" s="27"/>
      <c r="AL2260" s="27"/>
      <c r="AM2260" s="27"/>
      <c r="AN2260" s="27"/>
      <c r="AO2260" s="27"/>
      <c r="AP2260" s="27"/>
    </row>
    <row r="2261" spans="23:42" s="1" customFormat="1" x14ac:dyDescent="0.3">
      <c r="W2261" s="27"/>
      <c r="X2261" s="27"/>
      <c r="Y2261" s="27"/>
      <c r="Z2261" s="201"/>
      <c r="AA2261" s="201"/>
      <c r="AB2261" s="27"/>
      <c r="AC2261" s="27"/>
      <c r="AD2261" s="27"/>
      <c r="AE2261" s="60"/>
      <c r="AF2261" s="27"/>
      <c r="AG2261" s="27"/>
      <c r="AH2261" s="27"/>
      <c r="AI2261" s="27"/>
      <c r="AJ2261" s="27"/>
      <c r="AK2261" s="27"/>
      <c r="AL2261" s="27"/>
      <c r="AM2261" s="27"/>
      <c r="AN2261" s="27"/>
      <c r="AO2261" s="27"/>
      <c r="AP2261" s="27"/>
    </row>
    <row r="2262" spans="23:42" s="1" customFormat="1" x14ac:dyDescent="0.3">
      <c r="W2262" s="27"/>
      <c r="X2262" s="27"/>
      <c r="Y2262" s="27"/>
      <c r="Z2262" s="201"/>
      <c r="AA2262" s="201"/>
      <c r="AB2262" s="27"/>
      <c r="AC2262" s="27"/>
      <c r="AD2262" s="27"/>
      <c r="AE2262" s="60"/>
      <c r="AF2262" s="27"/>
      <c r="AG2262" s="27"/>
      <c r="AH2262" s="27"/>
      <c r="AI2262" s="27"/>
      <c r="AJ2262" s="27"/>
      <c r="AK2262" s="27"/>
      <c r="AL2262" s="27"/>
      <c r="AM2262" s="27"/>
      <c r="AN2262" s="27"/>
      <c r="AO2262" s="27"/>
      <c r="AP2262" s="27"/>
    </row>
    <row r="2263" spans="23:42" s="1" customFormat="1" x14ac:dyDescent="0.3">
      <c r="W2263" s="27"/>
      <c r="X2263" s="27"/>
      <c r="Y2263" s="27"/>
      <c r="Z2263" s="201"/>
      <c r="AA2263" s="201"/>
      <c r="AB2263" s="27"/>
      <c r="AC2263" s="27"/>
      <c r="AD2263" s="27"/>
      <c r="AE2263" s="60"/>
      <c r="AF2263" s="27"/>
      <c r="AG2263" s="27"/>
      <c r="AH2263" s="27"/>
      <c r="AI2263" s="27"/>
      <c r="AJ2263" s="27"/>
      <c r="AK2263" s="27"/>
      <c r="AL2263" s="27"/>
      <c r="AM2263" s="27"/>
      <c r="AN2263" s="27"/>
      <c r="AO2263" s="27"/>
      <c r="AP2263" s="27"/>
    </row>
    <row r="2264" spans="23:42" s="1" customFormat="1" x14ac:dyDescent="0.3">
      <c r="W2264" s="27"/>
      <c r="X2264" s="27"/>
      <c r="Y2264" s="27"/>
      <c r="Z2264" s="201"/>
      <c r="AA2264" s="201"/>
      <c r="AB2264" s="27"/>
      <c r="AC2264" s="27"/>
      <c r="AD2264" s="27"/>
      <c r="AE2264" s="60"/>
      <c r="AF2264" s="27"/>
      <c r="AG2264" s="27"/>
      <c r="AH2264" s="27"/>
      <c r="AI2264" s="27"/>
      <c r="AJ2264" s="27"/>
      <c r="AK2264" s="27"/>
      <c r="AL2264" s="27"/>
      <c r="AM2264" s="27"/>
      <c r="AN2264" s="27"/>
      <c r="AO2264" s="27"/>
      <c r="AP2264" s="27"/>
    </row>
    <row r="2265" spans="23:42" s="1" customFormat="1" x14ac:dyDescent="0.3">
      <c r="W2265" s="27"/>
      <c r="X2265" s="27"/>
      <c r="Y2265" s="27"/>
      <c r="Z2265" s="201"/>
      <c r="AA2265" s="201"/>
      <c r="AB2265" s="27"/>
      <c r="AC2265" s="27"/>
      <c r="AD2265" s="27"/>
      <c r="AE2265" s="60"/>
      <c r="AF2265" s="27"/>
      <c r="AG2265" s="27"/>
      <c r="AH2265" s="27"/>
      <c r="AI2265" s="27"/>
      <c r="AJ2265" s="27"/>
      <c r="AK2265" s="27"/>
      <c r="AL2265" s="27"/>
      <c r="AM2265" s="27"/>
      <c r="AN2265" s="27"/>
      <c r="AO2265" s="27"/>
      <c r="AP2265" s="27"/>
    </row>
    <row r="2266" spans="23:42" s="1" customFormat="1" x14ac:dyDescent="0.3">
      <c r="W2266" s="27"/>
      <c r="X2266" s="27"/>
      <c r="Y2266" s="27"/>
      <c r="Z2266" s="201"/>
      <c r="AA2266" s="201"/>
      <c r="AB2266" s="27"/>
      <c r="AC2266" s="27"/>
      <c r="AD2266" s="27"/>
      <c r="AE2266" s="60"/>
      <c r="AF2266" s="27"/>
      <c r="AG2266" s="27"/>
      <c r="AH2266" s="27"/>
      <c r="AI2266" s="27"/>
      <c r="AJ2266" s="27"/>
      <c r="AK2266" s="27"/>
      <c r="AL2266" s="27"/>
      <c r="AM2266" s="27"/>
      <c r="AN2266" s="27"/>
      <c r="AO2266" s="27"/>
      <c r="AP2266" s="27"/>
    </row>
    <row r="2267" spans="23:42" s="1" customFormat="1" x14ac:dyDescent="0.3">
      <c r="W2267" s="27"/>
      <c r="X2267" s="27"/>
      <c r="Y2267" s="27"/>
      <c r="Z2267" s="201"/>
      <c r="AA2267" s="201"/>
      <c r="AB2267" s="27"/>
      <c r="AC2267" s="27"/>
      <c r="AD2267" s="27"/>
      <c r="AE2267" s="60"/>
      <c r="AF2267" s="27"/>
      <c r="AG2267" s="27"/>
      <c r="AH2267" s="27"/>
      <c r="AI2267" s="27"/>
      <c r="AJ2267" s="27"/>
      <c r="AK2267" s="27"/>
      <c r="AL2267" s="27"/>
      <c r="AM2267" s="27"/>
      <c r="AN2267" s="27"/>
      <c r="AO2267" s="27"/>
      <c r="AP2267" s="27"/>
    </row>
    <row r="2268" spans="23:42" s="1" customFormat="1" x14ac:dyDescent="0.3">
      <c r="W2268" s="27"/>
      <c r="X2268" s="27"/>
      <c r="Y2268" s="27"/>
      <c r="Z2268" s="201"/>
      <c r="AA2268" s="201"/>
      <c r="AB2268" s="27"/>
      <c r="AC2268" s="27"/>
      <c r="AD2268" s="27"/>
      <c r="AE2268" s="60"/>
      <c r="AF2268" s="27"/>
      <c r="AG2268" s="27"/>
      <c r="AH2268" s="27"/>
      <c r="AI2268" s="27"/>
      <c r="AJ2268" s="27"/>
      <c r="AK2268" s="27"/>
      <c r="AL2268" s="27"/>
      <c r="AM2268" s="27"/>
      <c r="AN2268" s="27"/>
      <c r="AO2268" s="27"/>
      <c r="AP2268" s="27"/>
    </row>
    <row r="2269" spans="23:42" s="1" customFormat="1" x14ac:dyDescent="0.3">
      <c r="W2269" s="27"/>
      <c r="X2269" s="27"/>
      <c r="Y2269" s="27"/>
      <c r="Z2269" s="201"/>
      <c r="AA2269" s="201"/>
      <c r="AB2269" s="27"/>
      <c r="AC2269" s="27"/>
      <c r="AD2269" s="27"/>
      <c r="AE2269" s="60"/>
      <c r="AF2269" s="27"/>
      <c r="AG2269" s="27"/>
      <c r="AH2269" s="27"/>
      <c r="AI2269" s="27"/>
      <c r="AJ2269" s="27"/>
      <c r="AK2269" s="27"/>
      <c r="AL2269" s="27"/>
      <c r="AM2269" s="27"/>
      <c r="AN2269" s="27"/>
      <c r="AO2269" s="27"/>
      <c r="AP2269" s="27"/>
    </row>
    <row r="2270" spans="23:42" s="1" customFormat="1" x14ac:dyDescent="0.3">
      <c r="W2270" s="27"/>
      <c r="X2270" s="27"/>
      <c r="Y2270" s="27"/>
      <c r="Z2270" s="201"/>
      <c r="AA2270" s="201"/>
      <c r="AB2270" s="27"/>
      <c r="AC2270" s="27"/>
      <c r="AD2270" s="27"/>
      <c r="AE2270" s="60"/>
      <c r="AF2270" s="27"/>
      <c r="AG2270" s="27"/>
      <c r="AH2270" s="27"/>
      <c r="AI2270" s="27"/>
      <c r="AJ2270" s="27"/>
      <c r="AK2270" s="27"/>
      <c r="AL2270" s="27"/>
      <c r="AM2270" s="27"/>
      <c r="AN2270" s="27"/>
      <c r="AO2270" s="27"/>
      <c r="AP2270" s="27"/>
    </row>
    <row r="2271" spans="23:42" s="1" customFormat="1" x14ac:dyDescent="0.3">
      <c r="W2271" s="27"/>
      <c r="X2271" s="27"/>
      <c r="Y2271" s="27"/>
      <c r="Z2271" s="201"/>
      <c r="AA2271" s="201"/>
      <c r="AB2271" s="27"/>
      <c r="AC2271" s="27"/>
      <c r="AD2271" s="27"/>
      <c r="AE2271" s="60"/>
      <c r="AF2271" s="27"/>
      <c r="AG2271" s="27"/>
      <c r="AH2271" s="27"/>
      <c r="AI2271" s="27"/>
      <c r="AJ2271" s="27"/>
      <c r="AK2271" s="27"/>
      <c r="AL2271" s="27"/>
      <c r="AM2271" s="27"/>
      <c r="AN2271" s="27"/>
      <c r="AO2271" s="27"/>
      <c r="AP2271" s="27"/>
    </row>
    <row r="2272" spans="23:42" s="1" customFormat="1" x14ac:dyDescent="0.3">
      <c r="W2272" s="27"/>
      <c r="X2272" s="27"/>
      <c r="Y2272" s="27"/>
      <c r="Z2272" s="201"/>
      <c r="AA2272" s="201"/>
      <c r="AB2272" s="27"/>
      <c r="AC2272" s="27"/>
      <c r="AD2272" s="27"/>
      <c r="AE2272" s="60"/>
      <c r="AF2272" s="27"/>
      <c r="AG2272" s="27"/>
      <c r="AH2272" s="27"/>
      <c r="AI2272" s="27"/>
      <c r="AJ2272" s="27"/>
      <c r="AK2272" s="27"/>
      <c r="AL2272" s="27"/>
      <c r="AM2272" s="27"/>
      <c r="AN2272" s="27"/>
      <c r="AO2272" s="27"/>
      <c r="AP2272" s="27"/>
    </row>
    <row r="2273" spans="23:42" s="1" customFormat="1" x14ac:dyDescent="0.3">
      <c r="W2273" s="27"/>
      <c r="X2273" s="27"/>
      <c r="Y2273" s="27"/>
      <c r="Z2273" s="201"/>
      <c r="AA2273" s="201"/>
      <c r="AB2273" s="27"/>
      <c r="AC2273" s="27"/>
      <c r="AD2273" s="27"/>
      <c r="AE2273" s="60"/>
      <c r="AF2273" s="27"/>
      <c r="AG2273" s="27"/>
      <c r="AH2273" s="27"/>
      <c r="AI2273" s="27"/>
      <c r="AJ2273" s="27"/>
      <c r="AK2273" s="27"/>
      <c r="AL2273" s="27"/>
      <c r="AM2273" s="27"/>
      <c r="AN2273" s="27"/>
      <c r="AO2273" s="27"/>
      <c r="AP2273" s="27"/>
    </row>
    <row r="2274" spans="23:42" s="1" customFormat="1" x14ac:dyDescent="0.3">
      <c r="W2274" s="27"/>
      <c r="X2274" s="27"/>
      <c r="Y2274" s="27"/>
      <c r="Z2274" s="201"/>
      <c r="AA2274" s="201"/>
      <c r="AB2274" s="27"/>
      <c r="AC2274" s="27"/>
      <c r="AD2274" s="27"/>
      <c r="AE2274" s="60"/>
      <c r="AF2274" s="27"/>
      <c r="AG2274" s="27"/>
      <c r="AH2274" s="27"/>
      <c r="AI2274" s="27"/>
      <c r="AJ2274" s="27"/>
      <c r="AK2274" s="27"/>
      <c r="AL2274" s="27"/>
      <c r="AM2274" s="27"/>
      <c r="AN2274" s="27"/>
      <c r="AO2274" s="27"/>
      <c r="AP2274" s="27"/>
    </row>
    <row r="2275" spans="23:42" s="1" customFormat="1" x14ac:dyDescent="0.3">
      <c r="W2275" s="27"/>
      <c r="X2275" s="27"/>
      <c r="Y2275" s="27"/>
      <c r="Z2275" s="201"/>
      <c r="AA2275" s="201"/>
      <c r="AB2275" s="27"/>
      <c r="AC2275" s="27"/>
      <c r="AD2275" s="27"/>
      <c r="AE2275" s="60"/>
      <c r="AF2275" s="27"/>
      <c r="AG2275" s="27"/>
      <c r="AH2275" s="27"/>
      <c r="AI2275" s="27"/>
      <c r="AJ2275" s="27"/>
      <c r="AK2275" s="27"/>
      <c r="AL2275" s="27"/>
      <c r="AM2275" s="27"/>
      <c r="AN2275" s="27"/>
      <c r="AO2275" s="27"/>
      <c r="AP2275" s="27"/>
    </row>
    <row r="2276" spans="23:42" s="1" customFormat="1" x14ac:dyDescent="0.3">
      <c r="W2276" s="27"/>
      <c r="X2276" s="27"/>
      <c r="Y2276" s="27"/>
      <c r="Z2276" s="201"/>
      <c r="AA2276" s="201"/>
      <c r="AB2276" s="27"/>
      <c r="AC2276" s="27"/>
      <c r="AD2276" s="27"/>
      <c r="AE2276" s="60"/>
      <c r="AF2276" s="27"/>
      <c r="AG2276" s="27"/>
      <c r="AH2276" s="27"/>
      <c r="AI2276" s="27"/>
      <c r="AJ2276" s="27"/>
      <c r="AK2276" s="27"/>
      <c r="AL2276" s="27"/>
      <c r="AM2276" s="27"/>
      <c r="AN2276" s="27"/>
      <c r="AO2276" s="27"/>
      <c r="AP2276" s="27"/>
    </row>
    <row r="2277" spans="23:42" s="1" customFormat="1" x14ac:dyDescent="0.3">
      <c r="W2277" s="27"/>
      <c r="X2277" s="27"/>
      <c r="Y2277" s="27"/>
      <c r="Z2277" s="201"/>
      <c r="AA2277" s="201"/>
      <c r="AB2277" s="27"/>
      <c r="AC2277" s="27"/>
      <c r="AD2277" s="27"/>
      <c r="AE2277" s="60"/>
      <c r="AF2277" s="27"/>
      <c r="AG2277" s="27"/>
      <c r="AH2277" s="27"/>
      <c r="AI2277" s="27"/>
      <c r="AJ2277" s="27"/>
      <c r="AK2277" s="27"/>
      <c r="AL2277" s="27"/>
      <c r="AM2277" s="27"/>
      <c r="AN2277" s="27"/>
      <c r="AO2277" s="27"/>
      <c r="AP2277" s="27"/>
    </row>
    <row r="2278" spans="23:42" s="1" customFormat="1" x14ac:dyDescent="0.3">
      <c r="W2278" s="27"/>
      <c r="X2278" s="27"/>
      <c r="Y2278" s="27"/>
      <c r="Z2278" s="201"/>
      <c r="AA2278" s="201"/>
      <c r="AB2278" s="27"/>
      <c r="AC2278" s="27"/>
      <c r="AD2278" s="27"/>
      <c r="AE2278" s="60"/>
      <c r="AF2278" s="27"/>
      <c r="AG2278" s="27"/>
      <c r="AH2278" s="27"/>
      <c r="AI2278" s="27"/>
      <c r="AJ2278" s="27"/>
      <c r="AK2278" s="27"/>
      <c r="AL2278" s="27"/>
      <c r="AM2278" s="27"/>
      <c r="AN2278" s="27"/>
      <c r="AO2278" s="27"/>
      <c r="AP2278" s="27"/>
    </row>
    <row r="2279" spans="23:42" s="1" customFormat="1" x14ac:dyDescent="0.3">
      <c r="W2279" s="27"/>
      <c r="X2279" s="27"/>
      <c r="Y2279" s="27"/>
      <c r="Z2279" s="201"/>
      <c r="AA2279" s="201"/>
      <c r="AB2279" s="27"/>
      <c r="AC2279" s="27"/>
      <c r="AD2279" s="27"/>
      <c r="AE2279" s="60"/>
      <c r="AF2279" s="27"/>
      <c r="AG2279" s="27"/>
      <c r="AH2279" s="27"/>
      <c r="AI2279" s="27"/>
      <c r="AJ2279" s="27"/>
      <c r="AK2279" s="27"/>
      <c r="AL2279" s="27"/>
      <c r="AM2279" s="27"/>
      <c r="AN2279" s="27"/>
      <c r="AO2279" s="27"/>
      <c r="AP2279" s="27"/>
    </row>
    <row r="2280" spans="23:42" s="1" customFormat="1" x14ac:dyDescent="0.3">
      <c r="W2280" s="27"/>
      <c r="X2280" s="27"/>
      <c r="Y2280" s="27"/>
      <c r="Z2280" s="201"/>
      <c r="AA2280" s="201"/>
      <c r="AB2280" s="27"/>
      <c r="AC2280" s="27"/>
      <c r="AD2280" s="27"/>
      <c r="AE2280" s="60"/>
      <c r="AF2280" s="27"/>
      <c r="AG2280" s="27"/>
      <c r="AH2280" s="27"/>
      <c r="AI2280" s="27"/>
      <c r="AJ2280" s="27"/>
      <c r="AK2280" s="27"/>
      <c r="AL2280" s="27"/>
      <c r="AM2280" s="27"/>
      <c r="AN2280" s="27"/>
      <c r="AO2280" s="27"/>
      <c r="AP2280" s="27"/>
    </row>
    <row r="2281" spans="23:42" s="1" customFormat="1" x14ac:dyDescent="0.3">
      <c r="W2281" s="27"/>
      <c r="X2281" s="27"/>
      <c r="Y2281" s="27"/>
      <c r="Z2281" s="201"/>
      <c r="AA2281" s="201"/>
      <c r="AB2281" s="27"/>
      <c r="AC2281" s="27"/>
      <c r="AD2281" s="27"/>
      <c r="AE2281" s="60"/>
      <c r="AF2281" s="27"/>
      <c r="AG2281" s="27"/>
      <c r="AH2281" s="27"/>
      <c r="AI2281" s="27"/>
      <c r="AJ2281" s="27"/>
      <c r="AK2281" s="27"/>
      <c r="AL2281" s="27"/>
      <c r="AM2281" s="27"/>
      <c r="AN2281" s="27"/>
      <c r="AO2281" s="27"/>
      <c r="AP2281" s="27"/>
    </row>
    <row r="2282" spans="23:42" s="1" customFormat="1" x14ac:dyDescent="0.3">
      <c r="W2282" s="27"/>
      <c r="X2282" s="27"/>
      <c r="Y2282" s="27"/>
      <c r="Z2282" s="201"/>
      <c r="AA2282" s="201"/>
      <c r="AB2282" s="27"/>
      <c r="AC2282" s="27"/>
      <c r="AD2282" s="27"/>
      <c r="AE2282" s="60"/>
      <c r="AF2282" s="27"/>
      <c r="AG2282" s="27"/>
      <c r="AH2282" s="27"/>
      <c r="AI2282" s="27"/>
      <c r="AJ2282" s="27"/>
      <c r="AK2282" s="27"/>
      <c r="AL2282" s="27"/>
      <c r="AM2282" s="27"/>
      <c r="AN2282" s="27"/>
      <c r="AO2282" s="27"/>
      <c r="AP2282" s="27"/>
    </row>
    <row r="2283" spans="23:42" s="1" customFormat="1" x14ac:dyDescent="0.3">
      <c r="W2283" s="27"/>
      <c r="X2283" s="27"/>
      <c r="Y2283" s="27"/>
      <c r="Z2283" s="201"/>
      <c r="AA2283" s="201"/>
      <c r="AB2283" s="27"/>
      <c r="AC2283" s="27"/>
      <c r="AD2283" s="27"/>
      <c r="AE2283" s="60"/>
      <c r="AF2283" s="27"/>
      <c r="AG2283" s="27"/>
      <c r="AH2283" s="27"/>
      <c r="AI2283" s="27"/>
      <c r="AJ2283" s="27"/>
      <c r="AK2283" s="27"/>
      <c r="AL2283" s="27"/>
      <c r="AM2283" s="27"/>
      <c r="AN2283" s="27"/>
      <c r="AO2283" s="27"/>
      <c r="AP2283" s="27"/>
    </row>
    <row r="2284" spans="23:42" s="1" customFormat="1" x14ac:dyDescent="0.3">
      <c r="W2284" s="27"/>
      <c r="X2284" s="27"/>
      <c r="Y2284" s="27"/>
      <c r="Z2284" s="201"/>
      <c r="AA2284" s="201"/>
      <c r="AB2284" s="27"/>
      <c r="AC2284" s="27"/>
      <c r="AD2284" s="27"/>
      <c r="AE2284" s="60"/>
      <c r="AF2284" s="27"/>
      <c r="AG2284" s="27"/>
      <c r="AH2284" s="27"/>
      <c r="AI2284" s="27"/>
      <c r="AJ2284" s="27"/>
      <c r="AK2284" s="27"/>
      <c r="AL2284" s="27"/>
      <c r="AM2284" s="27"/>
      <c r="AN2284" s="27"/>
      <c r="AO2284" s="27"/>
      <c r="AP2284" s="27"/>
    </row>
    <row r="2285" spans="23:42" s="1" customFormat="1" x14ac:dyDescent="0.3">
      <c r="W2285" s="27"/>
      <c r="X2285" s="27"/>
      <c r="Y2285" s="27"/>
      <c r="Z2285" s="201"/>
      <c r="AA2285" s="201"/>
      <c r="AB2285" s="27"/>
      <c r="AC2285" s="27"/>
      <c r="AD2285" s="27"/>
      <c r="AE2285" s="60"/>
      <c r="AF2285" s="27"/>
      <c r="AG2285" s="27"/>
      <c r="AH2285" s="27"/>
      <c r="AI2285" s="27"/>
      <c r="AJ2285" s="27"/>
      <c r="AK2285" s="27"/>
      <c r="AL2285" s="27"/>
      <c r="AM2285" s="27"/>
      <c r="AN2285" s="27"/>
      <c r="AO2285" s="27"/>
      <c r="AP2285" s="27"/>
    </row>
    <row r="2286" spans="23:42" s="1" customFormat="1" x14ac:dyDescent="0.3">
      <c r="W2286" s="27"/>
      <c r="X2286" s="27"/>
      <c r="Y2286" s="27"/>
      <c r="Z2286" s="201"/>
      <c r="AA2286" s="201"/>
      <c r="AB2286" s="27"/>
      <c r="AC2286" s="27"/>
      <c r="AD2286" s="27"/>
      <c r="AE2286" s="60"/>
      <c r="AF2286" s="27"/>
      <c r="AG2286" s="27"/>
      <c r="AH2286" s="27"/>
      <c r="AI2286" s="27"/>
      <c r="AJ2286" s="27"/>
      <c r="AK2286" s="27"/>
      <c r="AL2286" s="27"/>
      <c r="AM2286" s="27"/>
      <c r="AN2286" s="27"/>
      <c r="AO2286" s="27"/>
      <c r="AP2286" s="27"/>
    </row>
    <row r="2287" spans="23:42" s="1" customFormat="1" x14ac:dyDescent="0.3">
      <c r="W2287" s="27"/>
      <c r="X2287" s="27"/>
      <c r="Y2287" s="27"/>
      <c r="Z2287" s="201"/>
      <c r="AA2287" s="201"/>
      <c r="AB2287" s="27"/>
      <c r="AC2287" s="27"/>
      <c r="AD2287" s="27"/>
      <c r="AE2287" s="60"/>
      <c r="AF2287" s="27"/>
      <c r="AG2287" s="27"/>
      <c r="AH2287" s="27"/>
      <c r="AI2287" s="27"/>
      <c r="AJ2287" s="27"/>
      <c r="AK2287" s="27"/>
      <c r="AL2287" s="27"/>
      <c r="AM2287" s="27"/>
      <c r="AN2287" s="27"/>
      <c r="AO2287" s="27"/>
      <c r="AP2287" s="27"/>
    </row>
    <row r="2288" spans="23:42" s="1" customFormat="1" x14ac:dyDescent="0.3">
      <c r="W2288" s="27"/>
      <c r="X2288" s="27"/>
      <c r="Y2288" s="27"/>
      <c r="Z2288" s="201"/>
      <c r="AA2288" s="201"/>
      <c r="AB2288" s="27"/>
      <c r="AC2288" s="27"/>
      <c r="AD2288" s="27"/>
      <c r="AE2288" s="60"/>
      <c r="AF2288" s="27"/>
      <c r="AG2288" s="27"/>
      <c r="AH2288" s="27"/>
      <c r="AI2288" s="27"/>
      <c r="AJ2288" s="27"/>
      <c r="AK2288" s="27"/>
      <c r="AL2288" s="27"/>
      <c r="AM2288" s="27"/>
      <c r="AN2288" s="27"/>
      <c r="AO2288" s="27"/>
      <c r="AP2288" s="27"/>
    </row>
    <row r="2289" spans="23:42" s="1" customFormat="1" x14ac:dyDescent="0.3">
      <c r="W2289" s="27"/>
      <c r="X2289" s="27"/>
      <c r="Y2289" s="27"/>
      <c r="Z2289" s="201"/>
      <c r="AA2289" s="201"/>
      <c r="AB2289" s="27"/>
      <c r="AC2289" s="27"/>
      <c r="AD2289" s="27"/>
      <c r="AE2289" s="60"/>
      <c r="AF2289" s="27"/>
      <c r="AG2289" s="27"/>
      <c r="AH2289" s="27"/>
      <c r="AI2289" s="27"/>
      <c r="AJ2289" s="27"/>
      <c r="AK2289" s="27"/>
      <c r="AL2289" s="27"/>
      <c r="AM2289" s="27"/>
      <c r="AN2289" s="27"/>
      <c r="AO2289" s="27"/>
      <c r="AP2289" s="27"/>
    </row>
    <row r="2290" spans="23:42" s="1" customFormat="1" x14ac:dyDescent="0.3">
      <c r="W2290" s="27"/>
      <c r="X2290" s="27"/>
      <c r="Y2290" s="27"/>
      <c r="Z2290" s="201"/>
      <c r="AA2290" s="201"/>
      <c r="AB2290" s="27"/>
      <c r="AC2290" s="27"/>
      <c r="AD2290" s="27"/>
      <c r="AE2290" s="60"/>
      <c r="AF2290" s="27"/>
      <c r="AG2290" s="27"/>
      <c r="AH2290" s="27"/>
      <c r="AI2290" s="27"/>
      <c r="AJ2290" s="27"/>
      <c r="AK2290" s="27"/>
      <c r="AL2290" s="27"/>
      <c r="AM2290" s="27"/>
      <c r="AN2290" s="27"/>
      <c r="AO2290" s="27"/>
      <c r="AP2290" s="27"/>
    </row>
    <row r="2291" spans="23:42" s="1" customFormat="1" x14ac:dyDescent="0.3">
      <c r="W2291" s="27"/>
      <c r="X2291" s="27"/>
      <c r="Y2291" s="27"/>
      <c r="Z2291" s="201"/>
      <c r="AA2291" s="201"/>
      <c r="AB2291" s="27"/>
      <c r="AC2291" s="27"/>
      <c r="AD2291" s="27"/>
      <c r="AE2291" s="60"/>
      <c r="AF2291" s="27"/>
      <c r="AG2291" s="27"/>
      <c r="AH2291" s="27"/>
      <c r="AI2291" s="27"/>
      <c r="AJ2291" s="27"/>
      <c r="AK2291" s="27"/>
      <c r="AL2291" s="27"/>
      <c r="AM2291" s="27"/>
      <c r="AN2291" s="27"/>
      <c r="AO2291" s="27"/>
      <c r="AP2291" s="27"/>
    </row>
    <row r="2292" spans="23:42" s="1" customFormat="1" x14ac:dyDescent="0.3">
      <c r="W2292" s="27"/>
      <c r="X2292" s="27"/>
      <c r="Y2292" s="27"/>
      <c r="Z2292" s="201"/>
      <c r="AA2292" s="201"/>
      <c r="AB2292" s="27"/>
      <c r="AC2292" s="27"/>
      <c r="AD2292" s="27"/>
      <c r="AE2292" s="60"/>
      <c r="AF2292" s="27"/>
      <c r="AG2292" s="27"/>
      <c r="AH2292" s="27"/>
      <c r="AI2292" s="27"/>
      <c r="AJ2292" s="27"/>
      <c r="AK2292" s="27"/>
      <c r="AL2292" s="27"/>
      <c r="AM2292" s="27"/>
      <c r="AN2292" s="27"/>
      <c r="AO2292" s="27"/>
      <c r="AP2292" s="27"/>
    </row>
    <row r="2293" spans="23:42" s="1" customFormat="1" x14ac:dyDescent="0.3">
      <c r="W2293" s="27"/>
      <c r="X2293" s="27"/>
      <c r="Y2293" s="27"/>
      <c r="Z2293" s="201"/>
      <c r="AA2293" s="201"/>
      <c r="AB2293" s="27"/>
      <c r="AC2293" s="27"/>
      <c r="AD2293" s="27"/>
      <c r="AE2293" s="60"/>
      <c r="AF2293" s="27"/>
      <c r="AG2293" s="27"/>
      <c r="AH2293" s="27"/>
      <c r="AI2293" s="27"/>
      <c r="AJ2293" s="27"/>
      <c r="AK2293" s="27"/>
      <c r="AL2293" s="27"/>
      <c r="AM2293" s="27"/>
      <c r="AN2293" s="27"/>
      <c r="AO2293" s="27"/>
      <c r="AP2293" s="27"/>
    </row>
    <row r="2294" spans="23:42" s="1" customFormat="1" x14ac:dyDescent="0.3">
      <c r="W2294" s="27"/>
      <c r="X2294" s="27"/>
      <c r="Y2294" s="27"/>
      <c r="Z2294" s="201"/>
      <c r="AA2294" s="201"/>
      <c r="AB2294" s="27"/>
      <c r="AC2294" s="27"/>
      <c r="AD2294" s="27"/>
      <c r="AE2294" s="60"/>
      <c r="AF2294" s="27"/>
      <c r="AG2294" s="27"/>
      <c r="AH2294" s="27"/>
      <c r="AI2294" s="27"/>
      <c r="AJ2294" s="27"/>
      <c r="AK2294" s="27"/>
      <c r="AL2294" s="27"/>
      <c r="AM2294" s="27"/>
      <c r="AN2294" s="27"/>
      <c r="AO2294" s="27"/>
      <c r="AP2294" s="27"/>
    </row>
    <row r="2295" spans="23:42" s="1" customFormat="1" x14ac:dyDescent="0.3">
      <c r="W2295" s="27"/>
      <c r="X2295" s="27"/>
      <c r="Y2295" s="27"/>
      <c r="Z2295" s="201"/>
      <c r="AA2295" s="201"/>
      <c r="AB2295" s="27"/>
      <c r="AC2295" s="27"/>
      <c r="AD2295" s="27"/>
      <c r="AE2295" s="60"/>
      <c r="AF2295" s="27"/>
      <c r="AG2295" s="27"/>
      <c r="AH2295" s="27"/>
      <c r="AI2295" s="27"/>
      <c r="AJ2295" s="27"/>
      <c r="AK2295" s="27"/>
      <c r="AL2295" s="27"/>
      <c r="AM2295" s="27"/>
      <c r="AN2295" s="27"/>
      <c r="AO2295" s="27"/>
      <c r="AP2295" s="27"/>
    </row>
    <row r="2296" spans="23:42" s="1" customFormat="1" x14ac:dyDescent="0.3">
      <c r="W2296" s="27"/>
      <c r="X2296" s="27"/>
      <c r="Y2296" s="27"/>
      <c r="Z2296" s="201"/>
      <c r="AA2296" s="201"/>
      <c r="AB2296" s="27"/>
      <c r="AC2296" s="27"/>
      <c r="AD2296" s="27"/>
      <c r="AE2296" s="60"/>
      <c r="AF2296" s="27"/>
      <c r="AG2296" s="27"/>
      <c r="AH2296" s="27"/>
      <c r="AI2296" s="27"/>
      <c r="AJ2296" s="27"/>
      <c r="AK2296" s="27"/>
      <c r="AL2296" s="27"/>
      <c r="AM2296" s="27"/>
      <c r="AN2296" s="27"/>
      <c r="AO2296" s="27"/>
      <c r="AP2296" s="27"/>
    </row>
    <row r="2297" spans="23:42" s="1" customFormat="1" x14ac:dyDescent="0.3">
      <c r="W2297" s="27"/>
      <c r="X2297" s="27"/>
      <c r="Y2297" s="27"/>
      <c r="Z2297" s="201"/>
      <c r="AA2297" s="201"/>
      <c r="AB2297" s="27"/>
      <c r="AC2297" s="27"/>
      <c r="AD2297" s="27"/>
      <c r="AE2297" s="60"/>
      <c r="AF2297" s="27"/>
      <c r="AG2297" s="27"/>
      <c r="AH2297" s="27"/>
      <c r="AI2297" s="27"/>
      <c r="AJ2297" s="27"/>
      <c r="AK2297" s="27"/>
      <c r="AL2297" s="27"/>
      <c r="AM2297" s="27"/>
      <c r="AN2297" s="27"/>
      <c r="AO2297" s="27"/>
      <c r="AP2297" s="27"/>
    </row>
    <row r="2298" spans="23:42" s="1" customFormat="1" x14ac:dyDescent="0.3">
      <c r="W2298" s="27"/>
      <c r="X2298" s="27"/>
      <c r="Y2298" s="27"/>
      <c r="Z2298" s="201"/>
      <c r="AA2298" s="201"/>
      <c r="AB2298" s="27"/>
      <c r="AC2298" s="27"/>
      <c r="AD2298" s="27"/>
      <c r="AE2298" s="60"/>
      <c r="AF2298" s="27"/>
      <c r="AG2298" s="27"/>
      <c r="AH2298" s="27"/>
      <c r="AI2298" s="27"/>
      <c r="AJ2298" s="27"/>
      <c r="AK2298" s="27"/>
      <c r="AL2298" s="27"/>
      <c r="AM2298" s="27"/>
      <c r="AN2298" s="27"/>
      <c r="AO2298" s="27"/>
      <c r="AP2298" s="27"/>
    </row>
    <row r="2299" spans="23:42" s="1" customFormat="1" x14ac:dyDescent="0.3">
      <c r="W2299" s="27"/>
      <c r="X2299" s="27"/>
      <c r="Y2299" s="27"/>
      <c r="Z2299" s="201"/>
      <c r="AA2299" s="201"/>
      <c r="AB2299" s="27"/>
      <c r="AC2299" s="27"/>
      <c r="AD2299" s="27"/>
      <c r="AE2299" s="60"/>
      <c r="AF2299" s="27"/>
      <c r="AG2299" s="27"/>
      <c r="AH2299" s="27"/>
      <c r="AI2299" s="27"/>
      <c r="AJ2299" s="27"/>
      <c r="AK2299" s="27"/>
      <c r="AL2299" s="27"/>
      <c r="AM2299" s="27"/>
      <c r="AN2299" s="27"/>
      <c r="AO2299" s="27"/>
      <c r="AP2299" s="27"/>
    </row>
    <row r="2300" spans="23:42" s="1" customFormat="1" x14ac:dyDescent="0.3">
      <c r="W2300" s="27"/>
      <c r="X2300" s="27"/>
      <c r="Y2300" s="27"/>
      <c r="Z2300" s="201"/>
      <c r="AA2300" s="201"/>
      <c r="AB2300" s="27"/>
      <c r="AC2300" s="27"/>
      <c r="AD2300" s="27"/>
      <c r="AE2300" s="60"/>
      <c r="AF2300" s="27"/>
      <c r="AG2300" s="27"/>
      <c r="AH2300" s="27"/>
      <c r="AI2300" s="27"/>
      <c r="AJ2300" s="27"/>
      <c r="AK2300" s="27"/>
      <c r="AL2300" s="27"/>
      <c r="AM2300" s="27"/>
      <c r="AN2300" s="27"/>
      <c r="AO2300" s="27"/>
      <c r="AP2300" s="27"/>
    </row>
    <row r="2301" spans="23:42" s="1" customFormat="1" x14ac:dyDescent="0.3">
      <c r="W2301" s="27"/>
      <c r="X2301" s="27"/>
      <c r="Y2301" s="27"/>
      <c r="Z2301" s="201"/>
      <c r="AA2301" s="201"/>
      <c r="AB2301" s="27"/>
      <c r="AC2301" s="27"/>
      <c r="AD2301" s="27"/>
      <c r="AE2301" s="60"/>
      <c r="AF2301" s="27"/>
      <c r="AG2301" s="27"/>
      <c r="AH2301" s="27"/>
      <c r="AI2301" s="27"/>
      <c r="AJ2301" s="27"/>
      <c r="AK2301" s="27"/>
      <c r="AL2301" s="27"/>
      <c r="AM2301" s="27"/>
      <c r="AN2301" s="27"/>
      <c r="AO2301" s="27"/>
      <c r="AP2301" s="27"/>
    </row>
    <row r="2302" spans="23:42" s="1" customFormat="1" x14ac:dyDescent="0.3">
      <c r="W2302" s="27"/>
      <c r="X2302" s="27"/>
      <c r="Y2302" s="27"/>
      <c r="Z2302" s="201"/>
      <c r="AA2302" s="201"/>
      <c r="AB2302" s="27"/>
      <c r="AC2302" s="27"/>
      <c r="AD2302" s="27"/>
      <c r="AE2302" s="60"/>
      <c r="AF2302" s="27"/>
      <c r="AG2302" s="27"/>
      <c r="AH2302" s="27"/>
      <c r="AI2302" s="27"/>
      <c r="AJ2302" s="27"/>
      <c r="AK2302" s="27"/>
      <c r="AL2302" s="27"/>
      <c r="AM2302" s="27"/>
      <c r="AN2302" s="27"/>
      <c r="AO2302" s="27"/>
      <c r="AP2302" s="27"/>
    </row>
    <row r="2303" spans="23:42" s="1" customFormat="1" x14ac:dyDescent="0.3">
      <c r="W2303" s="27"/>
      <c r="X2303" s="27"/>
      <c r="Y2303" s="27"/>
      <c r="Z2303" s="201"/>
      <c r="AA2303" s="201"/>
      <c r="AB2303" s="27"/>
      <c r="AC2303" s="27"/>
      <c r="AD2303" s="27"/>
      <c r="AE2303" s="60"/>
      <c r="AF2303" s="27"/>
      <c r="AG2303" s="27"/>
      <c r="AH2303" s="27"/>
      <c r="AI2303" s="27"/>
      <c r="AJ2303" s="27"/>
      <c r="AK2303" s="27"/>
      <c r="AL2303" s="27"/>
      <c r="AM2303" s="27"/>
      <c r="AN2303" s="27"/>
      <c r="AO2303" s="27"/>
      <c r="AP2303" s="27"/>
    </row>
    <row r="2304" spans="23:42" s="1" customFormat="1" x14ac:dyDescent="0.3">
      <c r="W2304" s="27"/>
      <c r="X2304" s="27"/>
      <c r="Y2304" s="27"/>
      <c r="Z2304" s="201"/>
      <c r="AA2304" s="201"/>
      <c r="AB2304" s="27"/>
      <c r="AC2304" s="27"/>
      <c r="AD2304" s="27"/>
      <c r="AE2304" s="60"/>
      <c r="AF2304" s="27"/>
      <c r="AG2304" s="27"/>
      <c r="AH2304" s="27"/>
      <c r="AI2304" s="27"/>
      <c r="AJ2304" s="27"/>
      <c r="AK2304" s="27"/>
      <c r="AL2304" s="27"/>
      <c r="AM2304" s="27"/>
      <c r="AN2304" s="27"/>
      <c r="AO2304" s="27"/>
      <c r="AP2304" s="27"/>
    </row>
    <row r="2305" spans="23:42" s="1" customFormat="1" x14ac:dyDescent="0.3">
      <c r="W2305" s="27"/>
      <c r="X2305" s="27"/>
      <c r="Y2305" s="27"/>
      <c r="Z2305" s="201"/>
      <c r="AA2305" s="201"/>
      <c r="AB2305" s="27"/>
      <c r="AC2305" s="27"/>
      <c r="AD2305" s="27"/>
      <c r="AE2305" s="60"/>
      <c r="AF2305" s="27"/>
      <c r="AG2305" s="27"/>
      <c r="AH2305" s="27"/>
      <c r="AI2305" s="27"/>
      <c r="AJ2305" s="27"/>
      <c r="AK2305" s="27"/>
      <c r="AL2305" s="27"/>
      <c r="AM2305" s="27"/>
      <c r="AN2305" s="27"/>
      <c r="AO2305" s="27"/>
      <c r="AP2305" s="27"/>
    </row>
    <row r="2306" spans="23:42" s="1" customFormat="1" x14ac:dyDescent="0.3">
      <c r="W2306" s="27"/>
      <c r="X2306" s="27"/>
      <c r="Y2306" s="27"/>
      <c r="Z2306" s="201"/>
      <c r="AA2306" s="201"/>
      <c r="AB2306" s="27"/>
      <c r="AC2306" s="27"/>
      <c r="AD2306" s="27"/>
      <c r="AE2306" s="60"/>
      <c r="AF2306" s="27"/>
      <c r="AG2306" s="27"/>
      <c r="AH2306" s="27"/>
      <c r="AI2306" s="27"/>
      <c r="AJ2306" s="27"/>
      <c r="AK2306" s="27"/>
      <c r="AL2306" s="27"/>
      <c r="AM2306" s="27"/>
      <c r="AN2306" s="27"/>
      <c r="AO2306" s="27"/>
      <c r="AP2306" s="27"/>
    </row>
    <row r="2307" spans="23:42" s="1" customFormat="1" x14ac:dyDescent="0.3">
      <c r="W2307" s="27"/>
      <c r="X2307" s="27"/>
      <c r="Y2307" s="27"/>
      <c r="Z2307" s="201"/>
      <c r="AA2307" s="201"/>
      <c r="AB2307" s="27"/>
      <c r="AC2307" s="27"/>
      <c r="AD2307" s="27"/>
      <c r="AE2307" s="60"/>
      <c r="AF2307" s="27"/>
      <c r="AG2307" s="27"/>
      <c r="AH2307" s="27"/>
      <c r="AI2307" s="27"/>
      <c r="AJ2307" s="27"/>
      <c r="AK2307" s="27"/>
      <c r="AL2307" s="27"/>
      <c r="AM2307" s="27"/>
      <c r="AN2307" s="27"/>
      <c r="AO2307" s="27"/>
      <c r="AP2307" s="27"/>
    </row>
    <row r="2308" spans="23:42" s="1" customFormat="1" x14ac:dyDescent="0.3">
      <c r="W2308" s="27"/>
      <c r="X2308" s="27"/>
      <c r="Y2308" s="27"/>
      <c r="Z2308" s="201"/>
      <c r="AA2308" s="201"/>
      <c r="AB2308" s="27"/>
      <c r="AC2308" s="27"/>
      <c r="AD2308" s="27"/>
      <c r="AE2308" s="60"/>
      <c r="AF2308" s="27"/>
      <c r="AG2308" s="27"/>
      <c r="AH2308" s="27"/>
      <c r="AI2308" s="27"/>
      <c r="AJ2308" s="27"/>
      <c r="AK2308" s="27"/>
      <c r="AL2308" s="27"/>
      <c r="AM2308" s="27"/>
      <c r="AN2308" s="27"/>
      <c r="AO2308" s="27"/>
      <c r="AP2308" s="27"/>
    </row>
    <row r="2309" spans="23:42" s="1" customFormat="1" x14ac:dyDescent="0.3">
      <c r="W2309" s="27"/>
      <c r="X2309" s="27"/>
      <c r="Y2309" s="27"/>
      <c r="Z2309" s="201"/>
      <c r="AA2309" s="201"/>
      <c r="AB2309" s="27"/>
      <c r="AC2309" s="27"/>
      <c r="AD2309" s="27"/>
      <c r="AE2309" s="60"/>
      <c r="AF2309" s="27"/>
      <c r="AG2309" s="27"/>
      <c r="AH2309" s="27"/>
      <c r="AI2309" s="27"/>
      <c r="AJ2309" s="27"/>
      <c r="AK2309" s="27"/>
      <c r="AL2309" s="27"/>
      <c r="AM2309" s="27"/>
      <c r="AN2309" s="27"/>
      <c r="AO2309" s="27"/>
      <c r="AP2309" s="27"/>
    </row>
    <row r="2310" spans="23:42" s="1" customFormat="1" x14ac:dyDescent="0.3">
      <c r="W2310" s="27"/>
      <c r="X2310" s="27"/>
      <c r="Y2310" s="27"/>
      <c r="Z2310" s="201"/>
      <c r="AA2310" s="201"/>
      <c r="AB2310" s="27"/>
      <c r="AC2310" s="27"/>
      <c r="AD2310" s="27"/>
      <c r="AE2310" s="60"/>
      <c r="AF2310" s="27"/>
      <c r="AG2310" s="27"/>
      <c r="AH2310" s="27"/>
      <c r="AI2310" s="27"/>
      <c r="AJ2310" s="27"/>
      <c r="AK2310" s="27"/>
      <c r="AL2310" s="27"/>
      <c r="AM2310" s="27"/>
      <c r="AN2310" s="27"/>
      <c r="AO2310" s="27"/>
      <c r="AP2310" s="27"/>
    </row>
    <row r="2311" spans="23:42" s="1" customFormat="1" x14ac:dyDescent="0.3">
      <c r="W2311" s="27"/>
      <c r="X2311" s="27"/>
      <c r="Y2311" s="27"/>
      <c r="Z2311" s="201"/>
      <c r="AA2311" s="201"/>
      <c r="AB2311" s="27"/>
      <c r="AC2311" s="27"/>
      <c r="AD2311" s="27"/>
      <c r="AE2311" s="60"/>
      <c r="AF2311" s="27"/>
      <c r="AG2311" s="27"/>
      <c r="AH2311" s="27"/>
      <c r="AI2311" s="27"/>
      <c r="AJ2311" s="27"/>
      <c r="AK2311" s="27"/>
      <c r="AL2311" s="27"/>
      <c r="AM2311" s="27"/>
      <c r="AN2311" s="27"/>
      <c r="AO2311" s="27"/>
      <c r="AP2311" s="27"/>
    </row>
    <row r="2312" spans="23:42" s="1" customFormat="1" x14ac:dyDescent="0.3">
      <c r="W2312" s="27"/>
      <c r="X2312" s="27"/>
      <c r="Y2312" s="27"/>
      <c r="Z2312" s="201"/>
      <c r="AA2312" s="201"/>
      <c r="AB2312" s="27"/>
      <c r="AC2312" s="27"/>
      <c r="AD2312" s="27"/>
      <c r="AE2312" s="60"/>
      <c r="AF2312" s="27"/>
      <c r="AG2312" s="27"/>
      <c r="AH2312" s="27"/>
      <c r="AI2312" s="27"/>
      <c r="AJ2312" s="27"/>
      <c r="AK2312" s="27"/>
      <c r="AL2312" s="27"/>
      <c r="AM2312" s="27"/>
      <c r="AN2312" s="27"/>
      <c r="AO2312" s="27"/>
      <c r="AP2312" s="27"/>
    </row>
    <row r="2313" spans="23:42" s="1" customFormat="1" x14ac:dyDescent="0.3">
      <c r="W2313" s="27"/>
      <c r="X2313" s="27"/>
      <c r="Y2313" s="27"/>
      <c r="Z2313" s="201"/>
      <c r="AA2313" s="201"/>
      <c r="AB2313" s="27"/>
      <c r="AC2313" s="27"/>
      <c r="AD2313" s="27"/>
      <c r="AE2313" s="60"/>
      <c r="AF2313" s="27"/>
      <c r="AG2313" s="27"/>
      <c r="AH2313" s="27"/>
      <c r="AI2313" s="27"/>
      <c r="AJ2313" s="27"/>
      <c r="AK2313" s="27"/>
      <c r="AL2313" s="27"/>
      <c r="AM2313" s="27"/>
      <c r="AN2313" s="27"/>
      <c r="AO2313" s="27"/>
      <c r="AP2313" s="27"/>
    </row>
    <row r="2314" spans="23:42" s="1" customFormat="1" x14ac:dyDescent="0.3">
      <c r="W2314" s="27"/>
      <c r="X2314" s="27"/>
      <c r="Y2314" s="27"/>
      <c r="Z2314" s="201"/>
      <c r="AA2314" s="201"/>
      <c r="AB2314" s="27"/>
      <c r="AC2314" s="27"/>
      <c r="AD2314" s="27"/>
      <c r="AE2314" s="60"/>
      <c r="AF2314" s="27"/>
      <c r="AG2314" s="27"/>
      <c r="AH2314" s="27"/>
      <c r="AI2314" s="27"/>
      <c r="AJ2314" s="27"/>
      <c r="AK2314" s="27"/>
      <c r="AL2314" s="27"/>
      <c r="AM2314" s="27"/>
      <c r="AN2314" s="27"/>
      <c r="AO2314" s="27"/>
      <c r="AP2314" s="27"/>
    </row>
    <row r="2315" spans="23:42" s="1" customFormat="1" x14ac:dyDescent="0.3">
      <c r="W2315" s="27"/>
      <c r="X2315" s="27"/>
      <c r="Y2315" s="27"/>
      <c r="Z2315" s="201"/>
      <c r="AA2315" s="201"/>
      <c r="AB2315" s="27"/>
      <c r="AC2315" s="27"/>
      <c r="AD2315" s="27"/>
      <c r="AE2315" s="60"/>
      <c r="AF2315" s="27"/>
      <c r="AG2315" s="27"/>
      <c r="AH2315" s="27"/>
      <c r="AI2315" s="27"/>
      <c r="AJ2315" s="27"/>
      <c r="AK2315" s="27"/>
      <c r="AL2315" s="27"/>
      <c r="AM2315" s="27"/>
      <c r="AN2315" s="27"/>
      <c r="AO2315" s="27"/>
      <c r="AP2315" s="27"/>
    </row>
    <row r="2316" spans="23:42" s="1" customFormat="1" x14ac:dyDescent="0.3">
      <c r="W2316" s="27"/>
      <c r="X2316" s="27"/>
      <c r="Y2316" s="27"/>
      <c r="Z2316" s="201"/>
      <c r="AA2316" s="201"/>
      <c r="AB2316" s="27"/>
      <c r="AC2316" s="27"/>
      <c r="AD2316" s="27"/>
      <c r="AE2316" s="60"/>
      <c r="AF2316" s="27"/>
      <c r="AG2316" s="27"/>
      <c r="AH2316" s="27"/>
      <c r="AI2316" s="27"/>
      <c r="AJ2316" s="27"/>
      <c r="AK2316" s="27"/>
      <c r="AL2316" s="27"/>
      <c r="AM2316" s="27"/>
      <c r="AN2316" s="27"/>
      <c r="AO2316" s="27"/>
      <c r="AP2316" s="27"/>
    </row>
    <row r="2317" spans="23:42" s="1" customFormat="1" x14ac:dyDescent="0.3">
      <c r="W2317" s="27"/>
      <c r="X2317" s="27"/>
      <c r="Y2317" s="27"/>
      <c r="Z2317" s="201"/>
      <c r="AA2317" s="201"/>
      <c r="AB2317" s="27"/>
      <c r="AC2317" s="27"/>
      <c r="AD2317" s="27"/>
      <c r="AE2317" s="60"/>
      <c r="AF2317" s="27"/>
      <c r="AG2317" s="27"/>
      <c r="AH2317" s="27"/>
      <c r="AI2317" s="27"/>
      <c r="AJ2317" s="27"/>
      <c r="AK2317" s="27"/>
      <c r="AL2317" s="27"/>
      <c r="AM2317" s="27"/>
      <c r="AN2317" s="27"/>
      <c r="AO2317" s="27"/>
      <c r="AP2317" s="27"/>
    </row>
    <row r="2318" spans="23:42" s="1" customFormat="1" x14ac:dyDescent="0.3">
      <c r="W2318" s="27"/>
      <c r="X2318" s="27"/>
      <c r="Y2318" s="27"/>
      <c r="Z2318" s="201"/>
      <c r="AA2318" s="201"/>
      <c r="AB2318" s="27"/>
      <c r="AC2318" s="27"/>
      <c r="AD2318" s="27"/>
      <c r="AE2318" s="60"/>
      <c r="AF2318" s="27"/>
      <c r="AG2318" s="27"/>
      <c r="AH2318" s="27"/>
      <c r="AI2318" s="27"/>
      <c r="AJ2318" s="27"/>
      <c r="AK2318" s="27"/>
      <c r="AL2318" s="27"/>
      <c r="AM2318" s="27"/>
      <c r="AN2318" s="27"/>
      <c r="AO2318" s="27"/>
      <c r="AP2318" s="27"/>
    </row>
    <row r="2319" spans="23:42" s="1" customFormat="1" x14ac:dyDescent="0.3">
      <c r="W2319" s="27"/>
      <c r="X2319" s="27"/>
      <c r="Y2319" s="27"/>
      <c r="Z2319" s="201"/>
      <c r="AA2319" s="201"/>
      <c r="AB2319" s="27"/>
      <c r="AC2319" s="27"/>
      <c r="AD2319" s="27"/>
      <c r="AE2319" s="60"/>
      <c r="AF2319" s="27"/>
      <c r="AG2319" s="27"/>
      <c r="AH2319" s="27"/>
      <c r="AI2319" s="27"/>
      <c r="AJ2319" s="27"/>
      <c r="AK2319" s="27"/>
      <c r="AL2319" s="27"/>
      <c r="AM2319" s="27"/>
      <c r="AN2319" s="27"/>
      <c r="AO2319" s="27"/>
      <c r="AP2319" s="27"/>
    </row>
    <row r="2320" spans="23:42" s="1" customFormat="1" x14ac:dyDescent="0.3">
      <c r="W2320" s="27"/>
      <c r="X2320" s="27"/>
      <c r="Y2320" s="27"/>
      <c r="Z2320" s="201"/>
      <c r="AA2320" s="201"/>
      <c r="AB2320" s="27"/>
      <c r="AC2320" s="27"/>
      <c r="AD2320" s="27"/>
      <c r="AE2320" s="60"/>
      <c r="AF2320" s="27"/>
      <c r="AG2320" s="27"/>
      <c r="AH2320" s="27"/>
      <c r="AI2320" s="27"/>
      <c r="AJ2320" s="27"/>
      <c r="AK2320" s="27"/>
      <c r="AL2320" s="27"/>
      <c r="AM2320" s="27"/>
      <c r="AN2320" s="27"/>
      <c r="AO2320" s="27"/>
      <c r="AP2320" s="27"/>
    </row>
    <row r="2321" spans="23:42" s="1" customFormat="1" x14ac:dyDescent="0.3">
      <c r="W2321" s="27"/>
      <c r="X2321" s="27"/>
      <c r="Y2321" s="27"/>
      <c r="Z2321" s="201"/>
      <c r="AA2321" s="201"/>
      <c r="AB2321" s="27"/>
      <c r="AC2321" s="27"/>
      <c r="AD2321" s="27"/>
      <c r="AE2321" s="60"/>
      <c r="AF2321" s="27"/>
      <c r="AG2321" s="27"/>
      <c r="AH2321" s="27"/>
      <c r="AI2321" s="27"/>
      <c r="AJ2321" s="27"/>
      <c r="AK2321" s="27"/>
      <c r="AL2321" s="27"/>
      <c r="AM2321" s="27"/>
      <c r="AN2321" s="27"/>
      <c r="AO2321" s="27"/>
      <c r="AP2321" s="27"/>
    </row>
    <row r="2322" spans="23:42" s="1" customFormat="1" x14ac:dyDescent="0.3">
      <c r="W2322" s="27"/>
      <c r="X2322" s="27"/>
      <c r="Y2322" s="27"/>
      <c r="Z2322" s="201"/>
      <c r="AA2322" s="201"/>
      <c r="AB2322" s="27"/>
      <c r="AC2322" s="27"/>
      <c r="AD2322" s="27"/>
      <c r="AE2322" s="60"/>
      <c r="AF2322" s="27"/>
      <c r="AG2322" s="27"/>
      <c r="AH2322" s="27"/>
      <c r="AI2322" s="27"/>
      <c r="AJ2322" s="27"/>
      <c r="AK2322" s="27"/>
      <c r="AL2322" s="27"/>
      <c r="AM2322" s="27"/>
      <c r="AN2322" s="27"/>
      <c r="AO2322" s="27"/>
      <c r="AP2322" s="27"/>
    </row>
    <row r="2323" spans="23:42" s="1" customFormat="1" x14ac:dyDescent="0.3">
      <c r="W2323" s="27"/>
      <c r="X2323" s="27"/>
      <c r="Y2323" s="27"/>
      <c r="Z2323" s="201"/>
      <c r="AA2323" s="201"/>
      <c r="AB2323" s="27"/>
      <c r="AC2323" s="27"/>
      <c r="AD2323" s="27"/>
      <c r="AE2323" s="60"/>
      <c r="AF2323" s="27"/>
      <c r="AG2323" s="27"/>
      <c r="AH2323" s="27"/>
      <c r="AI2323" s="27"/>
      <c r="AJ2323" s="27"/>
      <c r="AK2323" s="27"/>
      <c r="AL2323" s="27"/>
      <c r="AM2323" s="27"/>
      <c r="AN2323" s="27"/>
      <c r="AO2323" s="27"/>
      <c r="AP2323" s="27"/>
    </row>
    <row r="2324" spans="23:42" s="1" customFormat="1" x14ac:dyDescent="0.3">
      <c r="W2324" s="27"/>
      <c r="X2324" s="27"/>
      <c r="Y2324" s="27"/>
      <c r="Z2324" s="201"/>
      <c r="AA2324" s="201"/>
      <c r="AB2324" s="27"/>
      <c r="AC2324" s="27"/>
      <c r="AD2324" s="27"/>
      <c r="AE2324" s="60"/>
      <c r="AF2324" s="27"/>
      <c r="AG2324" s="27"/>
      <c r="AH2324" s="27"/>
      <c r="AI2324" s="27"/>
      <c r="AJ2324" s="27"/>
      <c r="AK2324" s="27"/>
      <c r="AL2324" s="27"/>
      <c r="AM2324" s="27"/>
      <c r="AN2324" s="27"/>
      <c r="AO2324" s="27"/>
      <c r="AP2324" s="27"/>
    </row>
    <row r="2325" spans="23:42" s="1" customFormat="1" x14ac:dyDescent="0.3">
      <c r="W2325" s="27"/>
      <c r="X2325" s="27"/>
      <c r="Y2325" s="27"/>
      <c r="Z2325" s="201"/>
      <c r="AA2325" s="201"/>
      <c r="AB2325" s="27"/>
      <c r="AC2325" s="27"/>
      <c r="AD2325" s="27"/>
      <c r="AE2325" s="60"/>
      <c r="AF2325" s="27"/>
      <c r="AG2325" s="27"/>
      <c r="AH2325" s="27"/>
      <c r="AI2325" s="27"/>
      <c r="AJ2325" s="27"/>
      <c r="AK2325" s="27"/>
      <c r="AL2325" s="27"/>
      <c r="AM2325" s="27"/>
      <c r="AN2325" s="27"/>
      <c r="AO2325" s="27"/>
      <c r="AP2325" s="27"/>
    </row>
    <row r="2326" spans="23:42" s="1" customFormat="1" x14ac:dyDescent="0.3">
      <c r="W2326" s="27"/>
      <c r="X2326" s="27"/>
      <c r="Y2326" s="27"/>
      <c r="Z2326" s="201"/>
      <c r="AA2326" s="201"/>
      <c r="AB2326" s="27"/>
      <c r="AC2326" s="27"/>
      <c r="AD2326" s="27"/>
      <c r="AE2326" s="60"/>
      <c r="AF2326" s="27"/>
      <c r="AG2326" s="27"/>
      <c r="AH2326" s="27"/>
      <c r="AI2326" s="27"/>
      <c r="AJ2326" s="27"/>
      <c r="AK2326" s="27"/>
      <c r="AL2326" s="27"/>
      <c r="AM2326" s="27"/>
      <c r="AN2326" s="27"/>
      <c r="AO2326" s="27"/>
      <c r="AP2326" s="27"/>
    </row>
    <row r="2327" spans="23:42" s="1" customFormat="1" x14ac:dyDescent="0.3">
      <c r="W2327" s="27"/>
      <c r="X2327" s="27"/>
      <c r="Y2327" s="27"/>
      <c r="Z2327" s="201"/>
      <c r="AA2327" s="201"/>
      <c r="AB2327" s="27"/>
      <c r="AC2327" s="27"/>
      <c r="AD2327" s="27"/>
      <c r="AE2327" s="60"/>
      <c r="AF2327" s="27"/>
      <c r="AG2327" s="27"/>
      <c r="AH2327" s="27"/>
      <c r="AI2327" s="27"/>
      <c r="AJ2327" s="27"/>
      <c r="AK2327" s="27"/>
      <c r="AL2327" s="27"/>
      <c r="AM2327" s="27"/>
      <c r="AN2327" s="27"/>
      <c r="AO2327" s="27"/>
      <c r="AP2327" s="27"/>
    </row>
    <row r="2328" spans="23:42" s="1" customFormat="1" x14ac:dyDescent="0.3">
      <c r="W2328" s="27"/>
      <c r="X2328" s="27"/>
      <c r="Y2328" s="27"/>
      <c r="Z2328" s="201"/>
      <c r="AA2328" s="201"/>
      <c r="AB2328" s="27"/>
      <c r="AC2328" s="27"/>
      <c r="AD2328" s="27"/>
      <c r="AE2328" s="60"/>
      <c r="AF2328" s="27"/>
      <c r="AG2328" s="27"/>
      <c r="AH2328" s="27"/>
      <c r="AI2328" s="27"/>
      <c r="AJ2328" s="27"/>
      <c r="AK2328" s="27"/>
      <c r="AL2328" s="27"/>
      <c r="AM2328" s="27"/>
      <c r="AN2328" s="27"/>
      <c r="AO2328" s="27"/>
      <c r="AP2328" s="27"/>
    </row>
    <row r="2329" spans="23:42" s="1" customFormat="1" x14ac:dyDescent="0.3">
      <c r="W2329" s="27"/>
      <c r="X2329" s="27"/>
      <c r="Y2329" s="27"/>
      <c r="Z2329" s="201"/>
      <c r="AA2329" s="201"/>
      <c r="AB2329" s="27"/>
      <c r="AC2329" s="27"/>
      <c r="AD2329" s="27"/>
      <c r="AE2329" s="60"/>
      <c r="AF2329" s="27"/>
      <c r="AG2329" s="27"/>
      <c r="AH2329" s="27"/>
      <c r="AI2329" s="27"/>
      <c r="AJ2329" s="27"/>
      <c r="AK2329" s="27"/>
      <c r="AL2329" s="27"/>
      <c r="AM2329" s="27"/>
      <c r="AN2329" s="27"/>
      <c r="AO2329" s="27"/>
      <c r="AP2329" s="27"/>
    </row>
    <row r="2330" spans="23:42" s="1" customFormat="1" x14ac:dyDescent="0.3">
      <c r="W2330" s="27"/>
      <c r="X2330" s="27"/>
      <c r="Y2330" s="27"/>
      <c r="Z2330" s="201"/>
      <c r="AA2330" s="201"/>
      <c r="AB2330" s="27"/>
      <c r="AC2330" s="27"/>
      <c r="AD2330" s="27"/>
      <c r="AE2330" s="60"/>
      <c r="AF2330" s="27"/>
      <c r="AG2330" s="27"/>
      <c r="AH2330" s="27"/>
      <c r="AI2330" s="27"/>
      <c r="AJ2330" s="27"/>
      <c r="AK2330" s="27"/>
      <c r="AL2330" s="27"/>
      <c r="AM2330" s="27"/>
      <c r="AN2330" s="27"/>
      <c r="AO2330" s="27"/>
      <c r="AP2330" s="27"/>
    </row>
    <row r="2331" spans="23:42" s="1" customFormat="1" x14ac:dyDescent="0.3">
      <c r="W2331" s="27"/>
      <c r="X2331" s="27"/>
      <c r="Y2331" s="27"/>
      <c r="Z2331" s="201"/>
      <c r="AA2331" s="201"/>
      <c r="AB2331" s="27"/>
      <c r="AC2331" s="27"/>
      <c r="AD2331" s="27"/>
      <c r="AE2331" s="60"/>
      <c r="AF2331" s="27"/>
      <c r="AG2331" s="27"/>
      <c r="AH2331" s="27"/>
      <c r="AI2331" s="27"/>
      <c r="AJ2331" s="27"/>
      <c r="AK2331" s="27"/>
      <c r="AL2331" s="27"/>
      <c r="AM2331" s="27"/>
      <c r="AN2331" s="27"/>
      <c r="AO2331" s="27"/>
      <c r="AP2331" s="27"/>
    </row>
    <row r="2332" spans="23:42" s="1" customFormat="1" x14ac:dyDescent="0.3">
      <c r="W2332" s="27"/>
      <c r="X2332" s="27"/>
      <c r="Y2332" s="27"/>
      <c r="Z2332" s="201"/>
      <c r="AA2332" s="201"/>
      <c r="AB2332" s="27"/>
      <c r="AC2332" s="27"/>
      <c r="AD2332" s="27"/>
      <c r="AE2332" s="60"/>
      <c r="AF2332" s="27"/>
      <c r="AG2332" s="27"/>
      <c r="AH2332" s="27"/>
      <c r="AI2332" s="27"/>
      <c r="AJ2332" s="27"/>
      <c r="AK2332" s="27"/>
      <c r="AL2332" s="27"/>
      <c r="AM2332" s="27"/>
      <c r="AN2332" s="27"/>
      <c r="AO2332" s="27"/>
      <c r="AP2332" s="27"/>
    </row>
    <row r="2333" spans="23:42" s="1" customFormat="1" x14ac:dyDescent="0.3">
      <c r="W2333" s="27"/>
      <c r="X2333" s="27"/>
      <c r="Y2333" s="27"/>
      <c r="Z2333" s="201"/>
      <c r="AA2333" s="201"/>
      <c r="AB2333" s="27"/>
      <c r="AC2333" s="27"/>
      <c r="AD2333" s="27"/>
      <c r="AE2333" s="60"/>
      <c r="AF2333" s="27"/>
      <c r="AG2333" s="27"/>
      <c r="AH2333" s="27"/>
      <c r="AI2333" s="27"/>
      <c r="AJ2333" s="27"/>
      <c r="AK2333" s="27"/>
      <c r="AL2333" s="27"/>
      <c r="AM2333" s="27"/>
      <c r="AN2333" s="27"/>
      <c r="AO2333" s="27"/>
      <c r="AP2333" s="27"/>
    </row>
    <row r="2334" spans="23:42" s="1" customFormat="1" x14ac:dyDescent="0.3">
      <c r="W2334" s="27"/>
      <c r="X2334" s="27"/>
      <c r="Y2334" s="27"/>
      <c r="Z2334" s="201"/>
      <c r="AA2334" s="201"/>
      <c r="AB2334" s="27"/>
      <c r="AC2334" s="27"/>
      <c r="AD2334" s="27"/>
      <c r="AE2334" s="60"/>
      <c r="AF2334" s="27"/>
      <c r="AG2334" s="27"/>
      <c r="AH2334" s="27"/>
      <c r="AI2334" s="27"/>
      <c r="AJ2334" s="27"/>
      <c r="AK2334" s="27"/>
      <c r="AL2334" s="27"/>
      <c r="AM2334" s="27"/>
      <c r="AN2334" s="27"/>
      <c r="AO2334" s="27"/>
      <c r="AP2334" s="27"/>
    </row>
    <row r="2335" spans="23:42" s="1" customFormat="1" x14ac:dyDescent="0.3">
      <c r="W2335" s="27"/>
      <c r="X2335" s="27"/>
      <c r="Y2335" s="27"/>
      <c r="Z2335" s="201"/>
      <c r="AA2335" s="201"/>
      <c r="AB2335" s="27"/>
      <c r="AC2335" s="27"/>
      <c r="AD2335" s="27"/>
      <c r="AE2335" s="60"/>
      <c r="AF2335" s="27"/>
      <c r="AG2335" s="27"/>
      <c r="AH2335" s="27"/>
      <c r="AI2335" s="27"/>
      <c r="AJ2335" s="27"/>
      <c r="AK2335" s="27"/>
      <c r="AL2335" s="27"/>
      <c r="AM2335" s="27"/>
      <c r="AN2335" s="27"/>
      <c r="AO2335" s="27"/>
      <c r="AP2335" s="27"/>
    </row>
    <row r="2336" spans="23:42" s="1" customFormat="1" x14ac:dyDescent="0.3">
      <c r="W2336" s="27"/>
      <c r="X2336" s="27"/>
      <c r="Y2336" s="27"/>
      <c r="Z2336" s="201"/>
      <c r="AA2336" s="201"/>
      <c r="AB2336" s="27"/>
      <c r="AC2336" s="27"/>
      <c r="AD2336" s="27"/>
      <c r="AE2336" s="60"/>
      <c r="AF2336" s="27"/>
      <c r="AG2336" s="27"/>
      <c r="AH2336" s="27"/>
      <c r="AI2336" s="27"/>
      <c r="AJ2336" s="27"/>
      <c r="AK2336" s="27"/>
      <c r="AL2336" s="27"/>
      <c r="AM2336" s="27"/>
      <c r="AN2336" s="27"/>
      <c r="AO2336" s="27"/>
      <c r="AP2336" s="27"/>
    </row>
    <row r="2337" spans="23:42" s="1" customFormat="1" x14ac:dyDescent="0.3">
      <c r="W2337" s="27"/>
      <c r="X2337" s="27"/>
      <c r="Y2337" s="27"/>
      <c r="Z2337" s="201"/>
      <c r="AA2337" s="201"/>
      <c r="AB2337" s="27"/>
      <c r="AC2337" s="27"/>
      <c r="AD2337" s="27"/>
      <c r="AE2337" s="60"/>
      <c r="AF2337" s="27"/>
      <c r="AG2337" s="27"/>
      <c r="AH2337" s="27"/>
      <c r="AI2337" s="27"/>
      <c r="AJ2337" s="27"/>
      <c r="AK2337" s="27"/>
      <c r="AL2337" s="27"/>
      <c r="AM2337" s="27"/>
      <c r="AN2337" s="27"/>
      <c r="AO2337" s="27"/>
      <c r="AP2337" s="27"/>
    </row>
    <row r="2338" spans="23:42" s="1" customFormat="1" x14ac:dyDescent="0.3">
      <c r="W2338" s="27"/>
      <c r="X2338" s="27"/>
      <c r="Y2338" s="27"/>
      <c r="Z2338" s="201"/>
      <c r="AA2338" s="201"/>
      <c r="AB2338" s="27"/>
      <c r="AC2338" s="27"/>
      <c r="AD2338" s="27"/>
      <c r="AE2338" s="60"/>
      <c r="AF2338" s="27"/>
      <c r="AG2338" s="27"/>
      <c r="AH2338" s="27"/>
      <c r="AI2338" s="27"/>
      <c r="AJ2338" s="27"/>
      <c r="AK2338" s="27"/>
      <c r="AL2338" s="27"/>
      <c r="AM2338" s="27"/>
      <c r="AN2338" s="27"/>
      <c r="AO2338" s="27"/>
      <c r="AP2338" s="27"/>
    </row>
    <row r="2339" spans="23:42" s="1" customFormat="1" x14ac:dyDescent="0.3">
      <c r="W2339" s="27"/>
      <c r="X2339" s="27"/>
      <c r="Y2339" s="27"/>
      <c r="Z2339" s="201"/>
      <c r="AA2339" s="201"/>
      <c r="AB2339" s="27"/>
      <c r="AC2339" s="27"/>
      <c r="AD2339" s="27"/>
      <c r="AE2339" s="60"/>
      <c r="AF2339" s="27"/>
      <c r="AG2339" s="27"/>
      <c r="AH2339" s="27"/>
      <c r="AI2339" s="27"/>
      <c r="AJ2339" s="27"/>
      <c r="AK2339" s="27"/>
      <c r="AL2339" s="27"/>
      <c r="AM2339" s="27"/>
      <c r="AN2339" s="27"/>
      <c r="AO2339" s="27"/>
      <c r="AP2339" s="27"/>
    </row>
    <row r="2340" spans="23:42" s="1" customFormat="1" x14ac:dyDescent="0.3">
      <c r="W2340" s="27"/>
      <c r="X2340" s="27"/>
      <c r="Y2340" s="27"/>
      <c r="Z2340" s="201"/>
      <c r="AA2340" s="201"/>
      <c r="AB2340" s="27"/>
      <c r="AC2340" s="27"/>
      <c r="AD2340" s="27"/>
      <c r="AE2340" s="60"/>
      <c r="AF2340" s="27"/>
      <c r="AG2340" s="27"/>
      <c r="AH2340" s="27"/>
      <c r="AI2340" s="27"/>
      <c r="AJ2340" s="27"/>
      <c r="AK2340" s="27"/>
      <c r="AL2340" s="27"/>
      <c r="AM2340" s="27"/>
      <c r="AN2340" s="27"/>
      <c r="AO2340" s="27"/>
      <c r="AP2340" s="27"/>
    </row>
    <row r="2341" spans="23:42" s="1" customFormat="1" x14ac:dyDescent="0.3">
      <c r="W2341" s="27"/>
      <c r="X2341" s="27"/>
      <c r="Y2341" s="27"/>
      <c r="Z2341" s="201"/>
      <c r="AA2341" s="201"/>
      <c r="AB2341" s="27"/>
      <c r="AC2341" s="27"/>
      <c r="AD2341" s="27"/>
      <c r="AE2341" s="60"/>
      <c r="AF2341" s="27"/>
      <c r="AG2341" s="27"/>
      <c r="AH2341" s="27"/>
      <c r="AI2341" s="27"/>
      <c r="AJ2341" s="27"/>
      <c r="AK2341" s="27"/>
      <c r="AL2341" s="27"/>
      <c r="AM2341" s="27"/>
      <c r="AN2341" s="27"/>
      <c r="AO2341" s="27"/>
      <c r="AP2341" s="27"/>
    </row>
    <row r="2342" spans="23:42" s="1" customFormat="1" x14ac:dyDescent="0.3">
      <c r="W2342" s="27"/>
      <c r="X2342" s="27"/>
      <c r="Y2342" s="27"/>
      <c r="Z2342" s="201"/>
      <c r="AA2342" s="201"/>
      <c r="AB2342" s="27"/>
      <c r="AC2342" s="27"/>
      <c r="AD2342" s="27"/>
      <c r="AE2342" s="60"/>
      <c r="AF2342" s="27"/>
      <c r="AG2342" s="27"/>
      <c r="AH2342" s="27"/>
      <c r="AI2342" s="27"/>
      <c r="AJ2342" s="27"/>
      <c r="AK2342" s="27"/>
      <c r="AL2342" s="27"/>
      <c r="AM2342" s="27"/>
      <c r="AN2342" s="27"/>
      <c r="AO2342" s="27"/>
      <c r="AP2342" s="27"/>
    </row>
    <row r="2343" spans="23:42" s="1" customFormat="1" x14ac:dyDescent="0.3">
      <c r="W2343" s="27"/>
      <c r="X2343" s="27"/>
      <c r="Y2343" s="27"/>
      <c r="Z2343" s="201"/>
      <c r="AA2343" s="201"/>
      <c r="AB2343" s="27"/>
      <c r="AC2343" s="27"/>
      <c r="AD2343" s="27"/>
      <c r="AE2343" s="60"/>
      <c r="AF2343" s="27"/>
      <c r="AG2343" s="27"/>
      <c r="AH2343" s="27"/>
      <c r="AI2343" s="27"/>
      <c r="AJ2343" s="27"/>
      <c r="AK2343" s="27"/>
      <c r="AL2343" s="27"/>
      <c r="AM2343" s="27"/>
      <c r="AN2343" s="27"/>
      <c r="AO2343" s="27"/>
      <c r="AP2343" s="27"/>
    </row>
    <row r="2344" spans="23:42" s="1" customFormat="1" x14ac:dyDescent="0.3">
      <c r="W2344" s="27"/>
      <c r="X2344" s="27"/>
      <c r="Y2344" s="27"/>
      <c r="Z2344" s="201"/>
      <c r="AA2344" s="201"/>
      <c r="AB2344" s="27"/>
      <c r="AC2344" s="27"/>
      <c r="AD2344" s="27"/>
      <c r="AE2344" s="60"/>
      <c r="AF2344" s="27"/>
      <c r="AG2344" s="27"/>
      <c r="AH2344" s="27"/>
      <c r="AI2344" s="27"/>
      <c r="AJ2344" s="27"/>
      <c r="AK2344" s="27"/>
      <c r="AL2344" s="27"/>
      <c r="AM2344" s="27"/>
      <c r="AN2344" s="27"/>
      <c r="AO2344" s="27"/>
      <c r="AP2344" s="27"/>
    </row>
    <row r="2345" spans="23:42" s="1" customFormat="1" x14ac:dyDescent="0.3">
      <c r="W2345" s="27"/>
      <c r="X2345" s="27"/>
      <c r="Y2345" s="27"/>
      <c r="Z2345" s="201"/>
      <c r="AA2345" s="201"/>
      <c r="AB2345" s="27"/>
      <c r="AC2345" s="27"/>
      <c r="AD2345" s="27"/>
      <c r="AE2345" s="60"/>
      <c r="AF2345" s="27"/>
      <c r="AG2345" s="27"/>
      <c r="AH2345" s="27"/>
      <c r="AI2345" s="27"/>
      <c r="AJ2345" s="27"/>
      <c r="AK2345" s="27"/>
      <c r="AL2345" s="27"/>
      <c r="AM2345" s="27"/>
      <c r="AN2345" s="27"/>
      <c r="AO2345" s="27"/>
      <c r="AP2345" s="27"/>
    </row>
    <row r="2346" spans="23:42" s="1" customFormat="1" x14ac:dyDescent="0.3">
      <c r="W2346" s="27"/>
      <c r="X2346" s="27"/>
      <c r="Y2346" s="27"/>
      <c r="Z2346" s="201"/>
      <c r="AA2346" s="201"/>
      <c r="AB2346" s="27"/>
      <c r="AC2346" s="27"/>
      <c r="AD2346" s="27"/>
      <c r="AE2346" s="60"/>
      <c r="AF2346" s="27"/>
      <c r="AG2346" s="27"/>
      <c r="AH2346" s="27"/>
      <c r="AI2346" s="27"/>
      <c r="AJ2346" s="27"/>
      <c r="AK2346" s="27"/>
      <c r="AL2346" s="27"/>
      <c r="AM2346" s="27"/>
      <c r="AN2346" s="27"/>
      <c r="AO2346" s="27"/>
      <c r="AP2346" s="27"/>
    </row>
    <row r="2347" spans="23:42" s="1" customFormat="1" x14ac:dyDescent="0.3">
      <c r="W2347" s="27"/>
      <c r="X2347" s="27"/>
      <c r="Y2347" s="27"/>
      <c r="Z2347" s="201"/>
      <c r="AA2347" s="201"/>
      <c r="AB2347" s="27"/>
      <c r="AC2347" s="27"/>
      <c r="AD2347" s="27"/>
      <c r="AE2347" s="60"/>
      <c r="AF2347" s="27"/>
      <c r="AG2347" s="27"/>
      <c r="AH2347" s="27"/>
      <c r="AI2347" s="27"/>
      <c r="AJ2347" s="27"/>
      <c r="AK2347" s="27"/>
      <c r="AL2347" s="27"/>
      <c r="AM2347" s="27"/>
      <c r="AN2347" s="27"/>
      <c r="AO2347" s="27"/>
      <c r="AP2347" s="27"/>
    </row>
    <row r="2348" spans="23:42" s="1" customFormat="1" x14ac:dyDescent="0.3">
      <c r="W2348" s="27"/>
      <c r="X2348" s="27"/>
      <c r="Y2348" s="27"/>
      <c r="Z2348" s="201"/>
      <c r="AA2348" s="201"/>
      <c r="AB2348" s="27"/>
      <c r="AC2348" s="27"/>
      <c r="AD2348" s="27"/>
      <c r="AE2348" s="60"/>
      <c r="AF2348" s="27"/>
      <c r="AG2348" s="27"/>
      <c r="AH2348" s="27"/>
      <c r="AI2348" s="27"/>
      <c r="AJ2348" s="27"/>
      <c r="AK2348" s="27"/>
      <c r="AL2348" s="27"/>
      <c r="AM2348" s="27"/>
      <c r="AN2348" s="27"/>
      <c r="AO2348" s="27"/>
      <c r="AP2348" s="27"/>
    </row>
    <row r="2349" spans="23:42" s="1" customFormat="1" x14ac:dyDescent="0.3">
      <c r="W2349" s="27"/>
      <c r="X2349" s="27"/>
      <c r="Y2349" s="27"/>
      <c r="Z2349" s="201"/>
      <c r="AA2349" s="201"/>
      <c r="AB2349" s="27"/>
      <c r="AC2349" s="27"/>
      <c r="AD2349" s="27"/>
      <c r="AE2349" s="60"/>
      <c r="AF2349" s="27"/>
      <c r="AG2349" s="27"/>
      <c r="AH2349" s="27"/>
      <c r="AI2349" s="27"/>
      <c r="AJ2349" s="27"/>
      <c r="AK2349" s="27"/>
      <c r="AL2349" s="27"/>
      <c r="AM2349" s="27"/>
      <c r="AN2349" s="27"/>
      <c r="AO2349" s="27"/>
      <c r="AP2349" s="27"/>
    </row>
    <row r="2350" spans="23:42" s="1" customFormat="1" x14ac:dyDescent="0.3">
      <c r="W2350" s="27"/>
      <c r="X2350" s="27"/>
      <c r="Y2350" s="27"/>
      <c r="Z2350" s="201"/>
      <c r="AA2350" s="201"/>
      <c r="AB2350" s="27"/>
      <c r="AC2350" s="27"/>
      <c r="AD2350" s="27"/>
      <c r="AE2350" s="60"/>
      <c r="AF2350" s="27"/>
      <c r="AG2350" s="27"/>
      <c r="AH2350" s="27"/>
      <c r="AI2350" s="27"/>
      <c r="AJ2350" s="27"/>
      <c r="AK2350" s="27"/>
      <c r="AL2350" s="27"/>
      <c r="AM2350" s="27"/>
      <c r="AN2350" s="27"/>
      <c r="AO2350" s="27"/>
      <c r="AP2350" s="27"/>
    </row>
    <row r="2351" spans="23:42" s="1" customFormat="1" x14ac:dyDescent="0.3">
      <c r="W2351" s="27"/>
      <c r="X2351" s="27"/>
      <c r="Y2351" s="27"/>
      <c r="Z2351" s="201"/>
      <c r="AA2351" s="201"/>
      <c r="AB2351" s="27"/>
      <c r="AC2351" s="27"/>
      <c r="AD2351" s="27"/>
      <c r="AE2351" s="60"/>
      <c r="AF2351" s="27"/>
      <c r="AG2351" s="27"/>
      <c r="AH2351" s="27"/>
      <c r="AI2351" s="27"/>
      <c r="AJ2351" s="27"/>
      <c r="AK2351" s="27"/>
      <c r="AL2351" s="27"/>
      <c r="AM2351" s="27"/>
      <c r="AN2351" s="27"/>
      <c r="AO2351" s="27"/>
      <c r="AP2351" s="27"/>
    </row>
    <row r="2352" spans="23:42" s="1" customFormat="1" x14ac:dyDescent="0.3">
      <c r="W2352" s="27"/>
      <c r="X2352" s="27"/>
      <c r="Y2352" s="27"/>
      <c r="Z2352" s="201"/>
      <c r="AA2352" s="201"/>
      <c r="AB2352" s="27"/>
      <c r="AC2352" s="27"/>
      <c r="AD2352" s="27"/>
      <c r="AE2352" s="60"/>
      <c r="AF2352" s="27"/>
      <c r="AG2352" s="27"/>
      <c r="AH2352" s="27"/>
      <c r="AI2352" s="27"/>
      <c r="AJ2352" s="27"/>
      <c r="AK2352" s="27"/>
      <c r="AL2352" s="27"/>
      <c r="AM2352" s="27"/>
      <c r="AN2352" s="27"/>
      <c r="AO2352" s="27"/>
      <c r="AP2352" s="27"/>
    </row>
    <row r="2353" spans="23:42" s="1" customFormat="1" x14ac:dyDescent="0.3">
      <c r="W2353" s="27"/>
      <c r="X2353" s="27"/>
      <c r="Y2353" s="27"/>
      <c r="Z2353" s="201"/>
      <c r="AA2353" s="201"/>
      <c r="AB2353" s="27"/>
      <c r="AC2353" s="27"/>
      <c r="AD2353" s="27"/>
      <c r="AE2353" s="60"/>
      <c r="AF2353" s="27"/>
      <c r="AG2353" s="27"/>
      <c r="AH2353" s="27"/>
      <c r="AI2353" s="27"/>
      <c r="AJ2353" s="27"/>
      <c r="AK2353" s="27"/>
      <c r="AL2353" s="27"/>
      <c r="AM2353" s="27"/>
      <c r="AN2353" s="27"/>
      <c r="AO2353" s="27"/>
      <c r="AP2353" s="27"/>
    </row>
    <row r="2354" spans="23:42" s="1" customFormat="1" x14ac:dyDescent="0.3">
      <c r="W2354" s="27"/>
      <c r="X2354" s="27"/>
      <c r="Y2354" s="27"/>
      <c r="Z2354" s="201"/>
      <c r="AA2354" s="201"/>
      <c r="AB2354" s="27"/>
      <c r="AC2354" s="27"/>
      <c r="AD2354" s="27"/>
      <c r="AE2354" s="60"/>
      <c r="AF2354" s="27"/>
      <c r="AG2354" s="27"/>
      <c r="AH2354" s="27"/>
      <c r="AI2354" s="27"/>
      <c r="AJ2354" s="27"/>
      <c r="AK2354" s="27"/>
      <c r="AL2354" s="27"/>
      <c r="AM2354" s="27"/>
      <c r="AN2354" s="27"/>
      <c r="AO2354" s="27"/>
      <c r="AP2354" s="27"/>
    </row>
    <row r="2355" spans="23:42" s="1" customFormat="1" x14ac:dyDescent="0.3">
      <c r="W2355" s="27"/>
      <c r="X2355" s="27"/>
      <c r="Y2355" s="27"/>
      <c r="Z2355" s="201"/>
      <c r="AA2355" s="201"/>
      <c r="AB2355" s="27"/>
      <c r="AC2355" s="27"/>
      <c r="AD2355" s="27"/>
      <c r="AE2355" s="60"/>
      <c r="AF2355" s="27"/>
      <c r="AG2355" s="27"/>
      <c r="AH2355" s="27"/>
      <c r="AI2355" s="27"/>
      <c r="AJ2355" s="27"/>
      <c r="AK2355" s="27"/>
      <c r="AL2355" s="27"/>
      <c r="AM2355" s="27"/>
      <c r="AN2355" s="27"/>
      <c r="AO2355" s="27"/>
      <c r="AP2355" s="27"/>
    </row>
    <row r="2356" spans="23:42" s="1" customFormat="1" x14ac:dyDescent="0.3">
      <c r="W2356" s="27"/>
      <c r="X2356" s="27"/>
      <c r="Y2356" s="27"/>
      <c r="Z2356" s="201"/>
      <c r="AA2356" s="201"/>
      <c r="AB2356" s="27"/>
      <c r="AC2356" s="27"/>
      <c r="AD2356" s="27"/>
      <c r="AE2356" s="60"/>
      <c r="AF2356" s="27"/>
      <c r="AG2356" s="27"/>
      <c r="AH2356" s="27"/>
      <c r="AI2356" s="27"/>
      <c r="AJ2356" s="27"/>
      <c r="AK2356" s="27"/>
      <c r="AL2356" s="27"/>
      <c r="AM2356" s="27"/>
      <c r="AN2356" s="27"/>
      <c r="AO2356" s="27"/>
      <c r="AP2356" s="27"/>
    </row>
    <row r="2357" spans="23:42" s="1" customFormat="1" x14ac:dyDescent="0.3">
      <c r="W2357" s="27"/>
      <c r="X2357" s="27"/>
      <c r="Y2357" s="27"/>
      <c r="Z2357" s="201"/>
      <c r="AA2357" s="201"/>
      <c r="AB2357" s="27"/>
      <c r="AC2357" s="27"/>
      <c r="AD2357" s="27"/>
      <c r="AE2357" s="60"/>
      <c r="AF2357" s="27"/>
      <c r="AG2357" s="27"/>
      <c r="AH2357" s="27"/>
      <c r="AI2357" s="27"/>
      <c r="AJ2357" s="27"/>
      <c r="AK2357" s="27"/>
      <c r="AL2357" s="27"/>
      <c r="AM2357" s="27"/>
      <c r="AN2357" s="27"/>
      <c r="AO2357" s="27"/>
      <c r="AP2357" s="27"/>
    </row>
    <row r="2358" spans="23:42" s="1" customFormat="1" x14ac:dyDescent="0.3">
      <c r="W2358" s="27"/>
      <c r="X2358" s="27"/>
      <c r="Y2358" s="27"/>
      <c r="Z2358" s="201"/>
      <c r="AA2358" s="201"/>
      <c r="AB2358" s="27"/>
      <c r="AC2358" s="27"/>
      <c r="AD2358" s="27"/>
      <c r="AE2358" s="60"/>
      <c r="AF2358" s="27"/>
      <c r="AG2358" s="27"/>
      <c r="AH2358" s="27"/>
      <c r="AI2358" s="27"/>
      <c r="AJ2358" s="27"/>
      <c r="AK2358" s="27"/>
      <c r="AL2358" s="27"/>
      <c r="AM2358" s="27"/>
      <c r="AN2358" s="27"/>
      <c r="AO2358" s="27"/>
      <c r="AP2358" s="27"/>
    </row>
    <row r="2359" spans="23:42" s="1" customFormat="1" x14ac:dyDescent="0.3">
      <c r="W2359" s="27"/>
      <c r="X2359" s="27"/>
      <c r="Y2359" s="27"/>
      <c r="Z2359" s="201"/>
      <c r="AA2359" s="201"/>
      <c r="AB2359" s="27"/>
      <c r="AC2359" s="27"/>
      <c r="AD2359" s="27"/>
      <c r="AE2359" s="60"/>
      <c r="AF2359" s="27"/>
      <c r="AG2359" s="27"/>
      <c r="AH2359" s="27"/>
      <c r="AI2359" s="27"/>
      <c r="AJ2359" s="27"/>
      <c r="AK2359" s="27"/>
      <c r="AL2359" s="27"/>
      <c r="AM2359" s="27"/>
      <c r="AN2359" s="27"/>
      <c r="AO2359" s="27"/>
      <c r="AP2359" s="27"/>
    </row>
    <row r="2360" spans="23:42" s="1" customFormat="1" x14ac:dyDescent="0.3">
      <c r="W2360" s="27"/>
      <c r="X2360" s="27"/>
      <c r="Y2360" s="27"/>
      <c r="Z2360" s="201"/>
      <c r="AA2360" s="201"/>
      <c r="AB2360" s="27"/>
      <c r="AC2360" s="27"/>
      <c r="AD2360" s="27"/>
      <c r="AE2360" s="60"/>
      <c r="AF2360" s="27"/>
      <c r="AG2360" s="27"/>
      <c r="AH2360" s="27"/>
      <c r="AI2360" s="27"/>
      <c r="AJ2360" s="27"/>
      <c r="AK2360" s="27"/>
      <c r="AL2360" s="27"/>
      <c r="AM2360" s="27"/>
      <c r="AN2360" s="27"/>
      <c r="AO2360" s="27"/>
      <c r="AP2360" s="27"/>
    </row>
    <row r="2361" spans="23:42" s="1" customFormat="1" x14ac:dyDescent="0.3">
      <c r="W2361" s="27"/>
      <c r="X2361" s="27"/>
      <c r="Y2361" s="27"/>
      <c r="Z2361" s="201"/>
      <c r="AA2361" s="201"/>
      <c r="AB2361" s="27"/>
      <c r="AC2361" s="27"/>
      <c r="AD2361" s="27"/>
      <c r="AE2361" s="60"/>
      <c r="AF2361" s="27"/>
      <c r="AG2361" s="27"/>
      <c r="AH2361" s="27"/>
      <c r="AI2361" s="27"/>
      <c r="AJ2361" s="27"/>
      <c r="AK2361" s="27"/>
      <c r="AL2361" s="27"/>
      <c r="AM2361" s="27"/>
      <c r="AN2361" s="27"/>
      <c r="AO2361" s="27"/>
      <c r="AP2361" s="27"/>
    </row>
    <row r="2362" spans="23:42" s="1" customFormat="1" x14ac:dyDescent="0.3">
      <c r="W2362" s="27"/>
      <c r="X2362" s="27"/>
      <c r="Y2362" s="27"/>
      <c r="Z2362" s="201"/>
      <c r="AA2362" s="201"/>
      <c r="AB2362" s="27"/>
      <c r="AC2362" s="27"/>
      <c r="AD2362" s="27"/>
      <c r="AE2362" s="60"/>
      <c r="AF2362" s="27"/>
      <c r="AG2362" s="27"/>
      <c r="AH2362" s="27"/>
      <c r="AI2362" s="27"/>
      <c r="AJ2362" s="27"/>
      <c r="AK2362" s="27"/>
      <c r="AL2362" s="27"/>
      <c r="AM2362" s="27"/>
      <c r="AN2362" s="27"/>
      <c r="AO2362" s="27"/>
      <c r="AP2362" s="27"/>
    </row>
    <row r="2363" spans="23:42" s="1" customFormat="1" x14ac:dyDescent="0.3">
      <c r="W2363" s="27"/>
      <c r="X2363" s="27"/>
      <c r="Y2363" s="27"/>
      <c r="Z2363" s="201"/>
      <c r="AA2363" s="201"/>
      <c r="AB2363" s="27"/>
      <c r="AC2363" s="27"/>
      <c r="AD2363" s="27"/>
      <c r="AE2363" s="60"/>
      <c r="AF2363" s="27"/>
      <c r="AG2363" s="27"/>
      <c r="AH2363" s="27"/>
      <c r="AI2363" s="27"/>
      <c r="AJ2363" s="27"/>
      <c r="AK2363" s="27"/>
      <c r="AL2363" s="27"/>
      <c r="AM2363" s="27"/>
      <c r="AN2363" s="27"/>
      <c r="AO2363" s="27"/>
      <c r="AP2363" s="27"/>
    </row>
    <row r="2364" spans="23:42" s="1" customFormat="1" x14ac:dyDescent="0.3">
      <c r="W2364" s="27"/>
      <c r="X2364" s="27"/>
      <c r="Y2364" s="27"/>
      <c r="Z2364" s="201"/>
      <c r="AA2364" s="201"/>
      <c r="AB2364" s="27"/>
      <c r="AC2364" s="27"/>
      <c r="AD2364" s="27"/>
      <c r="AE2364" s="60"/>
      <c r="AF2364" s="27"/>
      <c r="AG2364" s="27"/>
      <c r="AH2364" s="27"/>
      <c r="AI2364" s="27"/>
      <c r="AJ2364" s="27"/>
      <c r="AK2364" s="27"/>
      <c r="AL2364" s="27"/>
      <c r="AM2364" s="27"/>
      <c r="AN2364" s="27"/>
      <c r="AO2364" s="27"/>
      <c r="AP2364" s="27"/>
    </row>
    <row r="2365" spans="23:42" s="1" customFormat="1" x14ac:dyDescent="0.3">
      <c r="W2365" s="27"/>
      <c r="X2365" s="27"/>
      <c r="Y2365" s="27"/>
      <c r="Z2365" s="201"/>
      <c r="AA2365" s="201"/>
      <c r="AB2365" s="27"/>
      <c r="AC2365" s="27"/>
      <c r="AD2365" s="27"/>
      <c r="AE2365" s="60"/>
      <c r="AF2365" s="27"/>
      <c r="AG2365" s="27"/>
      <c r="AH2365" s="27"/>
      <c r="AI2365" s="27"/>
      <c r="AJ2365" s="27"/>
      <c r="AK2365" s="27"/>
      <c r="AL2365" s="27"/>
      <c r="AM2365" s="27"/>
      <c r="AN2365" s="27"/>
      <c r="AO2365" s="27"/>
      <c r="AP2365" s="27"/>
    </row>
    <row r="2366" spans="23:42" s="1" customFormat="1" x14ac:dyDescent="0.3">
      <c r="W2366" s="27"/>
      <c r="X2366" s="27"/>
      <c r="Y2366" s="27"/>
      <c r="Z2366" s="201"/>
      <c r="AA2366" s="201"/>
      <c r="AB2366" s="27"/>
      <c r="AC2366" s="27"/>
      <c r="AD2366" s="27"/>
      <c r="AE2366" s="60"/>
      <c r="AF2366" s="27"/>
      <c r="AG2366" s="27"/>
      <c r="AH2366" s="27"/>
      <c r="AI2366" s="27"/>
      <c r="AJ2366" s="27"/>
      <c r="AK2366" s="27"/>
      <c r="AL2366" s="27"/>
      <c r="AM2366" s="27"/>
      <c r="AN2366" s="27"/>
      <c r="AO2366" s="27"/>
      <c r="AP2366" s="27"/>
    </row>
    <row r="2367" spans="23:42" s="1" customFormat="1" x14ac:dyDescent="0.3">
      <c r="W2367" s="27"/>
      <c r="X2367" s="27"/>
      <c r="Y2367" s="27"/>
      <c r="Z2367" s="201"/>
      <c r="AA2367" s="201"/>
      <c r="AB2367" s="27"/>
      <c r="AC2367" s="27"/>
      <c r="AD2367" s="27"/>
      <c r="AE2367" s="60"/>
      <c r="AF2367" s="27"/>
      <c r="AG2367" s="27"/>
      <c r="AH2367" s="27"/>
      <c r="AI2367" s="27"/>
      <c r="AJ2367" s="27"/>
      <c r="AK2367" s="27"/>
      <c r="AL2367" s="27"/>
      <c r="AM2367" s="27"/>
      <c r="AN2367" s="27"/>
      <c r="AO2367" s="27"/>
      <c r="AP2367" s="27"/>
    </row>
    <row r="2368" spans="23:42" s="1" customFormat="1" x14ac:dyDescent="0.3">
      <c r="W2368" s="27"/>
      <c r="X2368" s="27"/>
      <c r="Y2368" s="27"/>
      <c r="Z2368" s="201"/>
      <c r="AA2368" s="201"/>
      <c r="AB2368" s="27"/>
      <c r="AC2368" s="27"/>
      <c r="AD2368" s="27"/>
      <c r="AE2368" s="60"/>
      <c r="AF2368" s="27"/>
      <c r="AG2368" s="27"/>
      <c r="AH2368" s="27"/>
      <c r="AI2368" s="27"/>
      <c r="AJ2368" s="27"/>
      <c r="AK2368" s="27"/>
      <c r="AL2368" s="27"/>
      <c r="AM2368" s="27"/>
      <c r="AN2368" s="27"/>
      <c r="AO2368" s="27"/>
      <c r="AP2368" s="27"/>
    </row>
    <row r="2369" spans="23:42" s="1" customFormat="1" x14ac:dyDescent="0.3">
      <c r="W2369" s="27"/>
      <c r="X2369" s="27"/>
      <c r="Y2369" s="27"/>
      <c r="Z2369" s="201"/>
      <c r="AA2369" s="201"/>
      <c r="AB2369" s="27"/>
      <c r="AC2369" s="27"/>
      <c r="AD2369" s="27"/>
      <c r="AE2369" s="60"/>
      <c r="AF2369" s="27"/>
      <c r="AG2369" s="27"/>
      <c r="AH2369" s="27"/>
      <c r="AI2369" s="27"/>
      <c r="AJ2369" s="27"/>
      <c r="AK2369" s="27"/>
      <c r="AL2369" s="27"/>
      <c r="AM2369" s="27"/>
      <c r="AN2369" s="27"/>
      <c r="AO2369" s="27"/>
      <c r="AP2369" s="27"/>
    </row>
    <row r="2370" spans="23:42" s="1" customFormat="1" x14ac:dyDescent="0.3">
      <c r="W2370" s="27"/>
      <c r="X2370" s="27"/>
      <c r="Y2370" s="27"/>
      <c r="Z2370" s="201"/>
      <c r="AA2370" s="201"/>
      <c r="AB2370" s="27"/>
      <c r="AC2370" s="27"/>
      <c r="AD2370" s="27"/>
      <c r="AE2370" s="60"/>
      <c r="AF2370" s="27"/>
      <c r="AG2370" s="27"/>
      <c r="AH2370" s="27"/>
      <c r="AI2370" s="27"/>
      <c r="AJ2370" s="27"/>
      <c r="AK2370" s="27"/>
      <c r="AL2370" s="27"/>
      <c r="AM2370" s="27"/>
      <c r="AN2370" s="27"/>
      <c r="AO2370" s="27"/>
      <c r="AP2370" s="27"/>
    </row>
    <row r="2371" spans="23:42" s="1" customFormat="1" x14ac:dyDescent="0.3">
      <c r="W2371" s="27"/>
      <c r="X2371" s="27"/>
      <c r="Y2371" s="27"/>
      <c r="Z2371" s="201"/>
      <c r="AA2371" s="201"/>
      <c r="AB2371" s="27"/>
      <c r="AC2371" s="27"/>
      <c r="AD2371" s="27"/>
      <c r="AE2371" s="60"/>
      <c r="AF2371" s="27"/>
      <c r="AG2371" s="27"/>
      <c r="AH2371" s="27"/>
      <c r="AI2371" s="27"/>
      <c r="AJ2371" s="27"/>
      <c r="AK2371" s="27"/>
      <c r="AL2371" s="27"/>
      <c r="AM2371" s="27"/>
      <c r="AN2371" s="27"/>
      <c r="AO2371" s="27"/>
      <c r="AP2371" s="27"/>
    </row>
    <row r="2372" spans="23:42" s="1" customFormat="1" x14ac:dyDescent="0.3">
      <c r="W2372" s="27"/>
      <c r="X2372" s="27"/>
      <c r="Y2372" s="27"/>
      <c r="Z2372" s="201"/>
      <c r="AA2372" s="201"/>
      <c r="AB2372" s="27"/>
      <c r="AC2372" s="27"/>
      <c r="AD2372" s="27"/>
      <c r="AE2372" s="60"/>
      <c r="AF2372" s="27"/>
      <c r="AG2372" s="27"/>
      <c r="AH2372" s="27"/>
      <c r="AI2372" s="27"/>
      <c r="AJ2372" s="27"/>
      <c r="AK2372" s="27"/>
      <c r="AL2372" s="27"/>
      <c r="AM2372" s="27"/>
      <c r="AN2372" s="27"/>
      <c r="AO2372" s="27"/>
      <c r="AP2372" s="27"/>
    </row>
    <row r="2373" spans="23:42" s="1" customFormat="1" x14ac:dyDescent="0.3">
      <c r="W2373" s="27"/>
      <c r="X2373" s="27"/>
      <c r="Y2373" s="27"/>
      <c r="Z2373" s="201"/>
      <c r="AA2373" s="201"/>
      <c r="AB2373" s="27"/>
      <c r="AC2373" s="27"/>
      <c r="AD2373" s="27"/>
      <c r="AE2373" s="60"/>
      <c r="AF2373" s="27"/>
      <c r="AG2373" s="27"/>
      <c r="AH2373" s="27"/>
      <c r="AI2373" s="27"/>
      <c r="AJ2373" s="27"/>
      <c r="AK2373" s="27"/>
      <c r="AL2373" s="27"/>
      <c r="AM2373" s="27"/>
      <c r="AN2373" s="27"/>
      <c r="AO2373" s="27"/>
      <c r="AP2373" s="27"/>
    </row>
    <row r="2374" spans="23:42" s="1" customFormat="1" x14ac:dyDescent="0.3">
      <c r="W2374" s="27"/>
      <c r="X2374" s="27"/>
      <c r="Y2374" s="27"/>
      <c r="Z2374" s="201"/>
      <c r="AA2374" s="201"/>
      <c r="AB2374" s="27"/>
      <c r="AC2374" s="27"/>
      <c r="AD2374" s="27"/>
      <c r="AE2374" s="60"/>
      <c r="AF2374" s="27"/>
      <c r="AG2374" s="27"/>
      <c r="AH2374" s="27"/>
      <c r="AI2374" s="27"/>
      <c r="AJ2374" s="27"/>
      <c r="AK2374" s="27"/>
      <c r="AL2374" s="27"/>
      <c r="AM2374" s="27"/>
      <c r="AN2374" s="27"/>
      <c r="AO2374" s="27"/>
      <c r="AP2374" s="27"/>
    </row>
    <row r="2375" spans="23:42" s="1" customFormat="1" x14ac:dyDescent="0.3">
      <c r="W2375" s="27"/>
      <c r="X2375" s="27"/>
      <c r="Y2375" s="27"/>
      <c r="Z2375" s="201"/>
      <c r="AA2375" s="201"/>
      <c r="AB2375" s="27"/>
      <c r="AC2375" s="27"/>
      <c r="AD2375" s="27"/>
      <c r="AE2375" s="60"/>
      <c r="AF2375" s="27"/>
      <c r="AG2375" s="27"/>
      <c r="AH2375" s="27"/>
      <c r="AI2375" s="27"/>
      <c r="AJ2375" s="27"/>
      <c r="AK2375" s="27"/>
      <c r="AL2375" s="27"/>
      <c r="AM2375" s="27"/>
      <c r="AN2375" s="27"/>
      <c r="AO2375" s="27"/>
      <c r="AP2375" s="27"/>
    </row>
    <row r="2376" spans="23:42" s="1" customFormat="1" x14ac:dyDescent="0.3">
      <c r="W2376" s="27"/>
      <c r="X2376" s="27"/>
      <c r="Y2376" s="27"/>
      <c r="Z2376" s="201"/>
      <c r="AA2376" s="201"/>
      <c r="AB2376" s="27"/>
      <c r="AC2376" s="27"/>
      <c r="AD2376" s="27"/>
      <c r="AE2376" s="60"/>
      <c r="AF2376" s="27"/>
      <c r="AG2376" s="27"/>
      <c r="AH2376" s="27"/>
      <c r="AI2376" s="27"/>
      <c r="AJ2376" s="27"/>
      <c r="AK2376" s="27"/>
      <c r="AL2376" s="27"/>
      <c r="AM2376" s="27"/>
      <c r="AN2376" s="27"/>
      <c r="AO2376" s="27"/>
      <c r="AP2376" s="27"/>
    </row>
    <row r="2377" spans="23:42" s="1" customFormat="1" x14ac:dyDescent="0.3">
      <c r="W2377" s="27"/>
      <c r="X2377" s="27"/>
      <c r="Y2377" s="27"/>
      <c r="Z2377" s="201"/>
      <c r="AA2377" s="201"/>
      <c r="AB2377" s="27"/>
      <c r="AC2377" s="27"/>
      <c r="AD2377" s="27"/>
      <c r="AE2377" s="60"/>
      <c r="AF2377" s="27"/>
      <c r="AG2377" s="27"/>
      <c r="AH2377" s="27"/>
      <c r="AI2377" s="27"/>
      <c r="AJ2377" s="27"/>
      <c r="AK2377" s="27"/>
      <c r="AL2377" s="27"/>
      <c r="AM2377" s="27"/>
      <c r="AN2377" s="27"/>
      <c r="AO2377" s="27"/>
      <c r="AP2377" s="27"/>
    </row>
    <row r="2378" spans="23:42" s="1" customFormat="1" x14ac:dyDescent="0.3">
      <c r="W2378" s="27"/>
      <c r="X2378" s="27"/>
      <c r="Y2378" s="27"/>
      <c r="Z2378" s="201"/>
      <c r="AA2378" s="201"/>
      <c r="AB2378" s="27"/>
      <c r="AC2378" s="27"/>
      <c r="AD2378" s="27"/>
      <c r="AE2378" s="60"/>
      <c r="AF2378" s="27"/>
      <c r="AG2378" s="27"/>
      <c r="AH2378" s="27"/>
      <c r="AI2378" s="27"/>
      <c r="AJ2378" s="27"/>
      <c r="AK2378" s="27"/>
      <c r="AL2378" s="27"/>
      <c r="AM2378" s="27"/>
      <c r="AN2378" s="27"/>
      <c r="AO2378" s="27"/>
      <c r="AP2378" s="27"/>
    </row>
    <row r="2379" spans="23:42" s="1" customFormat="1" x14ac:dyDescent="0.3">
      <c r="W2379" s="27"/>
      <c r="X2379" s="27"/>
      <c r="Y2379" s="27"/>
      <c r="Z2379" s="201"/>
      <c r="AA2379" s="201"/>
      <c r="AB2379" s="27"/>
      <c r="AC2379" s="27"/>
      <c r="AD2379" s="27"/>
      <c r="AE2379" s="60"/>
      <c r="AF2379" s="27"/>
      <c r="AG2379" s="27"/>
      <c r="AH2379" s="27"/>
      <c r="AI2379" s="27"/>
      <c r="AJ2379" s="27"/>
      <c r="AK2379" s="27"/>
      <c r="AL2379" s="27"/>
      <c r="AM2379" s="27"/>
      <c r="AN2379" s="27"/>
      <c r="AO2379" s="27"/>
      <c r="AP2379" s="27"/>
    </row>
    <row r="2380" spans="23:42" s="1" customFormat="1" x14ac:dyDescent="0.3">
      <c r="W2380" s="27"/>
      <c r="X2380" s="27"/>
      <c r="Y2380" s="27"/>
      <c r="Z2380" s="201"/>
      <c r="AA2380" s="201"/>
      <c r="AB2380" s="27"/>
      <c r="AC2380" s="27"/>
      <c r="AD2380" s="27"/>
      <c r="AE2380" s="60"/>
      <c r="AF2380" s="27"/>
      <c r="AG2380" s="27"/>
      <c r="AH2380" s="27"/>
      <c r="AI2380" s="27"/>
      <c r="AJ2380" s="27"/>
      <c r="AK2380" s="27"/>
      <c r="AL2380" s="27"/>
      <c r="AM2380" s="27"/>
      <c r="AN2380" s="27"/>
      <c r="AO2380" s="27"/>
      <c r="AP2380" s="27"/>
    </row>
    <row r="2381" spans="23:42" s="1" customFormat="1" x14ac:dyDescent="0.3">
      <c r="W2381" s="27"/>
      <c r="X2381" s="27"/>
      <c r="Y2381" s="27"/>
      <c r="Z2381" s="201"/>
      <c r="AA2381" s="201"/>
      <c r="AB2381" s="27"/>
      <c r="AC2381" s="27"/>
      <c r="AD2381" s="27"/>
      <c r="AE2381" s="60"/>
      <c r="AF2381" s="27"/>
      <c r="AG2381" s="27"/>
      <c r="AH2381" s="27"/>
      <c r="AI2381" s="27"/>
      <c r="AJ2381" s="27"/>
      <c r="AK2381" s="27"/>
      <c r="AL2381" s="27"/>
      <c r="AM2381" s="27"/>
      <c r="AN2381" s="27"/>
      <c r="AO2381" s="27"/>
      <c r="AP2381" s="27"/>
    </row>
    <row r="2382" spans="23:42" s="1" customFormat="1" x14ac:dyDescent="0.3">
      <c r="W2382" s="27"/>
      <c r="X2382" s="27"/>
      <c r="Y2382" s="27"/>
      <c r="Z2382" s="201"/>
      <c r="AA2382" s="201"/>
      <c r="AB2382" s="27"/>
      <c r="AC2382" s="27"/>
      <c r="AD2382" s="27"/>
      <c r="AE2382" s="60"/>
      <c r="AF2382" s="27"/>
      <c r="AG2382" s="27"/>
      <c r="AH2382" s="27"/>
      <c r="AI2382" s="27"/>
      <c r="AJ2382" s="27"/>
      <c r="AK2382" s="27"/>
      <c r="AL2382" s="27"/>
      <c r="AM2382" s="27"/>
      <c r="AN2382" s="27"/>
      <c r="AO2382" s="27"/>
      <c r="AP2382" s="27"/>
    </row>
    <row r="2383" spans="23:42" s="1" customFormat="1" x14ac:dyDescent="0.3">
      <c r="W2383" s="27"/>
      <c r="X2383" s="27"/>
      <c r="Y2383" s="27"/>
      <c r="Z2383" s="201"/>
      <c r="AA2383" s="201"/>
      <c r="AB2383" s="27"/>
      <c r="AC2383" s="27"/>
      <c r="AD2383" s="27"/>
      <c r="AE2383" s="60"/>
      <c r="AF2383" s="27"/>
      <c r="AG2383" s="27"/>
      <c r="AH2383" s="27"/>
      <c r="AI2383" s="27"/>
      <c r="AJ2383" s="27"/>
      <c r="AK2383" s="27"/>
      <c r="AL2383" s="27"/>
      <c r="AM2383" s="27"/>
      <c r="AN2383" s="27"/>
      <c r="AO2383" s="27"/>
      <c r="AP2383" s="27"/>
    </row>
    <row r="2384" spans="23:42" s="1" customFormat="1" x14ac:dyDescent="0.3">
      <c r="W2384" s="27"/>
      <c r="X2384" s="27"/>
      <c r="Y2384" s="27"/>
      <c r="Z2384" s="201"/>
      <c r="AA2384" s="201"/>
      <c r="AB2384" s="27"/>
      <c r="AC2384" s="27"/>
      <c r="AD2384" s="27"/>
      <c r="AE2384" s="60"/>
      <c r="AF2384" s="27"/>
      <c r="AG2384" s="27"/>
      <c r="AH2384" s="27"/>
      <c r="AI2384" s="27"/>
      <c r="AJ2384" s="27"/>
      <c r="AK2384" s="27"/>
      <c r="AL2384" s="27"/>
      <c r="AM2384" s="27"/>
      <c r="AN2384" s="27"/>
      <c r="AO2384" s="27"/>
      <c r="AP2384" s="27"/>
    </row>
    <row r="2385" spans="23:42" s="1" customFormat="1" x14ac:dyDescent="0.3">
      <c r="W2385" s="27"/>
      <c r="X2385" s="27"/>
      <c r="Y2385" s="27"/>
      <c r="Z2385" s="201"/>
      <c r="AA2385" s="201"/>
      <c r="AB2385" s="27"/>
      <c r="AC2385" s="27"/>
      <c r="AD2385" s="27"/>
      <c r="AE2385" s="60"/>
      <c r="AF2385" s="27"/>
      <c r="AG2385" s="27"/>
      <c r="AH2385" s="27"/>
      <c r="AI2385" s="27"/>
      <c r="AJ2385" s="27"/>
      <c r="AK2385" s="27"/>
      <c r="AL2385" s="27"/>
      <c r="AM2385" s="27"/>
      <c r="AN2385" s="27"/>
      <c r="AO2385" s="27"/>
      <c r="AP2385" s="27"/>
    </row>
    <row r="2386" spans="23:42" s="1" customFormat="1" x14ac:dyDescent="0.3">
      <c r="W2386" s="27"/>
      <c r="X2386" s="27"/>
      <c r="Y2386" s="27"/>
      <c r="Z2386" s="201"/>
      <c r="AA2386" s="201"/>
      <c r="AB2386" s="27"/>
      <c r="AC2386" s="27"/>
      <c r="AD2386" s="27"/>
      <c r="AE2386" s="60"/>
      <c r="AF2386" s="27"/>
      <c r="AG2386" s="27"/>
      <c r="AH2386" s="27"/>
      <c r="AI2386" s="27"/>
      <c r="AJ2386" s="27"/>
      <c r="AK2386" s="27"/>
      <c r="AL2386" s="27"/>
      <c r="AM2386" s="27"/>
      <c r="AN2386" s="27"/>
      <c r="AO2386" s="27"/>
      <c r="AP2386" s="27"/>
    </row>
    <row r="2387" spans="23:42" s="1" customFormat="1" x14ac:dyDescent="0.3">
      <c r="W2387" s="27"/>
      <c r="X2387" s="27"/>
      <c r="Y2387" s="27"/>
      <c r="Z2387" s="201"/>
      <c r="AA2387" s="201"/>
      <c r="AB2387" s="27"/>
      <c r="AC2387" s="27"/>
      <c r="AD2387" s="27"/>
      <c r="AE2387" s="60"/>
      <c r="AF2387" s="27"/>
      <c r="AG2387" s="27"/>
      <c r="AH2387" s="27"/>
      <c r="AI2387" s="27"/>
      <c r="AJ2387" s="27"/>
      <c r="AK2387" s="27"/>
      <c r="AL2387" s="27"/>
      <c r="AM2387" s="27"/>
      <c r="AN2387" s="27"/>
      <c r="AO2387" s="27"/>
      <c r="AP2387" s="27"/>
    </row>
    <row r="2388" spans="23:42" s="1" customFormat="1" x14ac:dyDescent="0.3">
      <c r="W2388" s="27"/>
      <c r="X2388" s="27"/>
      <c r="Y2388" s="27"/>
      <c r="Z2388" s="201"/>
      <c r="AA2388" s="201"/>
      <c r="AB2388" s="27"/>
      <c r="AC2388" s="27"/>
      <c r="AD2388" s="27"/>
      <c r="AE2388" s="60"/>
      <c r="AF2388" s="27"/>
      <c r="AG2388" s="27"/>
      <c r="AH2388" s="27"/>
      <c r="AI2388" s="27"/>
      <c r="AJ2388" s="27"/>
      <c r="AK2388" s="27"/>
      <c r="AL2388" s="27"/>
      <c r="AM2388" s="27"/>
      <c r="AN2388" s="27"/>
      <c r="AO2388" s="27"/>
      <c r="AP2388" s="27"/>
    </row>
    <row r="2389" spans="23:42" s="1" customFormat="1" x14ac:dyDescent="0.3">
      <c r="W2389" s="27"/>
      <c r="X2389" s="27"/>
      <c r="Y2389" s="27"/>
      <c r="Z2389" s="201"/>
      <c r="AA2389" s="201"/>
      <c r="AB2389" s="27"/>
      <c r="AC2389" s="27"/>
      <c r="AD2389" s="27"/>
      <c r="AE2389" s="60"/>
      <c r="AF2389" s="27"/>
      <c r="AG2389" s="27"/>
      <c r="AH2389" s="27"/>
      <c r="AI2389" s="27"/>
      <c r="AJ2389" s="27"/>
      <c r="AK2389" s="27"/>
      <c r="AL2389" s="27"/>
      <c r="AM2389" s="27"/>
      <c r="AN2389" s="27"/>
      <c r="AO2389" s="27"/>
      <c r="AP2389" s="27"/>
    </row>
    <row r="2390" spans="23:42" s="1" customFormat="1" x14ac:dyDescent="0.3">
      <c r="W2390" s="27"/>
      <c r="X2390" s="27"/>
      <c r="Y2390" s="27"/>
      <c r="Z2390" s="201"/>
      <c r="AA2390" s="201"/>
      <c r="AB2390" s="27"/>
      <c r="AC2390" s="27"/>
      <c r="AD2390" s="27"/>
      <c r="AE2390" s="60"/>
      <c r="AF2390" s="27"/>
      <c r="AG2390" s="27"/>
      <c r="AH2390" s="27"/>
      <c r="AI2390" s="27"/>
      <c r="AJ2390" s="27"/>
      <c r="AK2390" s="27"/>
      <c r="AL2390" s="27"/>
      <c r="AM2390" s="27"/>
      <c r="AN2390" s="27"/>
      <c r="AO2390" s="27"/>
      <c r="AP2390" s="27"/>
    </row>
    <row r="2391" spans="23:42" s="1" customFormat="1" x14ac:dyDescent="0.3">
      <c r="W2391" s="27"/>
      <c r="X2391" s="27"/>
      <c r="Y2391" s="27"/>
      <c r="Z2391" s="201"/>
      <c r="AA2391" s="201"/>
      <c r="AB2391" s="27"/>
      <c r="AC2391" s="27"/>
      <c r="AD2391" s="27"/>
      <c r="AE2391" s="60"/>
      <c r="AF2391" s="27"/>
      <c r="AG2391" s="27"/>
      <c r="AH2391" s="27"/>
      <c r="AI2391" s="27"/>
      <c r="AJ2391" s="27"/>
      <c r="AK2391" s="27"/>
      <c r="AL2391" s="27"/>
      <c r="AM2391" s="27"/>
      <c r="AN2391" s="27"/>
      <c r="AO2391" s="27"/>
      <c r="AP2391" s="27"/>
    </row>
    <row r="2392" spans="23:42" s="1" customFormat="1" x14ac:dyDescent="0.3">
      <c r="W2392" s="27"/>
      <c r="X2392" s="27"/>
      <c r="Y2392" s="27"/>
      <c r="Z2392" s="201"/>
      <c r="AA2392" s="201"/>
      <c r="AB2392" s="27"/>
      <c r="AC2392" s="27"/>
      <c r="AD2392" s="27"/>
      <c r="AE2392" s="60"/>
      <c r="AF2392" s="27"/>
      <c r="AG2392" s="27"/>
      <c r="AH2392" s="27"/>
      <c r="AI2392" s="27"/>
      <c r="AJ2392" s="27"/>
      <c r="AK2392" s="27"/>
      <c r="AL2392" s="27"/>
      <c r="AM2392" s="27"/>
      <c r="AN2392" s="27"/>
      <c r="AO2392" s="27"/>
      <c r="AP2392" s="27"/>
    </row>
    <row r="2393" spans="23:42" s="1" customFormat="1" x14ac:dyDescent="0.3">
      <c r="W2393" s="27"/>
      <c r="X2393" s="27"/>
      <c r="Y2393" s="27"/>
      <c r="Z2393" s="201"/>
      <c r="AA2393" s="201"/>
      <c r="AB2393" s="27"/>
      <c r="AC2393" s="27"/>
      <c r="AD2393" s="27"/>
      <c r="AE2393" s="60"/>
      <c r="AF2393" s="27"/>
      <c r="AG2393" s="27"/>
      <c r="AH2393" s="27"/>
      <c r="AI2393" s="27"/>
      <c r="AJ2393" s="27"/>
      <c r="AK2393" s="27"/>
      <c r="AL2393" s="27"/>
      <c r="AM2393" s="27"/>
      <c r="AN2393" s="27"/>
      <c r="AO2393" s="27"/>
      <c r="AP2393" s="27"/>
    </row>
    <row r="2394" spans="23:42" s="1" customFormat="1" x14ac:dyDescent="0.3">
      <c r="W2394" s="27"/>
      <c r="X2394" s="27"/>
      <c r="Y2394" s="27"/>
      <c r="Z2394" s="201"/>
      <c r="AA2394" s="201"/>
      <c r="AB2394" s="27"/>
      <c r="AC2394" s="27"/>
      <c r="AD2394" s="27"/>
      <c r="AE2394" s="60"/>
      <c r="AF2394" s="27"/>
      <c r="AG2394" s="27"/>
      <c r="AH2394" s="27"/>
      <c r="AI2394" s="27"/>
      <c r="AJ2394" s="27"/>
      <c r="AK2394" s="27"/>
      <c r="AL2394" s="27"/>
      <c r="AM2394" s="27"/>
      <c r="AN2394" s="27"/>
      <c r="AO2394" s="27"/>
      <c r="AP2394" s="27"/>
    </row>
    <row r="2395" spans="23:42" s="1" customFormat="1" x14ac:dyDescent="0.3">
      <c r="W2395" s="27"/>
      <c r="X2395" s="27"/>
      <c r="Y2395" s="27"/>
      <c r="Z2395" s="201"/>
      <c r="AA2395" s="201"/>
      <c r="AB2395" s="27"/>
      <c r="AC2395" s="27"/>
      <c r="AD2395" s="27"/>
      <c r="AE2395" s="60"/>
      <c r="AF2395" s="27"/>
      <c r="AG2395" s="27"/>
      <c r="AH2395" s="27"/>
      <c r="AI2395" s="27"/>
      <c r="AJ2395" s="27"/>
      <c r="AK2395" s="27"/>
      <c r="AL2395" s="27"/>
      <c r="AM2395" s="27"/>
      <c r="AN2395" s="27"/>
      <c r="AO2395" s="27"/>
      <c r="AP2395" s="27"/>
    </row>
    <row r="2396" spans="23:42" s="1" customFormat="1" x14ac:dyDescent="0.3">
      <c r="W2396" s="27"/>
      <c r="X2396" s="27"/>
      <c r="Y2396" s="27"/>
      <c r="Z2396" s="201"/>
      <c r="AA2396" s="201"/>
      <c r="AB2396" s="27"/>
      <c r="AC2396" s="27"/>
      <c r="AD2396" s="27"/>
      <c r="AE2396" s="60"/>
      <c r="AF2396" s="27"/>
      <c r="AG2396" s="27"/>
      <c r="AH2396" s="27"/>
      <c r="AI2396" s="27"/>
      <c r="AJ2396" s="27"/>
      <c r="AK2396" s="27"/>
      <c r="AL2396" s="27"/>
      <c r="AM2396" s="27"/>
      <c r="AN2396" s="27"/>
      <c r="AO2396" s="27"/>
      <c r="AP2396" s="27"/>
    </row>
    <row r="2397" spans="23:42" s="1" customFormat="1" x14ac:dyDescent="0.3">
      <c r="W2397" s="27"/>
      <c r="X2397" s="27"/>
      <c r="Y2397" s="27"/>
      <c r="Z2397" s="201"/>
      <c r="AA2397" s="201"/>
      <c r="AB2397" s="27"/>
      <c r="AC2397" s="27"/>
      <c r="AD2397" s="27"/>
      <c r="AE2397" s="60"/>
      <c r="AF2397" s="27"/>
      <c r="AG2397" s="27"/>
      <c r="AH2397" s="27"/>
      <c r="AI2397" s="27"/>
      <c r="AJ2397" s="27"/>
      <c r="AK2397" s="27"/>
      <c r="AL2397" s="27"/>
      <c r="AM2397" s="27"/>
      <c r="AN2397" s="27"/>
      <c r="AO2397" s="27"/>
      <c r="AP2397" s="27"/>
    </row>
    <row r="2398" spans="23:42" s="1" customFormat="1" x14ac:dyDescent="0.3">
      <c r="W2398" s="27"/>
      <c r="X2398" s="27"/>
      <c r="Y2398" s="27"/>
      <c r="Z2398" s="201"/>
      <c r="AA2398" s="201"/>
      <c r="AB2398" s="27"/>
      <c r="AC2398" s="27"/>
      <c r="AD2398" s="27"/>
      <c r="AE2398" s="60"/>
      <c r="AF2398" s="27"/>
      <c r="AG2398" s="27"/>
      <c r="AH2398" s="27"/>
      <c r="AI2398" s="27"/>
      <c r="AJ2398" s="27"/>
      <c r="AK2398" s="27"/>
      <c r="AL2398" s="27"/>
      <c r="AM2398" s="27"/>
      <c r="AN2398" s="27"/>
      <c r="AO2398" s="27"/>
      <c r="AP2398" s="27"/>
    </row>
    <row r="2399" spans="23:42" s="1" customFormat="1" x14ac:dyDescent="0.3">
      <c r="W2399" s="27"/>
      <c r="X2399" s="27"/>
      <c r="Y2399" s="27"/>
      <c r="Z2399" s="201"/>
      <c r="AA2399" s="201"/>
      <c r="AB2399" s="27"/>
      <c r="AC2399" s="27"/>
      <c r="AD2399" s="27"/>
      <c r="AE2399" s="60"/>
      <c r="AF2399" s="27"/>
      <c r="AG2399" s="27"/>
      <c r="AH2399" s="27"/>
      <c r="AI2399" s="27"/>
      <c r="AJ2399" s="27"/>
      <c r="AK2399" s="27"/>
      <c r="AL2399" s="27"/>
      <c r="AM2399" s="27"/>
      <c r="AN2399" s="27"/>
      <c r="AO2399" s="27"/>
      <c r="AP2399" s="27"/>
    </row>
    <row r="2400" spans="23:42" s="1" customFormat="1" x14ac:dyDescent="0.3">
      <c r="W2400" s="27"/>
      <c r="X2400" s="27"/>
      <c r="Y2400" s="27"/>
      <c r="Z2400" s="201"/>
      <c r="AA2400" s="201"/>
      <c r="AB2400" s="27"/>
      <c r="AC2400" s="27"/>
      <c r="AD2400" s="27"/>
      <c r="AE2400" s="60"/>
      <c r="AF2400" s="27"/>
      <c r="AG2400" s="27"/>
      <c r="AH2400" s="27"/>
      <c r="AI2400" s="27"/>
      <c r="AJ2400" s="27"/>
      <c r="AK2400" s="27"/>
      <c r="AL2400" s="27"/>
      <c r="AM2400" s="27"/>
      <c r="AN2400" s="27"/>
      <c r="AO2400" s="27"/>
      <c r="AP2400" s="27"/>
    </row>
    <row r="2401" spans="23:42" s="1" customFormat="1" x14ac:dyDescent="0.3">
      <c r="W2401" s="27"/>
      <c r="X2401" s="27"/>
      <c r="Y2401" s="27"/>
      <c r="Z2401" s="201"/>
      <c r="AA2401" s="201"/>
      <c r="AB2401" s="27"/>
      <c r="AC2401" s="27"/>
      <c r="AD2401" s="27"/>
      <c r="AE2401" s="60"/>
      <c r="AF2401" s="27"/>
      <c r="AG2401" s="27"/>
      <c r="AH2401" s="27"/>
      <c r="AI2401" s="27"/>
      <c r="AJ2401" s="27"/>
      <c r="AK2401" s="27"/>
      <c r="AL2401" s="27"/>
      <c r="AM2401" s="27"/>
      <c r="AN2401" s="27"/>
      <c r="AO2401" s="27"/>
      <c r="AP2401" s="27"/>
    </row>
    <row r="2402" spans="23:42" s="1" customFormat="1" x14ac:dyDescent="0.3">
      <c r="W2402" s="27"/>
      <c r="X2402" s="27"/>
      <c r="Y2402" s="27"/>
      <c r="Z2402" s="201"/>
      <c r="AA2402" s="201"/>
      <c r="AB2402" s="27"/>
      <c r="AC2402" s="27"/>
      <c r="AD2402" s="27"/>
      <c r="AE2402" s="60"/>
      <c r="AF2402" s="27"/>
      <c r="AG2402" s="27"/>
      <c r="AH2402" s="27"/>
      <c r="AI2402" s="27"/>
      <c r="AJ2402" s="27"/>
      <c r="AK2402" s="27"/>
      <c r="AL2402" s="27"/>
      <c r="AM2402" s="27"/>
      <c r="AN2402" s="27"/>
      <c r="AO2402" s="27"/>
      <c r="AP2402" s="27"/>
    </row>
    <row r="2403" spans="23:42" s="1" customFormat="1" x14ac:dyDescent="0.3">
      <c r="W2403" s="27"/>
      <c r="X2403" s="27"/>
      <c r="Y2403" s="27"/>
      <c r="Z2403" s="201"/>
      <c r="AA2403" s="201"/>
      <c r="AB2403" s="27"/>
      <c r="AC2403" s="27"/>
      <c r="AD2403" s="27"/>
      <c r="AE2403" s="60"/>
      <c r="AF2403" s="27"/>
      <c r="AG2403" s="27"/>
      <c r="AH2403" s="27"/>
      <c r="AI2403" s="27"/>
      <c r="AJ2403" s="27"/>
      <c r="AK2403" s="27"/>
      <c r="AL2403" s="27"/>
      <c r="AM2403" s="27"/>
      <c r="AN2403" s="27"/>
      <c r="AO2403" s="27"/>
      <c r="AP2403" s="27"/>
    </row>
    <row r="2404" spans="23:42" s="1" customFormat="1" x14ac:dyDescent="0.3">
      <c r="W2404" s="27"/>
      <c r="X2404" s="27"/>
      <c r="Y2404" s="27"/>
      <c r="Z2404" s="201"/>
      <c r="AA2404" s="201"/>
      <c r="AB2404" s="27"/>
      <c r="AC2404" s="27"/>
      <c r="AD2404" s="27"/>
      <c r="AE2404" s="60"/>
      <c r="AF2404" s="27"/>
      <c r="AG2404" s="27"/>
      <c r="AH2404" s="27"/>
      <c r="AI2404" s="27"/>
      <c r="AJ2404" s="27"/>
      <c r="AK2404" s="27"/>
      <c r="AL2404" s="27"/>
      <c r="AM2404" s="27"/>
      <c r="AN2404" s="27"/>
      <c r="AO2404" s="27"/>
      <c r="AP2404" s="27"/>
    </row>
    <row r="2405" spans="23:42" s="1" customFormat="1" x14ac:dyDescent="0.3">
      <c r="W2405" s="27"/>
      <c r="X2405" s="27"/>
      <c r="Y2405" s="27"/>
      <c r="Z2405" s="201"/>
      <c r="AA2405" s="201"/>
      <c r="AB2405" s="27"/>
      <c r="AC2405" s="27"/>
      <c r="AD2405" s="27"/>
      <c r="AE2405" s="60"/>
      <c r="AF2405" s="27"/>
      <c r="AG2405" s="27"/>
      <c r="AH2405" s="27"/>
      <c r="AI2405" s="27"/>
      <c r="AJ2405" s="27"/>
      <c r="AK2405" s="27"/>
      <c r="AL2405" s="27"/>
      <c r="AM2405" s="27"/>
      <c r="AN2405" s="27"/>
      <c r="AO2405" s="27"/>
      <c r="AP2405" s="27"/>
    </row>
    <row r="2406" spans="23:42" s="1" customFormat="1" x14ac:dyDescent="0.3">
      <c r="W2406" s="27"/>
      <c r="X2406" s="27"/>
      <c r="Y2406" s="27"/>
      <c r="Z2406" s="201"/>
      <c r="AA2406" s="201"/>
      <c r="AB2406" s="27"/>
      <c r="AC2406" s="27"/>
      <c r="AD2406" s="27"/>
      <c r="AE2406" s="60"/>
      <c r="AF2406" s="27"/>
      <c r="AG2406" s="27"/>
      <c r="AH2406" s="27"/>
      <c r="AI2406" s="27"/>
      <c r="AJ2406" s="27"/>
      <c r="AK2406" s="27"/>
      <c r="AL2406" s="27"/>
      <c r="AM2406" s="27"/>
      <c r="AN2406" s="27"/>
      <c r="AO2406" s="27"/>
      <c r="AP2406" s="27"/>
    </row>
    <row r="2407" spans="23:42" s="1" customFormat="1" x14ac:dyDescent="0.3">
      <c r="W2407" s="27"/>
      <c r="X2407" s="27"/>
      <c r="Y2407" s="27"/>
      <c r="Z2407" s="201"/>
      <c r="AA2407" s="201"/>
      <c r="AB2407" s="27"/>
      <c r="AC2407" s="27"/>
      <c r="AD2407" s="27"/>
      <c r="AE2407" s="60"/>
      <c r="AF2407" s="27"/>
      <c r="AG2407" s="27"/>
      <c r="AH2407" s="27"/>
      <c r="AI2407" s="27"/>
      <c r="AJ2407" s="27"/>
      <c r="AK2407" s="27"/>
      <c r="AL2407" s="27"/>
      <c r="AM2407" s="27"/>
      <c r="AN2407" s="27"/>
      <c r="AO2407" s="27"/>
      <c r="AP2407" s="27"/>
    </row>
    <row r="2408" spans="23:42" s="1" customFormat="1" x14ac:dyDescent="0.3">
      <c r="W2408" s="27"/>
      <c r="X2408" s="27"/>
      <c r="Y2408" s="27"/>
      <c r="Z2408" s="201"/>
      <c r="AA2408" s="201"/>
      <c r="AB2408" s="27"/>
      <c r="AC2408" s="27"/>
      <c r="AD2408" s="27"/>
      <c r="AE2408" s="60"/>
      <c r="AF2408" s="27"/>
      <c r="AG2408" s="27"/>
      <c r="AH2408" s="27"/>
      <c r="AI2408" s="27"/>
      <c r="AJ2408" s="27"/>
      <c r="AK2408" s="27"/>
      <c r="AL2408" s="27"/>
      <c r="AM2408" s="27"/>
      <c r="AN2408" s="27"/>
      <c r="AO2408" s="27"/>
      <c r="AP2408" s="27"/>
    </row>
    <row r="2409" spans="23:42" s="1" customFormat="1" x14ac:dyDescent="0.3">
      <c r="W2409" s="27"/>
      <c r="X2409" s="27"/>
      <c r="Y2409" s="27"/>
      <c r="Z2409" s="201"/>
      <c r="AA2409" s="201"/>
      <c r="AB2409" s="27"/>
      <c r="AC2409" s="27"/>
      <c r="AD2409" s="27"/>
      <c r="AE2409" s="60"/>
      <c r="AF2409" s="27"/>
      <c r="AG2409" s="27"/>
      <c r="AH2409" s="27"/>
      <c r="AI2409" s="27"/>
      <c r="AJ2409" s="27"/>
      <c r="AK2409" s="27"/>
      <c r="AL2409" s="27"/>
      <c r="AM2409" s="27"/>
      <c r="AN2409" s="27"/>
      <c r="AO2409" s="27"/>
      <c r="AP2409" s="27"/>
    </row>
    <row r="2410" spans="23:42" s="1" customFormat="1" x14ac:dyDescent="0.3">
      <c r="W2410" s="27"/>
      <c r="X2410" s="27"/>
      <c r="Y2410" s="27"/>
      <c r="Z2410" s="201"/>
      <c r="AA2410" s="201"/>
      <c r="AB2410" s="27"/>
      <c r="AC2410" s="27"/>
      <c r="AD2410" s="27"/>
      <c r="AE2410" s="60"/>
      <c r="AF2410" s="27"/>
      <c r="AG2410" s="27"/>
      <c r="AH2410" s="27"/>
      <c r="AI2410" s="27"/>
      <c r="AJ2410" s="27"/>
      <c r="AK2410" s="27"/>
      <c r="AL2410" s="27"/>
      <c r="AM2410" s="27"/>
      <c r="AN2410" s="27"/>
      <c r="AO2410" s="27"/>
      <c r="AP2410" s="27"/>
    </row>
    <row r="2411" spans="23:42" s="1" customFormat="1" x14ac:dyDescent="0.3">
      <c r="W2411" s="27"/>
      <c r="X2411" s="27"/>
      <c r="Y2411" s="27"/>
      <c r="Z2411" s="201"/>
      <c r="AA2411" s="201"/>
      <c r="AB2411" s="27"/>
      <c r="AC2411" s="27"/>
      <c r="AD2411" s="27"/>
      <c r="AE2411" s="60"/>
      <c r="AF2411" s="27"/>
      <c r="AG2411" s="27"/>
      <c r="AH2411" s="27"/>
      <c r="AI2411" s="27"/>
      <c r="AJ2411" s="27"/>
      <c r="AK2411" s="27"/>
      <c r="AL2411" s="27"/>
      <c r="AM2411" s="27"/>
      <c r="AN2411" s="27"/>
      <c r="AO2411" s="27"/>
      <c r="AP2411" s="27"/>
    </row>
    <row r="2412" spans="23:42" s="1" customFormat="1" x14ac:dyDescent="0.3">
      <c r="W2412" s="27"/>
      <c r="X2412" s="27"/>
      <c r="Y2412" s="27"/>
      <c r="Z2412" s="201"/>
      <c r="AA2412" s="201"/>
      <c r="AB2412" s="27"/>
      <c r="AC2412" s="27"/>
      <c r="AD2412" s="27"/>
      <c r="AE2412" s="60"/>
      <c r="AF2412" s="27"/>
      <c r="AG2412" s="27"/>
      <c r="AH2412" s="27"/>
      <c r="AI2412" s="27"/>
      <c r="AJ2412" s="27"/>
      <c r="AK2412" s="27"/>
      <c r="AL2412" s="27"/>
      <c r="AM2412" s="27"/>
      <c r="AN2412" s="27"/>
      <c r="AO2412" s="27"/>
      <c r="AP2412" s="27"/>
    </row>
    <row r="2413" spans="23:42" s="1" customFormat="1" x14ac:dyDescent="0.3">
      <c r="W2413" s="27"/>
      <c r="X2413" s="27"/>
      <c r="Y2413" s="27"/>
      <c r="Z2413" s="201"/>
      <c r="AA2413" s="201"/>
      <c r="AB2413" s="27"/>
      <c r="AC2413" s="27"/>
      <c r="AD2413" s="27"/>
      <c r="AE2413" s="60"/>
      <c r="AF2413" s="27"/>
      <c r="AG2413" s="27"/>
      <c r="AH2413" s="27"/>
      <c r="AI2413" s="27"/>
      <c r="AJ2413" s="27"/>
      <c r="AK2413" s="27"/>
      <c r="AL2413" s="27"/>
      <c r="AM2413" s="27"/>
      <c r="AN2413" s="27"/>
      <c r="AO2413" s="27"/>
      <c r="AP2413" s="27"/>
    </row>
    <row r="2414" spans="23:42" s="1" customFormat="1" x14ac:dyDescent="0.3">
      <c r="W2414" s="27"/>
      <c r="X2414" s="27"/>
      <c r="Y2414" s="27"/>
      <c r="Z2414" s="201"/>
      <c r="AA2414" s="201"/>
      <c r="AB2414" s="27"/>
      <c r="AC2414" s="27"/>
      <c r="AD2414" s="27"/>
      <c r="AE2414" s="60"/>
      <c r="AF2414" s="27"/>
      <c r="AG2414" s="27"/>
      <c r="AH2414" s="27"/>
      <c r="AI2414" s="27"/>
      <c r="AJ2414" s="27"/>
      <c r="AK2414" s="27"/>
      <c r="AL2414" s="27"/>
      <c r="AM2414" s="27"/>
      <c r="AN2414" s="27"/>
      <c r="AO2414" s="27"/>
      <c r="AP2414" s="27"/>
    </row>
    <row r="2415" spans="23:42" s="1" customFormat="1" x14ac:dyDescent="0.3">
      <c r="W2415" s="27"/>
      <c r="X2415" s="27"/>
      <c r="Y2415" s="27"/>
      <c r="Z2415" s="201"/>
      <c r="AA2415" s="201"/>
      <c r="AB2415" s="27"/>
      <c r="AC2415" s="27"/>
      <c r="AD2415" s="27"/>
      <c r="AE2415" s="60"/>
      <c r="AF2415" s="27"/>
      <c r="AG2415" s="27"/>
      <c r="AH2415" s="27"/>
      <c r="AI2415" s="27"/>
      <c r="AJ2415" s="27"/>
      <c r="AK2415" s="27"/>
      <c r="AL2415" s="27"/>
      <c r="AM2415" s="27"/>
      <c r="AN2415" s="27"/>
      <c r="AO2415" s="27"/>
      <c r="AP2415" s="27"/>
    </row>
    <row r="2416" spans="23:42" s="1" customFormat="1" x14ac:dyDescent="0.3">
      <c r="W2416" s="27"/>
      <c r="X2416" s="27"/>
      <c r="Y2416" s="27"/>
      <c r="Z2416" s="201"/>
      <c r="AA2416" s="201"/>
      <c r="AB2416" s="27"/>
      <c r="AC2416" s="27"/>
      <c r="AD2416" s="27"/>
      <c r="AE2416" s="60"/>
      <c r="AF2416" s="27"/>
      <c r="AG2416" s="27"/>
      <c r="AH2416" s="27"/>
      <c r="AI2416" s="27"/>
      <c r="AJ2416" s="27"/>
      <c r="AK2416" s="27"/>
      <c r="AL2416" s="27"/>
      <c r="AM2416" s="27"/>
      <c r="AN2416" s="27"/>
      <c r="AO2416" s="27"/>
      <c r="AP2416" s="27"/>
    </row>
    <row r="2417" spans="23:42" s="1" customFormat="1" x14ac:dyDescent="0.3">
      <c r="W2417" s="27"/>
      <c r="X2417" s="27"/>
      <c r="Y2417" s="27"/>
      <c r="Z2417" s="201"/>
      <c r="AA2417" s="201"/>
      <c r="AB2417" s="27"/>
      <c r="AC2417" s="27"/>
      <c r="AD2417" s="27"/>
      <c r="AE2417" s="60"/>
      <c r="AF2417" s="27"/>
      <c r="AG2417" s="27"/>
      <c r="AH2417" s="27"/>
      <c r="AI2417" s="27"/>
      <c r="AJ2417" s="27"/>
      <c r="AK2417" s="27"/>
      <c r="AL2417" s="27"/>
      <c r="AM2417" s="27"/>
      <c r="AN2417" s="27"/>
      <c r="AO2417" s="27"/>
      <c r="AP2417" s="27"/>
    </row>
    <row r="2418" spans="23:42" s="1" customFormat="1" x14ac:dyDescent="0.3">
      <c r="W2418" s="27"/>
      <c r="X2418" s="27"/>
      <c r="Y2418" s="27"/>
      <c r="Z2418" s="201"/>
      <c r="AA2418" s="201"/>
      <c r="AB2418" s="27"/>
      <c r="AC2418" s="27"/>
      <c r="AD2418" s="27"/>
      <c r="AE2418" s="60"/>
      <c r="AF2418" s="27"/>
      <c r="AG2418" s="27"/>
      <c r="AH2418" s="27"/>
      <c r="AI2418" s="27"/>
      <c r="AJ2418" s="27"/>
      <c r="AK2418" s="27"/>
      <c r="AL2418" s="27"/>
      <c r="AM2418" s="27"/>
      <c r="AN2418" s="27"/>
      <c r="AO2418" s="27"/>
      <c r="AP2418" s="27"/>
    </row>
    <row r="2419" spans="23:42" s="1" customFormat="1" x14ac:dyDescent="0.3">
      <c r="W2419" s="27"/>
      <c r="X2419" s="27"/>
      <c r="Y2419" s="27"/>
      <c r="Z2419" s="201"/>
      <c r="AA2419" s="201"/>
      <c r="AB2419" s="27"/>
      <c r="AC2419" s="27"/>
      <c r="AD2419" s="27"/>
      <c r="AE2419" s="60"/>
      <c r="AF2419" s="27"/>
      <c r="AG2419" s="27"/>
      <c r="AH2419" s="27"/>
      <c r="AI2419" s="27"/>
      <c r="AJ2419" s="27"/>
      <c r="AK2419" s="27"/>
      <c r="AL2419" s="27"/>
      <c r="AM2419" s="27"/>
      <c r="AN2419" s="27"/>
      <c r="AO2419" s="27"/>
      <c r="AP2419" s="27"/>
    </row>
    <row r="2420" spans="23:42" s="1" customFormat="1" x14ac:dyDescent="0.3">
      <c r="W2420" s="27"/>
      <c r="X2420" s="27"/>
      <c r="Y2420" s="27"/>
      <c r="Z2420" s="201"/>
      <c r="AA2420" s="201"/>
      <c r="AB2420" s="27"/>
      <c r="AC2420" s="27"/>
      <c r="AD2420" s="27"/>
      <c r="AE2420" s="60"/>
      <c r="AF2420" s="27"/>
      <c r="AG2420" s="27"/>
      <c r="AH2420" s="27"/>
      <c r="AI2420" s="27"/>
      <c r="AJ2420" s="27"/>
      <c r="AK2420" s="27"/>
      <c r="AL2420" s="27"/>
      <c r="AM2420" s="27"/>
      <c r="AN2420" s="27"/>
      <c r="AO2420" s="27"/>
      <c r="AP2420" s="27"/>
    </row>
    <row r="2421" spans="23:42" s="1" customFormat="1" x14ac:dyDescent="0.3">
      <c r="W2421" s="27"/>
      <c r="X2421" s="27"/>
      <c r="Y2421" s="27"/>
      <c r="Z2421" s="201"/>
      <c r="AA2421" s="201"/>
      <c r="AB2421" s="27"/>
      <c r="AC2421" s="27"/>
      <c r="AD2421" s="27"/>
      <c r="AE2421" s="60"/>
      <c r="AF2421" s="27"/>
      <c r="AG2421" s="27"/>
      <c r="AH2421" s="27"/>
      <c r="AI2421" s="27"/>
      <c r="AJ2421" s="27"/>
      <c r="AK2421" s="27"/>
      <c r="AL2421" s="27"/>
      <c r="AM2421" s="27"/>
      <c r="AN2421" s="27"/>
      <c r="AO2421" s="27"/>
      <c r="AP2421" s="27"/>
    </row>
    <row r="2422" spans="23:42" s="1" customFormat="1" x14ac:dyDescent="0.3">
      <c r="W2422" s="27"/>
      <c r="X2422" s="27"/>
      <c r="Y2422" s="27"/>
      <c r="Z2422" s="201"/>
      <c r="AA2422" s="201"/>
      <c r="AB2422" s="27"/>
      <c r="AC2422" s="27"/>
      <c r="AD2422" s="27"/>
      <c r="AE2422" s="60"/>
      <c r="AF2422" s="27"/>
      <c r="AG2422" s="27"/>
      <c r="AH2422" s="27"/>
      <c r="AI2422" s="27"/>
      <c r="AJ2422" s="27"/>
      <c r="AK2422" s="27"/>
      <c r="AL2422" s="27"/>
      <c r="AM2422" s="27"/>
      <c r="AN2422" s="27"/>
      <c r="AO2422" s="27"/>
      <c r="AP2422" s="27"/>
    </row>
    <row r="2423" spans="23:42" s="1" customFormat="1" x14ac:dyDescent="0.3">
      <c r="W2423" s="27"/>
      <c r="X2423" s="27"/>
      <c r="Y2423" s="27"/>
      <c r="Z2423" s="201"/>
      <c r="AA2423" s="201"/>
      <c r="AB2423" s="27"/>
      <c r="AC2423" s="27"/>
      <c r="AD2423" s="27"/>
      <c r="AE2423" s="60"/>
      <c r="AF2423" s="27"/>
      <c r="AG2423" s="27"/>
      <c r="AH2423" s="27"/>
      <c r="AI2423" s="27"/>
      <c r="AJ2423" s="27"/>
      <c r="AK2423" s="27"/>
      <c r="AL2423" s="27"/>
      <c r="AM2423" s="27"/>
      <c r="AN2423" s="27"/>
      <c r="AO2423" s="27"/>
      <c r="AP2423" s="27"/>
    </row>
    <row r="2424" spans="23:42" s="1" customFormat="1" x14ac:dyDescent="0.3">
      <c r="W2424" s="27"/>
      <c r="X2424" s="27"/>
      <c r="Y2424" s="27"/>
      <c r="Z2424" s="201"/>
      <c r="AA2424" s="201"/>
      <c r="AB2424" s="27"/>
      <c r="AC2424" s="27"/>
      <c r="AD2424" s="27"/>
      <c r="AE2424" s="60"/>
      <c r="AF2424" s="27"/>
      <c r="AG2424" s="27"/>
      <c r="AH2424" s="27"/>
      <c r="AI2424" s="27"/>
      <c r="AJ2424" s="27"/>
      <c r="AK2424" s="27"/>
      <c r="AL2424" s="27"/>
      <c r="AM2424" s="27"/>
      <c r="AN2424" s="27"/>
      <c r="AO2424" s="27"/>
      <c r="AP2424" s="27"/>
    </row>
    <row r="2425" spans="23:42" s="1" customFormat="1" x14ac:dyDescent="0.3">
      <c r="W2425" s="27"/>
      <c r="X2425" s="27"/>
      <c r="Y2425" s="27"/>
      <c r="Z2425" s="201"/>
      <c r="AA2425" s="201"/>
      <c r="AB2425" s="27"/>
      <c r="AC2425" s="27"/>
      <c r="AD2425" s="27"/>
      <c r="AE2425" s="60"/>
      <c r="AF2425" s="27"/>
      <c r="AG2425" s="27"/>
      <c r="AH2425" s="27"/>
      <c r="AI2425" s="27"/>
      <c r="AJ2425" s="27"/>
      <c r="AK2425" s="27"/>
      <c r="AL2425" s="27"/>
      <c r="AM2425" s="27"/>
      <c r="AN2425" s="27"/>
      <c r="AO2425" s="27"/>
      <c r="AP2425" s="27"/>
    </row>
    <row r="2426" spans="23:42" s="1" customFormat="1" x14ac:dyDescent="0.3">
      <c r="W2426" s="27"/>
      <c r="X2426" s="27"/>
      <c r="Y2426" s="27"/>
      <c r="Z2426" s="201"/>
      <c r="AA2426" s="201"/>
      <c r="AB2426" s="27"/>
      <c r="AC2426" s="27"/>
      <c r="AD2426" s="27"/>
      <c r="AE2426" s="60"/>
      <c r="AF2426" s="27"/>
      <c r="AG2426" s="27"/>
      <c r="AH2426" s="27"/>
      <c r="AI2426" s="27"/>
      <c r="AJ2426" s="27"/>
      <c r="AK2426" s="27"/>
      <c r="AL2426" s="27"/>
      <c r="AM2426" s="27"/>
      <c r="AN2426" s="27"/>
      <c r="AO2426" s="27"/>
      <c r="AP2426" s="27"/>
    </row>
    <row r="2427" spans="23:42" s="1" customFormat="1" x14ac:dyDescent="0.3">
      <c r="W2427" s="27"/>
      <c r="X2427" s="27"/>
      <c r="Y2427" s="27"/>
      <c r="Z2427" s="201"/>
      <c r="AA2427" s="201"/>
      <c r="AB2427" s="27"/>
      <c r="AC2427" s="27"/>
      <c r="AD2427" s="27"/>
      <c r="AE2427" s="60"/>
      <c r="AF2427" s="27"/>
      <c r="AG2427" s="27"/>
      <c r="AH2427" s="27"/>
      <c r="AI2427" s="27"/>
      <c r="AJ2427" s="27"/>
      <c r="AK2427" s="27"/>
      <c r="AL2427" s="27"/>
      <c r="AM2427" s="27"/>
      <c r="AN2427" s="27"/>
      <c r="AO2427" s="27"/>
      <c r="AP2427" s="27"/>
    </row>
    <row r="2428" spans="23:42" s="1" customFormat="1" x14ac:dyDescent="0.3">
      <c r="W2428" s="27"/>
      <c r="X2428" s="27"/>
      <c r="Y2428" s="27"/>
      <c r="Z2428" s="201"/>
      <c r="AA2428" s="201"/>
      <c r="AB2428" s="27"/>
      <c r="AC2428" s="27"/>
      <c r="AD2428" s="27"/>
      <c r="AE2428" s="60"/>
      <c r="AF2428" s="27"/>
      <c r="AG2428" s="27"/>
      <c r="AH2428" s="27"/>
      <c r="AI2428" s="27"/>
      <c r="AJ2428" s="27"/>
      <c r="AK2428" s="27"/>
      <c r="AL2428" s="27"/>
      <c r="AM2428" s="27"/>
      <c r="AN2428" s="27"/>
      <c r="AO2428" s="27"/>
      <c r="AP2428" s="27"/>
    </row>
    <row r="2429" spans="23:42" s="1" customFormat="1" x14ac:dyDescent="0.3">
      <c r="W2429" s="27"/>
      <c r="X2429" s="27"/>
      <c r="Y2429" s="27"/>
      <c r="Z2429" s="201"/>
      <c r="AA2429" s="201"/>
      <c r="AB2429" s="27"/>
      <c r="AC2429" s="27"/>
      <c r="AD2429" s="27"/>
      <c r="AE2429" s="60"/>
      <c r="AF2429" s="27"/>
      <c r="AG2429" s="27"/>
      <c r="AH2429" s="27"/>
      <c r="AI2429" s="27"/>
      <c r="AJ2429" s="27"/>
      <c r="AK2429" s="27"/>
      <c r="AL2429" s="27"/>
      <c r="AM2429" s="27"/>
      <c r="AN2429" s="27"/>
      <c r="AO2429" s="27"/>
      <c r="AP2429" s="27"/>
    </row>
    <row r="2430" spans="23:42" s="1" customFormat="1" x14ac:dyDescent="0.3">
      <c r="W2430" s="27"/>
      <c r="X2430" s="27"/>
      <c r="Y2430" s="27"/>
      <c r="Z2430" s="201"/>
      <c r="AA2430" s="201"/>
      <c r="AB2430" s="27"/>
      <c r="AC2430" s="27"/>
      <c r="AD2430" s="27"/>
      <c r="AE2430" s="60"/>
      <c r="AF2430" s="27"/>
      <c r="AG2430" s="27"/>
      <c r="AH2430" s="27"/>
      <c r="AI2430" s="27"/>
      <c r="AJ2430" s="27"/>
      <c r="AK2430" s="27"/>
      <c r="AL2430" s="27"/>
      <c r="AM2430" s="27"/>
      <c r="AN2430" s="27"/>
      <c r="AO2430" s="27"/>
      <c r="AP2430" s="27"/>
    </row>
    <row r="2431" spans="23:42" s="1" customFormat="1" x14ac:dyDescent="0.3">
      <c r="W2431" s="27"/>
      <c r="X2431" s="27"/>
      <c r="Y2431" s="27"/>
      <c r="Z2431" s="201"/>
      <c r="AA2431" s="201"/>
      <c r="AB2431" s="27"/>
      <c r="AC2431" s="27"/>
      <c r="AD2431" s="27"/>
      <c r="AE2431" s="60"/>
      <c r="AF2431" s="27"/>
      <c r="AG2431" s="27"/>
      <c r="AH2431" s="27"/>
      <c r="AI2431" s="27"/>
      <c r="AJ2431" s="27"/>
      <c r="AK2431" s="27"/>
      <c r="AL2431" s="27"/>
      <c r="AM2431" s="27"/>
      <c r="AN2431" s="27"/>
      <c r="AO2431" s="27"/>
      <c r="AP2431" s="27"/>
    </row>
    <row r="2432" spans="23:42" s="1" customFormat="1" x14ac:dyDescent="0.3">
      <c r="W2432" s="27"/>
      <c r="X2432" s="27"/>
      <c r="Y2432" s="27"/>
      <c r="Z2432" s="201"/>
      <c r="AA2432" s="201"/>
      <c r="AB2432" s="27"/>
      <c r="AC2432" s="27"/>
      <c r="AD2432" s="27"/>
      <c r="AE2432" s="60"/>
      <c r="AF2432" s="27"/>
      <c r="AG2432" s="27"/>
      <c r="AH2432" s="27"/>
      <c r="AI2432" s="27"/>
      <c r="AJ2432" s="27"/>
      <c r="AK2432" s="27"/>
      <c r="AL2432" s="27"/>
      <c r="AM2432" s="27"/>
      <c r="AN2432" s="27"/>
      <c r="AO2432" s="27"/>
      <c r="AP2432" s="27"/>
    </row>
    <row r="2433" spans="23:42" s="1" customFormat="1" x14ac:dyDescent="0.3">
      <c r="W2433" s="27"/>
      <c r="X2433" s="27"/>
      <c r="Y2433" s="27"/>
      <c r="Z2433" s="201"/>
      <c r="AA2433" s="201"/>
      <c r="AB2433" s="27"/>
      <c r="AC2433" s="27"/>
      <c r="AD2433" s="27"/>
      <c r="AE2433" s="60"/>
      <c r="AF2433" s="27"/>
      <c r="AG2433" s="27"/>
      <c r="AH2433" s="27"/>
      <c r="AI2433" s="27"/>
      <c r="AJ2433" s="27"/>
      <c r="AK2433" s="27"/>
      <c r="AL2433" s="27"/>
      <c r="AM2433" s="27"/>
      <c r="AN2433" s="27"/>
      <c r="AO2433" s="27"/>
      <c r="AP2433" s="27"/>
    </row>
    <row r="2434" spans="23:42" s="1" customFormat="1" x14ac:dyDescent="0.3">
      <c r="W2434" s="27"/>
      <c r="X2434" s="27"/>
      <c r="Y2434" s="27"/>
      <c r="Z2434" s="201"/>
      <c r="AA2434" s="201"/>
      <c r="AB2434" s="27"/>
      <c r="AC2434" s="27"/>
      <c r="AD2434" s="27"/>
      <c r="AE2434" s="60"/>
      <c r="AF2434" s="27"/>
      <c r="AG2434" s="27"/>
      <c r="AH2434" s="27"/>
      <c r="AI2434" s="27"/>
      <c r="AJ2434" s="27"/>
      <c r="AK2434" s="27"/>
      <c r="AL2434" s="27"/>
      <c r="AM2434" s="27"/>
      <c r="AN2434" s="27"/>
      <c r="AO2434" s="27"/>
      <c r="AP2434" s="27"/>
    </row>
    <row r="2435" spans="23:42" s="1" customFormat="1" x14ac:dyDescent="0.3">
      <c r="W2435" s="27"/>
      <c r="X2435" s="27"/>
      <c r="Y2435" s="27"/>
      <c r="Z2435" s="201"/>
      <c r="AA2435" s="201"/>
      <c r="AB2435" s="27"/>
      <c r="AC2435" s="27"/>
      <c r="AD2435" s="27"/>
      <c r="AE2435" s="60"/>
      <c r="AF2435" s="27"/>
      <c r="AG2435" s="27"/>
      <c r="AH2435" s="27"/>
      <c r="AI2435" s="27"/>
      <c r="AJ2435" s="27"/>
      <c r="AK2435" s="27"/>
      <c r="AL2435" s="27"/>
      <c r="AM2435" s="27"/>
      <c r="AN2435" s="27"/>
      <c r="AO2435" s="27"/>
      <c r="AP2435" s="27"/>
    </row>
    <row r="2436" spans="23:42" s="1" customFormat="1" x14ac:dyDescent="0.3">
      <c r="W2436" s="27"/>
      <c r="X2436" s="27"/>
      <c r="Y2436" s="27"/>
      <c r="Z2436" s="201"/>
      <c r="AA2436" s="201"/>
      <c r="AB2436" s="27"/>
      <c r="AC2436" s="27"/>
      <c r="AD2436" s="27"/>
      <c r="AE2436" s="60"/>
      <c r="AF2436" s="27"/>
      <c r="AG2436" s="27"/>
      <c r="AH2436" s="27"/>
      <c r="AI2436" s="27"/>
      <c r="AJ2436" s="27"/>
      <c r="AK2436" s="27"/>
      <c r="AL2436" s="27"/>
      <c r="AM2436" s="27"/>
      <c r="AN2436" s="27"/>
      <c r="AO2436" s="27"/>
      <c r="AP2436" s="27"/>
    </row>
    <row r="2437" spans="23:42" s="1" customFormat="1" x14ac:dyDescent="0.3">
      <c r="W2437" s="27"/>
      <c r="X2437" s="27"/>
      <c r="Y2437" s="27"/>
      <c r="Z2437" s="201"/>
      <c r="AA2437" s="201"/>
      <c r="AB2437" s="27"/>
      <c r="AC2437" s="27"/>
      <c r="AD2437" s="27"/>
      <c r="AE2437" s="60"/>
      <c r="AF2437" s="27"/>
      <c r="AG2437" s="27"/>
      <c r="AH2437" s="27"/>
      <c r="AI2437" s="27"/>
      <c r="AJ2437" s="27"/>
      <c r="AK2437" s="27"/>
      <c r="AL2437" s="27"/>
      <c r="AM2437" s="27"/>
      <c r="AN2437" s="27"/>
      <c r="AO2437" s="27"/>
      <c r="AP2437" s="27"/>
    </row>
    <row r="2438" spans="23:42" s="1" customFormat="1" x14ac:dyDescent="0.3">
      <c r="W2438" s="27"/>
      <c r="X2438" s="27"/>
      <c r="Y2438" s="27"/>
      <c r="Z2438" s="201"/>
      <c r="AA2438" s="201"/>
      <c r="AB2438" s="27"/>
      <c r="AC2438" s="27"/>
      <c r="AD2438" s="27"/>
      <c r="AE2438" s="60"/>
      <c r="AF2438" s="27"/>
      <c r="AG2438" s="27"/>
      <c r="AH2438" s="27"/>
      <c r="AI2438" s="27"/>
      <c r="AJ2438" s="27"/>
      <c r="AK2438" s="27"/>
      <c r="AL2438" s="27"/>
      <c r="AM2438" s="27"/>
      <c r="AN2438" s="27"/>
      <c r="AO2438" s="27"/>
      <c r="AP2438" s="27"/>
    </row>
    <row r="2439" spans="23:42" s="1" customFormat="1" x14ac:dyDescent="0.3">
      <c r="W2439" s="27"/>
      <c r="X2439" s="27"/>
      <c r="Y2439" s="27"/>
      <c r="Z2439" s="201"/>
      <c r="AA2439" s="201"/>
      <c r="AB2439" s="27"/>
      <c r="AC2439" s="27"/>
      <c r="AD2439" s="27"/>
      <c r="AE2439" s="60"/>
      <c r="AF2439" s="27"/>
      <c r="AG2439" s="27"/>
      <c r="AH2439" s="27"/>
      <c r="AI2439" s="27"/>
      <c r="AJ2439" s="27"/>
      <c r="AK2439" s="27"/>
      <c r="AL2439" s="27"/>
      <c r="AM2439" s="27"/>
      <c r="AN2439" s="27"/>
      <c r="AO2439" s="27"/>
      <c r="AP2439" s="27"/>
    </row>
    <row r="2440" spans="23:42" s="1" customFormat="1" x14ac:dyDescent="0.3">
      <c r="W2440" s="27"/>
      <c r="X2440" s="27"/>
      <c r="Y2440" s="27"/>
      <c r="Z2440" s="201"/>
      <c r="AA2440" s="201"/>
      <c r="AB2440" s="27"/>
      <c r="AC2440" s="27"/>
      <c r="AD2440" s="27"/>
      <c r="AE2440" s="60"/>
      <c r="AF2440" s="27"/>
      <c r="AG2440" s="27"/>
      <c r="AH2440" s="27"/>
      <c r="AI2440" s="27"/>
      <c r="AJ2440" s="27"/>
      <c r="AK2440" s="27"/>
      <c r="AL2440" s="27"/>
      <c r="AM2440" s="27"/>
      <c r="AN2440" s="27"/>
      <c r="AO2440" s="27"/>
      <c r="AP2440" s="27"/>
    </row>
    <row r="2441" spans="23:42" s="1" customFormat="1" x14ac:dyDescent="0.3">
      <c r="W2441" s="27"/>
      <c r="X2441" s="27"/>
      <c r="Y2441" s="27"/>
      <c r="Z2441" s="201"/>
      <c r="AA2441" s="201"/>
      <c r="AB2441" s="27"/>
      <c r="AC2441" s="27"/>
      <c r="AD2441" s="27"/>
      <c r="AE2441" s="60"/>
      <c r="AF2441" s="27"/>
      <c r="AG2441" s="27"/>
      <c r="AH2441" s="27"/>
      <c r="AI2441" s="27"/>
      <c r="AJ2441" s="27"/>
      <c r="AK2441" s="27"/>
      <c r="AL2441" s="27"/>
      <c r="AM2441" s="27"/>
      <c r="AN2441" s="27"/>
      <c r="AO2441" s="27"/>
      <c r="AP2441" s="27"/>
    </row>
    <row r="2442" spans="23:42" s="1" customFormat="1" x14ac:dyDescent="0.3">
      <c r="W2442" s="27"/>
      <c r="X2442" s="27"/>
      <c r="Y2442" s="27"/>
      <c r="Z2442" s="201"/>
      <c r="AA2442" s="201"/>
      <c r="AB2442" s="27"/>
      <c r="AC2442" s="27"/>
      <c r="AD2442" s="27"/>
      <c r="AE2442" s="60"/>
      <c r="AF2442" s="27"/>
      <c r="AG2442" s="27"/>
      <c r="AH2442" s="27"/>
      <c r="AI2442" s="27"/>
      <c r="AJ2442" s="27"/>
      <c r="AK2442" s="27"/>
      <c r="AL2442" s="27"/>
      <c r="AM2442" s="27"/>
      <c r="AN2442" s="27"/>
      <c r="AO2442" s="27"/>
      <c r="AP2442" s="27"/>
    </row>
    <row r="2443" spans="23:42" s="1" customFormat="1" x14ac:dyDescent="0.3">
      <c r="W2443" s="27"/>
      <c r="X2443" s="27"/>
      <c r="Y2443" s="27"/>
      <c r="Z2443" s="201"/>
      <c r="AA2443" s="201"/>
      <c r="AB2443" s="27"/>
      <c r="AC2443" s="27"/>
      <c r="AD2443" s="27"/>
      <c r="AE2443" s="60"/>
      <c r="AF2443" s="27"/>
      <c r="AG2443" s="27"/>
      <c r="AH2443" s="27"/>
      <c r="AI2443" s="27"/>
      <c r="AJ2443" s="27"/>
      <c r="AK2443" s="27"/>
      <c r="AL2443" s="27"/>
      <c r="AM2443" s="27"/>
      <c r="AN2443" s="27"/>
      <c r="AO2443" s="27"/>
      <c r="AP2443" s="27"/>
    </row>
    <row r="2444" spans="23:42" s="1" customFormat="1" x14ac:dyDescent="0.3">
      <c r="W2444" s="27"/>
      <c r="X2444" s="27"/>
      <c r="Y2444" s="27"/>
      <c r="Z2444" s="201"/>
      <c r="AA2444" s="201"/>
      <c r="AB2444" s="27"/>
      <c r="AC2444" s="27"/>
      <c r="AD2444" s="27"/>
      <c r="AE2444" s="60"/>
      <c r="AF2444" s="27"/>
      <c r="AG2444" s="27"/>
      <c r="AH2444" s="27"/>
      <c r="AI2444" s="27"/>
      <c r="AJ2444" s="27"/>
      <c r="AK2444" s="27"/>
      <c r="AL2444" s="27"/>
      <c r="AM2444" s="27"/>
      <c r="AN2444" s="27"/>
      <c r="AO2444" s="27"/>
      <c r="AP2444" s="27"/>
    </row>
    <row r="2445" spans="23:42" s="1" customFormat="1" x14ac:dyDescent="0.3">
      <c r="W2445" s="27"/>
      <c r="X2445" s="27"/>
      <c r="Y2445" s="27"/>
      <c r="Z2445" s="201"/>
      <c r="AA2445" s="201"/>
      <c r="AB2445" s="27"/>
      <c r="AC2445" s="27"/>
      <c r="AD2445" s="27"/>
      <c r="AE2445" s="60"/>
      <c r="AF2445" s="27"/>
      <c r="AG2445" s="27"/>
      <c r="AH2445" s="27"/>
      <c r="AI2445" s="27"/>
      <c r="AJ2445" s="27"/>
      <c r="AK2445" s="27"/>
      <c r="AL2445" s="27"/>
      <c r="AM2445" s="27"/>
      <c r="AN2445" s="27"/>
      <c r="AO2445" s="27"/>
      <c r="AP2445" s="27"/>
    </row>
    <row r="2446" spans="23:42" s="1" customFormat="1" x14ac:dyDescent="0.3">
      <c r="W2446" s="27"/>
      <c r="X2446" s="27"/>
      <c r="Y2446" s="27"/>
      <c r="Z2446" s="201"/>
      <c r="AA2446" s="201"/>
      <c r="AB2446" s="27"/>
      <c r="AC2446" s="27"/>
      <c r="AD2446" s="27"/>
      <c r="AE2446" s="60"/>
      <c r="AF2446" s="27"/>
      <c r="AG2446" s="27"/>
      <c r="AH2446" s="27"/>
      <c r="AI2446" s="27"/>
      <c r="AJ2446" s="27"/>
      <c r="AK2446" s="27"/>
      <c r="AL2446" s="27"/>
      <c r="AM2446" s="27"/>
      <c r="AN2446" s="27"/>
      <c r="AO2446" s="27"/>
      <c r="AP2446" s="27"/>
    </row>
    <row r="2447" spans="23:42" s="1" customFormat="1" x14ac:dyDescent="0.3">
      <c r="W2447" s="27"/>
      <c r="X2447" s="27"/>
      <c r="Y2447" s="27"/>
      <c r="Z2447" s="201"/>
      <c r="AA2447" s="201"/>
      <c r="AB2447" s="27"/>
      <c r="AC2447" s="27"/>
      <c r="AD2447" s="27"/>
      <c r="AE2447" s="60"/>
      <c r="AF2447" s="27"/>
      <c r="AG2447" s="27"/>
      <c r="AH2447" s="27"/>
      <c r="AI2447" s="27"/>
      <c r="AJ2447" s="27"/>
      <c r="AK2447" s="27"/>
      <c r="AL2447" s="27"/>
      <c r="AM2447" s="27"/>
      <c r="AN2447" s="27"/>
      <c r="AO2447" s="27"/>
      <c r="AP2447" s="27"/>
    </row>
    <row r="2448" spans="23:42" s="1" customFormat="1" x14ac:dyDescent="0.3">
      <c r="W2448" s="27"/>
      <c r="X2448" s="27"/>
      <c r="Y2448" s="27"/>
      <c r="Z2448" s="201"/>
      <c r="AA2448" s="201"/>
      <c r="AB2448" s="27"/>
      <c r="AC2448" s="27"/>
      <c r="AD2448" s="27"/>
      <c r="AE2448" s="60"/>
      <c r="AF2448" s="27"/>
      <c r="AG2448" s="27"/>
      <c r="AH2448" s="27"/>
      <c r="AI2448" s="27"/>
      <c r="AJ2448" s="27"/>
      <c r="AK2448" s="27"/>
      <c r="AL2448" s="27"/>
      <c r="AM2448" s="27"/>
      <c r="AN2448" s="27"/>
      <c r="AO2448" s="27"/>
      <c r="AP2448" s="27"/>
    </row>
    <row r="2449" spans="23:42" s="1" customFormat="1" x14ac:dyDescent="0.3">
      <c r="W2449" s="27"/>
      <c r="X2449" s="27"/>
      <c r="Y2449" s="27"/>
      <c r="Z2449" s="201"/>
      <c r="AA2449" s="201"/>
      <c r="AB2449" s="27"/>
      <c r="AC2449" s="27"/>
      <c r="AD2449" s="27"/>
      <c r="AE2449" s="60"/>
      <c r="AF2449" s="27"/>
      <c r="AG2449" s="27"/>
      <c r="AH2449" s="27"/>
      <c r="AI2449" s="27"/>
      <c r="AJ2449" s="27"/>
      <c r="AK2449" s="27"/>
      <c r="AL2449" s="27"/>
      <c r="AM2449" s="27"/>
      <c r="AN2449" s="27"/>
      <c r="AO2449" s="27"/>
      <c r="AP2449" s="27"/>
    </row>
    <row r="2450" spans="23:42" s="1" customFormat="1" x14ac:dyDescent="0.3">
      <c r="W2450" s="27"/>
      <c r="X2450" s="27"/>
      <c r="Y2450" s="27"/>
      <c r="Z2450" s="201"/>
      <c r="AA2450" s="201"/>
      <c r="AB2450" s="27"/>
      <c r="AC2450" s="27"/>
      <c r="AD2450" s="27"/>
      <c r="AE2450" s="60"/>
      <c r="AF2450" s="27"/>
      <c r="AG2450" s="27"/>
      <c r="AH2450" s="27"/>
      <c r="AI2450" s="27"/>
      <c r="AJ2450" s="27"/>
      <c r="AK2450" s="27"/>
      <c r="AL2450" s="27"/>
      <c r="AM2450" s="27"/>
      <c r="AN2450" s="27"/>
      <c r="AO2450" s="27"/>
      <c r="AP2450" s="27"/>
    </row>
    <row r="2451" spans="23:42" s="1" customFormat="1" x14ac:dyDescent="0.3">
      <c r="W2451" s="27"/>
      <c r="X2451" s="27"/>
      <c r="Y2451" s="27"/>
      <c r="Z2451" s="201"/>
      <c r="AA2451" s="201"/>
      <c r="AB2451" s="27"/>
      <c r="AC2451" s="27"/>
      <c r="AD2451" s="27"/>
      <c r="AE2451" s="60"/>
      <c r="AF2451" s="27"/>
      <c r="AG2451" s="27"/>
      <c r="AH2451" s="27"/>
      <c r="AI2451" s="27"/>
      <c r="AJ2451" s="27"/>
      <c r="AK2451" s="27"/>
      <c r="AL2451" s="27"/>
      <c r="AM2451" s="27"/>
      <c r="AN2451" s="27"/>
      <c r="AO2451" s="27"/>
      <c r="AP2451" s="27"/>
    </row>
    <row r="2452" spans="23:42" s="1" customFormat="1" x14ac:dyDescent="0.3">
      <c r="W2452" s="27"/>
      <c r="X2452" s="27"/>
      <c r="Y2452" s="27"/>
      <c r="Z2452" s="201"/>
      <c r="AA2452" s="201"/>
      <c r="AB2452" s="27"/>
      <c r="AC2452" s="27"/>
      <c r="AD2452" s="27"/>
      <c r="AE2452" s="60"/>
      <c r="AF2452" s="27"/>
      <c r="AG2452" s="27"/>
      <c r="AH2452" s="27"/>
      <c r="AI2452" s="27"/>
      <c r="AJ2452" s="27"/>
      <c r="AK2452" s="27"/>
      <c r="AL2452" s="27"/>
      <c r="AM2452" s="27"/>
      <c r="AN2452" s="27"/>
      <c r="AO2452" s="27"/>
      <c r="AP2452" s="27"/>
    </row>
    <row r="2453" spans="23:42" s="1" customFormat="1" x14ac:dyDescent="0.3">
      <c r="W2453" s="27"/>
      <c r="X2453" s="27"/>
      <c r="Y2453" s="27"/>
      <c r="Z2453" s="201"/>
      <c r="AA2453" s="201"/>
      <c r="AB2453" s="27"/>
      <c r="AC2453" s="27"/>
      <c r="AD2453" s="27"/>
      <c r="AE2453" s="60"/>
      <c r="AF2453" s="27"/>
      <c r="AG2453" s="27"/>
      <c r="AH2453" s="27"/>
      <c r="AI2453" s="27"/>
      <c r="AJ2453" s="27"/>
      <c r="AK2453" s="27"/>
      <c r="AL2453" s="27"/>
      <c r="AM2453" s="27"/>
      <c r="AN2453" s="27"/>
      <c r="AO2453" s="27"/>
      <c r="AP2453" s="27"/>
    </row>
    <row r="2454" spans="23:42" s="1" customFormat="1" x14ac:dyDescent="0.3">
      <c r="W2454" s="27"/>
      <c r="X2454" s="27"/>
      <c r="Y2454" s="27"/>
      <c r="Z2454" s="201"/>
      <c r="AA2454" s="201"/>
      <c r="AB2454" s="27"/>
      <c r="AC2454" s="27"/>
      <c r="AD2454" s="27"/>
      <c r="AE2454" s="60"/>
      <c r="AF2454" s="27"/>
      <c r="AG2454" s="27"/>
      <c r="AH2454" s="27"/>
      <c r="AI2454" s="27"/>
      <c r="AJ2454" s="27"/>
      <c r="AK2454" s="27"/>
      <c r="AL2454" s="27"/>
      <c r="AM2454" s="27"/>
      <c r="AN2454" s="27"/>
      <c r="AO2454" s="27"/>
      <c r="AP2454" s="27"/>
    </row>
    <row r="2455" spans="23:42" s="1" customFormat="1" x14ac:dyDescent="0.3">
      <c r="W2455" s="27"/>
      <c r="X2455" s="27"/>
      <c r="Y2455" s="27"/>
      <c r="Z2455" s="201"/>
      <c r="AA2455" s="201"/>
      <c r="AB2455" s="27"/>
      <c r="AC2455" s="27"/>
      <c r="AD2455" s="27"/>
      <c r="AE2455" s="60"/>
      <c r="AF2455" s="27"/>
      <c r="AG2455" s="27"/>
      <c r="AH2455" s="27"/>
      <c r="AI2455" s="27"/>
      <c r="AJ2455" s="27"/>
      <c r="AK2455" s="27"/>
      <c r="AL2455" s="27"/>
      <c r="AM2455" s="27"/>
      <c r="AN2455" s="27"/>
      <c r="AO2455" s="27"/>
      <c r="AP2455" s="27"/>
    </row>
    <row r="2456" spans="23:42" s="1" customFormat="1" x14ac:dyDescent="0.3">
      <c r="W2456" s="27"/>
      <c r="X2456" s="27"/>
      <c r="Y2456" s="27"/>
      <c r="Z2456" s="201"/>
      <c r="AA2456" s="201"/>
      <c r="AB2456" s="27"/>
      <c r="AC2456" s="27"/>
      <c r="AD2456" s="27"/>
      <c r="AE2456" s="60"/>
      <c r="AF2456" s="27"/>
      <c r="AG2456" s="27"/>
      <c r="AH2456" s="27"/>
      <c r="AI2456" s="27"/>
      <c r="AJ2456" s="27"/>
      <c r="AK2456" s="27"/>
      <c r="AL2456" s="27"/>
      <c r="AM2456" s="27"/>
      <c r="AN2456" s="27"/>
      <c r="AO2456" s="27"/>
      <c r="AP2456" s="27"/>
    </row>
    <row r="2457" spans="23:42" s="1" customFormat="1" x14ac:dyDescent="0.3">
      <c r="W2457" s="27"/>
      <c r="X2457" s="27"/>
      <c r="Y2457" s="27"/>
      <c r="Z2457" s="201"/>
      <c r="AA2457" s="201"/>
      <c r="AB2457" s="27"/>
      <c r="AC2457" s="27"/>
      <c r="AD2457" s="27"/>
      <c r="AE2457" s="60"/>
      <c r="AF2457" s="27"/>
      <c r="AG2457" s="27"/>
      <c r="AH2457" s="27"/>
      <c r="AI2457" s="27"/>
      <c r="AJ2457" s="27"/>
      <c r="AK2457" s="27"/>
      <c r="AL2457" s="27"/>
      <c r="AM2457" s="27"/>
      <c r="AN2457" s="27"/>
      <c r="AO2457" s="27"/>
      <c r="AP2457" s="27"/>
    </row>
    <row r="2458" spans="23:42" s="1" customFormat="1" x14ac:dyDescent="0.3">
      <c r="W2458" s="27"/>
      <c r="X2458" s="27"/>
      <c r="Y2458" s="27"/>
      <c r="Z2458" s="201"/>
      <c r="AA2458" s="201"/>
      <c r="AB2458" s="27"/>
      <c r="AC2458" s="27"/>
      <c r="AD2458" s="27"/>
      <c r="AE2458" s="60"/>
      <c r="AF2458" s="27"/>
      <c r="AG2458" s="27"/>
      <c r="AH2458" s="27"/>
      <c r="AI2458" s="27"/>
      <c r="AJ2458" s="27"/>
      <c r="AK2458" s="27"/>
      <c r="AL2458" s="27"/>
      <c r="AM2458" s="27"/>
      <c r="AN2458" s="27"/>
      <c r="AO2458" s="27"/>
      <c r="AP2458" s="27"/>
    </row>
    <row r="2459" spans="23:42" s="1" customFormat="1" x14ac:dyDescent="0.3">
      <c r="W2459" s="27"/>
      <c r="X2459" s="27"/>
      <c r="Y2459" s="27"/>
      <c r="Z2459" s="201"/>
      <c r="AA2459" s="201"/>
      <c r="AB2459" s="27"/>
      <c r="AC2459" s="27"/>
      <c r="AD2459" s="27"/>
      <c r="AE2459" s="60"/>
      <c r="AF2459" s="27"/>
      <c r="AG2459" s="27"/>
      <c r="AH2459" s="27"/>
      <c r="AI2459" s="27"/>
      <c r="AJ2459" s="27"/>
      <c r="AK2459" s="27"/>
      <c r="AL2459" s="27"/>
      <c r="AM2459" s="27"/>
      <c r="AN2459" s="27"/>
      <c r="AO2459" s="27"/>
      <c r="AP2459" s="27"/>
    </row>
    <row r="2460" spans="23:42" s="1" customFormat="1" x14ac:dyDescent="0.3">
      <c r="W2460" s="27"/>
      <c r="X2460" s="27"/>
      <c r="Y2460" s="27"/>
      <c r="Z2460" s="201"/>
      <c r="AA2460" s="201"/>
      <c r="AB2460" s="27"/>
      <c r="AC2460" s="27"/>
      <c r="AD2460" s="27"/>
      <c r="AE2460" s="60"/>
      <c r="AF2460" s="27"/>
      <c r="AG2460" s="27"/>
      <c r="AH2460" s="27"/>
      <c r="AI2460" s="27"/>
      <c r="AJ2460" s="27"/>
      <c r="AK2460" s="27"/>
      <c r="AL2460" s="27"/>
      <c r="AM2460" s="27"/>
      <c r="AN2460" s="27"/>
      <c r="AO2460" s="27"/>
      <c r="AP2460" s="27"/>
    </row>
    <row r="2461" spans="23:42" s="1" customFormat="1" x14ac:dyDescent="0.3">
      <c r="W2461" s="27"/>
      <c r="X2461" s="27"/>
      <c r="Y2461" s="27"/>
      <c r="Z2461" s="201"/>
      <c r="AA2461" s="201"/>
      <c r="AB2461" s="27"/>
      <c r="AC2461" s="27"/>
      <c r="AD2461" s="27"/>
      <c r="AE2461" s="60"/>
      <c r="AF2461" s="27"/>
      <c r="AG2461" s="27"/>
      <c r="AH2461" s="27"/>
      <c r="AI2461" s="27"/>
      <c r="AJ2461" s="27"/>
      <c r="AK2461" s="27"/>
      <c r="AL2461" s="27"/>
      <c r="AM2461" s="27"/>
      <c r="AN2461" s="27"/>
      <c r="AO2461" s="27"/>
      <c r="AP2461" s="27"/>
    </row>
    <row r="2462" spans="23:42" s="1" customFormat="1" x14ac:dyDescent="0.3">
      <c r="W2462" s="27"/>
      <c r="X2462" s="27"/>
      <c r="Y2462" s="27"/>
      <c r="Z2462" s="201"/>
      <c r="AA2462" s="201"/>
      <c r="AB2462" s="27"/>
      <c r="AC2462" s="27"/>
      <c r="AD2462" s="27"/>
      <c r="AE2462" s="60"/>
      <c r="AF2462" s="27"/>
      <c r="AG2462" s="27"/>
      <c r="AH2462" s="27"/>
      <c r="AI2462" s="27"/>
      <c r="AJ2462" s="27"/>
      <c r="AK2462" s="27"/>
      <c r="AL2462" s="27"/>
      <c r="AM2462" s="27"/>
      <c r="AN2462" s="27"/>
      <c r="AO2462" s="27"/>
      <c r="AP2462" s="27"/>
    </row>
    <row r="2463" spans="23:42" s="1" customFormat="1" x14ac:dyDescent="0.3">
      <c r="W2463" s="27"/>
      <c r="X2463" s="27"/>
      <c r="Y2463" s="27"/>
      <c r="Z2463" s="201"/>
      <c r="AA2463" s="201"/>
      <c r="AB2463" s="27"/>
      <c r="AC2463" s="27"/>
      <c r="AD2463" s="27"/>
      <c r="AE2463" s="60"/>
      <c r="AF2463" s="27"/>
      <c r="AG2463" s="27"/>
      <c r="AH2463" s="27"/>
      <c r="AI2463" s="27"/>
      <c r="AJ2463" s="27"/>
      <c r="AK2463" s="27"/>
      <c r="AL2463" s="27"/>
      <c r="AM2463" s="27"/>
      <c r="AN2463" s="27"/>
      <c r="AO2463" s="27"/>
      <c r="AP2463" s="27"/>
    </row>
    <row r="2464" spans="23:42" s="1" customFormat="1" x14ac:dyDescent="0.3">
      <c r="W2464" s="27"/>
      <c r="X2464" s="27"/>
      <c r="Y2464" s="27"/>
      <c r="Z2464" s="201"/>
      <c r="AA2464" s="201"/>
      <c r="AB2464" s="27"/>
      <c r="AC2464" s="27"/>
      <c r="AD2464" s="27"/>
      <c r="AE2464" s="60"/>
      <c r="AF2464" s="27"/>
      <c r="AG2464" s="27"/>
      <c r="AH2464" s="27"/>
      <c r="AI2464" s="27"/>
      <c r="AJ2464" s="27"/>
      <c r="AK2464" s="27"/>
      <c r="AL2464" s="27"/>
      <c r="AM2464" s="27"/>
      <c r="AN2464" s="27"/>
      <c r="AO2464" s="27"/>
      <c r="AP2464" s="27"/>
    </row>
    <row r="2465" spans="23:42" s="1" customFormat="1" x14ac:dyDescent="0.3">
      <c r="W2465" s="27"/>
      <c r="X2465" s="27"/>
      <c r="Y2465" s="27"/>
      <c r="Z2465" s="201"/>
      <c r="AA2465" s="201"/>
      <c r="AB2465" s="27"/>
      <c r="AC2465" s="27"/>
      <c r="AD2465" s="27"/>
      <c r="AE2465" s="60"/>
      <c r="AF2465" s="27"/>
      <c r="AG2465" s="27"/>
      <c r="AH2465" s="27"/>
      <c r="AI2465" s="27"/>
      <c r="AJ2465" s="27"/>
      <c r="AK2465" s="27"/>
      <c r="AL2465" s="27"/>
      <c r="AM2465" s="27"/>
      <c r="AN2465" s="27"/>
      <c r="AO2465" s="27"/>
      <c r="AP2465" s="27"/>
    </row>
    <row r="2466" spans="23:42" s="1" customFormat="1" x14ac:dyDescent="0.3">
      <c r="W2466" s="27"/>
      <c r="X2466" s="27"/>
      <c r="Y2466" s="27"/>
      <c r="Z2466" s="201"/>
      <c r="AA2466" s="201"/>
      <c r="AB2466" s="27"/>
      <c r="AC2466" s="27"/>
      <c r="AD2466" s="27"/>
      <c r="AE2466" s="60"/>
      <c r="AF2466" s="27"/>
      <c r="AG2466" s="27"/>
      <c r="AH2466" s="27"/>
      <c r="AI2466" s="27"/>
      <c r="AJ2466" s="27"/>
      <c r="AK2466" s="27"/>
      <c r="AL2466" s="27"/>
      <c r="AM2466" s="27"/>
      <c r="AN2466" s="27"/>
      <c r="AO2466" s="27"/>
      <c r="AP2466" s="27"/>
    </row>
    <row r="2467" spans="23:42" s="1" customFormat="1" x14ac:dyDescent="0.3">
      <c r="W2467" s="27"/>
      <c r="X2467" s="27"/>
      <c r="Y2467" s="27"/>
      <c r="Z2467" s="201"/>
      <c r="AA2467" s="201"/>
      <c r="AB2467" s="27"/>
      <c r="AC2467" s="27"/>
      <c r="AD2467" s="27"/>
      <c r="AE2467" s="60"/>
      <c r="AF2467" s="27"/>
      <c r="AG2467" s="27"/>
      <c r="AH2467" s="27"/>
      <c r="AI2467" s="27"/>
      <c r="AJ2467" s="27"/>
      <c r="AK2467" s="27"/>
      <c r="AL2467" s="27"/>
      <c r="AM2467" s="27"/>
      <c r="AN2467" s="27"/>
      <c r="AO2467" s="27"/>
      <c r="AP2467" s="27"/>
    </row>
    <row r="2468" spans="23:42" s="1" customFormat="1" x14ac:dyDescent="0.3">
      <c r="W2468" s="27"/>
      <c r="X2468" s="27"/>
      <c r="Y2468" s="27"/>
      <c r="Z2468" s="201"/>
      <c r="AA2468" s="201"/>
      <c r="AB2468" s="27"/>
      <c r="AC2468" s="27"/>
      <c r="AD2468" s="27"/>
      <c r="AE2468" s="60"/>
      <c r="AF2468" s="27"/>
      <c r="AG2468" s="27"/>
      <c r="AH2468" s="27"/>
      <c r="AI2468" s="27"/>
      <c r="AJ2468" s="27"/>
      <c r="AK2468" s="27"/>
      <c r="AL2468" s="27"/>
      <c r="AM2468" s="27"/>
      <c r="AN2468" s="27"/>
      <c r="AO2468" s="27"/>
      <c r="AP2468" s="27"/>
    </row>
    <row r="2469" spans="23:42" s="1" customFormat="1" x14ac:dyDescent="0.3">
      <c r="W2469" s="27"/>
      <c r="X2469" s="27"/>
      <c r="Y2469" s="27"/>
      <c r="Z2469" s="201"/>
      <c r="AA2469" s="201"/>
      <c r="AB2469" s="27"/>
      <c r="AC2469" s="27"/>
      <c r="AD2469" s="27"/>
      <c r="AE2469" s="60"/>
      <c r="AF2469" s="27"/>
      <c r="AG2469" s="27"/>
      <c r="AH2469" s="27"/>
      <c r="AI2469" s="27"/>
      <c r="AJ2469" s="27"/>
      <c r="AK2469" s="27"/>
      <c r="AL2469" s="27"/>
      <c r="AM2469" s="27"/>
      <c r="AN2469" s="27"/>
      <c r="AO2469" s="27"/>
      <c r="AP2469" s="27"/>
    </row>
    <row r="2470" spans="23:42" s="1" customFormat="1" x14ac:dyDescent="0.3">
      <c r="W2470" s="27"/>
      <c r="X2470" s="27"/>
      <c r="Y2470" s="27"/>
      <c r="Z2470" s="201"/>
      <c r="AA2470" s="201"/>
      <c r="AB2470" s="27"/>
      <c r="AC2470" s="27"/>
      <c r="AD2470" s="27"/>
      <c r="AE2470" s="60"/>
      <c r="AF2470" s="27"/>
      <c r="AG2470" s="27"/>
      <c r="AH2470" s="27"/>
      <c r="AI2470" s="27"/>
      <c r="AJ2470" s="27"/>
      <c r="AK2470" s="27"/>
      <c r="AL2470" s="27"/>
      <c r="AM2470" s="27"/>
      <c r="AN2470" s="27"/>
      <c r="AO2470" s="27"/>
      <c r="AP2470" s="27"/>
    </row>
    <row r="2471" spans="23:42" s="1" customFormat="1" x14ac:dyDescent="0.3">
      <c r="W2471" s="27"/>
      <c r="X2471" s="27"/>
      <c r="Y2471" s="27"/>
      <c r="Z2471" s="201"/>
      <c r="AA2471" s="201"/>
      <c r="AB2471" s="27"/>
      <c r="AC2471" s="27"/>
      <c r="AD2471" s="27"/>
      <c r="AE2471" s="60"/>
      <c r="AF2471" s="27"/>
      <c r="AG2471" s="27"/>
      <c r="AH2471" s="27"/>
      <c r="AI2471" s="27"/>
      <c r="AJ2471" s="27"/>
      <c r="AK2471" s="27"/>
      <c r="AL2471" s="27"/>
      <c r="AM2471" s="27"/>
      <c r="AN2471" s="27"/>
      <c r="AO2471" s="27"/>
      <c r="AP2471" s="27"/>
    </row>
    <row r="2472" spans="23:42" s="1" customFormat="1" x14ac:dyDescent="0.3">
      <c r="W2472" s="27"/>
      <c r="X2472" s="27"/>
      <c r="Y2472" s="27"/>
      <c r="Z2472" s="201"/>
      <c r="AA2472" s="201"/>
      <c r="AB2472" s="27"/>
      <c r="AC2472" s="27"/>
      <c r="AD2472" s="27"/>
      <c r="AE2472" s="60"/>
      <c r="AF2472" s="27"/>
      <c r="AG2472" s="27"/>
      <c r="AH2472" s="27"/>
      <c r="AI2472" s="27"/>
      <c r="AJ2472" s="27"/>
      <c r="AK2472" s="27"/>
      <c r="AL2472" s="27"/>
      <c r="AM2472" s="27"/>
      <c r="AN2472" s="27"/>
      <c r="AO2472" s="27"/>
      <c r="AP2472" s="27"/>
    </row>
    <row r="2473" spans="23:42" s="1" customFormat="1" x14ac:dyDescent="0.3">
      <c r="W2473" s="27"/>
      <c r="X2473" s="27"/>
      <c r="Y2473" s="27"/>
      <c r="Z2473" s="201"/>
      <c r="AA2473" s="201"/>
      <c r="AB2473" s="27"/>
      <c r="AC2473" s="27"/>
      <c r="AD2473" s="27"/>
      <c r="AE2473" s="60"/>
      <c r="AF2473" s="27"/>
      <c r="AG2473" s="27"/>
      <c r="AH2473" s="27"/>
      <c r="AI2473" s="27"/>
      <c r="AJ2473" s="27"/>
      <c r="AK2473" s="27"/>
      <c r="AL2473" s="27"/>
      <c r="AM2473" s="27"/>
      <c r="AN2473" s="27"/>
      <c r="AO2473" s="27"/>
      <c r="AP2473" s="27"/>
    </row>
    <row r="2474" spans="23:42" s="1" customFormat="1" x14ac:dyDescent="0.3">
      <c r="W2474" s="27"/>
      <c r="X2474" s="27"/>
      <c r="Y2474" s="27"/>
      <c r="Z2474" s="201"/>
      <c r="AA2474" s="201"/>
      <c r="AB2474" s="27"/>
      <c r="AC2474" s="27"/>
      <c r="AD2474" s="27"/>
      <c r="AE2474" s="60"/>
      <c r="AF2474" s="27"/>
      <c r="AG2474" s="27"/>
      <c r="AH2474" s="27"/>
      <c r="AI2474" s="27"/>
      <c r="AJ2474" s="27"/>
      <c r="AK2474" s="27"/>
      <c r="AL2474" s="27"/>
      <c r="AM2474" s="27"/>
      <c r="AN2474" s="27"/>
      <c r="AO2474" s="27"/>
      <c r="AP2474" s="27"/>
    </row>
    <row r="2475" spans="23:42" s="1" customFormat="1" x14ac:dyDescent="0.3">
      <c r="W2475" s="27"/>
      <c r="X2475" s="27"/>
      <c r="Y2475" s="27"/>
      <c r="Z2475" s="201"/>
      <c r="AA2475" s="201"/>
      <c r="AB2475" s="27"/>
      <c r="AC2475" s="27"/>
      <c r="AD2475" s="27"/>
      <c r="AE2475" s="60"/>
      <c r="AF2475" s="27"/>
      <c r="AG2475" s="27"/>
      <c r="AH2475" s="27"/>
      <c r="AI2475" s="27"/>
      <c r="AJ2475" s="27"/>
      <c r="AK2475" s="27"/>
      <c r="AL2475" s="27"/>
      <c r="AM2475" s="27"/>
      <c r="AN2475" s="27"/>
      <c r="AO2475" s="27"/>
      <c r="AP2475" s="27"/>
    </row>
    <row r="2476" spans="23:42" s="1" customFormat="1" x14ac:dyDescent="0.3">
      <c r="W2476" s="27"/>
      <c r="X2476" s="27"/>
      <c r="Y2476" s="27"/>
      <c r="Z2476" s="201"/>
      <c r="AA2476" s="201"/>
      <c r="AB2476" s="27"/>
      <c r="AC2476" s="27"/>
      <c r="AD2476" s="27"/>
      <c r="AE2476" s="60"/>
      <c r="AF2476" s="27"/>
      <c r="AG2476" s="27"/>
      <c r="AH2476" s="27"/>
      <c r="AI2476" s="27"/>
      <c r="AJ2476" s="27"/>
      <c r="AK2476" s="27"/>
      <c r="AL2476" s="27"/>
      <c r="AM2476" s="27"/>
      <c r="AN2476" s="27"/>
      <c r="AO2476" s="27"/>
      <c r="AP2476" s="27"/>
    </row>
    <row r="2477" spans="23:42" s="1" customFormat="1" x14ac:dyDescent="0.3">
      <c r="W2477" s="27"/>
      <c r="X2477" s="27"/>
      <c r="Y2477" s="27"/>
      <c r="Z2477" s="201"/>
      <c r="AA2477" s="201"/>
      <c r="AB2477" s="27"/>
      <c r="AC2477" s="27"/>
      <c r="AD2477" s="27"/>
      <c r="AE2477" s="60"/>
      <c r="AF2477" s="27"/>
      <c r="AG2477" s="27"/>
      <c r="AH2477" s="27"/>
      <c r="AI2477" s="27"/>
      <c r="AJ2477" s="27"/>
      <c r="AK2477" s="27"/>
      <c r="AL2477" s="27"/>
      <c r="AM2477" s="27"/>
      <c r="AN2477" s="27"/>
      <c r="AO2477" s="27"/>
      <c r="AP2477" s="27"/>
    </row>
    <row r="2478" spans="23:42" s="1" customFormat="1" x14ac:dyDescent="0.3">
      <c r="W2478" s="27"/>
      <c r="X2478" s="27"/>
      <c r="Y2478" s="27"/>
      <c r="Z2478" s="201"/>
      <c r="AA2478" s="201"/>
      <c r="AB2478" s="27"/>
      <c r="AC2478" s="27"/>
      <c r="AD2478" s="27"/>
      <c r="AE2478" s="60"/>
      <c r="AF2478" s="27"/>
      <c r="AG2478" s="27"/>
      <c r="AH2478" s="27"/>
      <c r="AI2478" s="27"/>
      <c r="AJ2478" s="27"/>
      <c r="AK2478" s="27"/>
      <c r="AL2478" s="27"/>
      <c r="AM2478" s="27"/>
      <c r="AN2478" s="27"/>
      <c r="AO2478" s="27"/>
      <c r="AP2478" s="27"/>
    </row>
    <row r="2479" spans="23:42" s="1" customFormat="1" x14ac:dyDescent="0.3">
      <c r="W2479" s="27"/>
      <c r="X2479" s="27"/>
      <c r="Y2479" s="27"/>
      <c r="Z2479" s="201"/>
      <c r="AA2479" s="201"/>
      <c r="AB2479" s="27"/>
      <c r="AC2479" s="27"/>
      <c r="AD2479" s="27"/>
      <c r="AE2479" s="60"/>
      <c r="AF2479" s="27"/>
      <c r="AG2479" s="27"/>
      <c r="AH2479" s="27"/>
      <c r="AI2479" s="27"/>
      <c r="AJ2479" s="27"/>
      <c r="AK2479" s="27"/>
      <c r="AL2479" s="27"/>
      <c r="AM2479" s="27"/>
      <c r="AN2479" s="27"/>
      <c r="AO2479" s="27"/>
      <c r="AP2479" s="27"/>
    </row>
    <row r="2480" spans="23:42" s="1" customFormat="1" x14ac:dyDescent="0.3">
      <c r="W2480" s="27"/>
      <c r="X2480" s="27"/>
      <c r="Y2480" s="27"/>
      <c r="Z2480" s="201"/>
      <c r="AA2480" s="201"/>
      <c r="AB2480" s="27"/>
      <c r="AC2480" s="27"/>
      <c r="AD2480" s="27"/>
      <c r="AE2480" s="60"/>
      <c r="AF2480" s="27"/>
      <c r="AG2480" s="27"/>
      <c r="AH2480" s="27"/>
      <c r="AI2480" s="27"/>
      <c r="AJ2480" s="27"/>
      <c r="AK2480" s="27"/>
      <c r="AL2480" s="27"/>
      <c r="AM2480" s="27"/>
      <c r="AN2480" s="27"/>
      <c r="AO2480" s="27"/>
      <c r="AP2480" s="27"/>
    </row>
    <row r="2481" spans="23:42" s="1" customFormat="1" x14ac:dyDescent="0.3">
      <c r="W2481" s="27"/>
      <c r="X2481" s="27"/>
      <c r="Y2481" s="27"/>
      <c r="Z2481" s="201"/>
      <c r="AA2481" s="201"/>
      <c r="AB2481" s="27"/>
      <c r="AC2481" s="27"/>
      <c r="AD2481" s="27"/>
      <c r="AE2481" s="60"/>
      <c r="AF2481" s="27"/>
      <c r="AG2481" s="27"/>
      <c r="AH2481" s="27"/>
      <c r="AI2481" s="27"/>
      <c r="AJ2481" s="27"/>
      <c r="AK2481" s="27"/>
      <c r="AL2481" s="27"/>
      <c r="AM2481" s="27"/>
      <c r="AN2481" s="27"/>
      <c r="AO2481" s="27"/>
      <c r="AP2481" s="27"/>
    </row>
    <row r="2482" spans="23:42" s="1" customFormat="1" x14ac:dyDescent="0.3">
      <c r="W2482" s="27"/>
      <c r="X2482" s="27"/>
      <c r="Y2482" s="27"/>
      <c r="Z2482" s="201"/>
      <c r="AA2482" s="201"/>
      <c r="AB2482" s="27"/>
      <c r="AC2482" s="27"/>
      <c r="AD2482" s="27"/>
      <c r="AE2482" s="60"/>
      <c r="AF2482" s="27"/>
      <c r="AG2482" s="27"/>
      <c r="AH2482" s="27"/>
      <c r="AI2482" s="27"/>
      <c r="AJ2482" s="27"/>
      <c r="AK2482" s="27"/>
      <c r="AL2482" s="27"/>
      <c r="AM2482" s="27"/>
      <c r="AN2482" s="27"/>
      <c r="AO2482" s="27"/>
      <c r="AP2482" s="27"/>
    </row>
    <row r="2483" spans="23:42" s="1" customFormat="1" x14ac:dyDescent="0.3">
      <c r="W2483" s="27"/>
      <c r="X2483" s="27"/>
      <c r="Y2483" s="27"/>
      <c r="Z2483" s="201"/>
      <c r="AA2483" s="201"/>
      <c r="AB2483" s="27"/>
      <c r="AC2483" s="27"/>
      <c r="AD2483" s="27"/>
      <c r="AE2483" s="60"/>
      <c r="AF2483" s="27"/>
      <c r="AG2483" s="27"/>
      <c r="AH2483" s="27"/>
      <c r="AI2483" s="27"/>
      <c r="AJ2483" s="27"/>
      <c r="AK2483" s="27"/>
      <c r="AL2483" s="27"/>
      <c r="AM2483" s="27"/>
      <c r="AN2483" s="27"/>
      <c r="AO2483" s="27"/>
      <c r="AP2483" s="27"/>
    </row>
    <row r="2484" spans="23:42" s="1" customFormat="1" x14ac:dyDescent="0.3">
      <c r="W2484" s="27"/>
      <c r="X2484" s="27"/>
      <c r="Y2484" s="27"/>
      <c r="Z2484" s="201"/>
      <c r="AA2484" s="201"/>
      <c r="AB2484" s="27"/>
      <c r="AC2484" s="27"/>
      <c r="AD2484" s="27"/>
      <c r="AE2484" s="60"/>
      <c r="AF2484" s="27"/>
      <c r="AG2484" s="27"/>
      <c r="AH2484" s="27"/>
      <c r="AI2484" s="27"/>
      <c r="AJ2484" s="27"/>
      <c r="AK2484" s="27"/>
      <c r="AL2484" s="27"/>
      <c r="AM2484" s="27"/>
      <c r="AN2484" s="27"/>
      <c r="AO2484" s="27"/>
      <c r="AP2484" s="27"/>
    </row>
    <row r="2485" spans="23:42" s="1" customFormat="1" x14ac:dyDescent="0.3">
      <c r="W2485" s="27"/>
      <c r="X2485" s="27"/>
      <c r="Y2485" s="27"/>
      <c r="Z2485" s="201"/>
      <c r="AA2485" s="201"/>
      <c r="AB2485" s="27"/>
      <c r="AC2485" s="27"/>
      <c r="AD2485" s="27"/>
      <c r="AE2485" s="60"/>
      <c r="AF2485" s="27"/>
      <c r="AG2485" s="27"/>
      <c r="AH2485" s="27"/>
      <c r="AI2485" s="27"/>
      <c r="AJ2485" s="27"/>
      <c r="AK2485" s="27"/>
      <c r="AL2485" s="27"/>
      <c r="AM2485" s="27"/>
      <c r="AN2485" s="27"/>
      <c r="AO2485" s="27"/>
      <c r="AP2485" s="27"/>
    </row>
    <row r="2486" spans="23:42" s="1" customFormat="1" x14ac:dyDescent="0.3">
      <c r="W2486" s="27"/>
      <c r="X2486" s="27"/>
      <c r="Y2486" s="27"/>
      <c r="Z2486" s="201"/>
      <c r="AA2486" s="201"/>
      <c r="AB2486" s="27"/>
      <c r="AC2486" s="27"/>
      <c r="AD2486" s="27"/>
      <c r="AE2486" s="60"/>
      <c r="AF2486" s="27"/>
      <c r="AG2486" s="27"/>
      <c r="AH2486" s="27"/>
      <c r="AI2486" s="27"/>
      <c r="AJ2486" s="27"/>
      <c r="AK2486" s="27"/>
      <c r="AL2486" s="27"/>
      <c r="AM2486" s="27"/>
      <c r="AN2486" s="27"/>
      <c r="AO2486" s="27"/>
      <c r="AP2486" s="27"/>
    </row>
    <row r="2487" spans="23:42" s="1" customFormat="1" x14ac:dyDescent="0.3">
      <c r="W2487" s="27"/>
      <c r="X2487" s="27"/>
      <c r="Y2487" s="27"/>
      <c r="Z2487" s="201"/>
      <c r="AA2487" s="201"/>
      <c r="AB2487" s="27"/>
      <c r="AC2487" s="27"/>
      <c r="AD2487" s="27"/>
      <c r="AE2487" s="60"/>
      <c r="AF2487" s="27"/>
      <c r="AG2487" s="27"/>
      <c r="AH2487" s="27"/>
      <c r="AI2487" s="27"/>
      <c r="AJ2487" s="27"/>
      <c r="AK2487" s="27"/>
      <c r="AL2487" s="27"/>
      <c r="AM2487" s="27"/>
      <c r="AN2487" s="27"/>
      <c r="AO2487" s="27"/>
      <c r="AP2487" s="27"/>
    </row>
    <row r="2488" spans="23:42" s="1" customFormat="1" x14ac:dyDescent="0.3">
      <c r="W2488" s="27"/>
      <c r="X2488" s="27"/>
      <c r="Y2488" s="27"/>
      <c r="Z2488" s="201"/>
      <c r="AA2488" s="201"/>
      <c r="AB2488" s="27"/>
      <c r="AC2488" s="27"/>
      <c r="AD2488" s="27"/>
      <c r="AE2488" s="60"/>
      <c r="AF2488" s="27"/>
      <c r="AG2488" s="27"/>
      <c r="AH2488" s="27"/>
      <c r="AI2488" s="27"/>
      <c r="AJ2488" s="27"/>
      <c r="AK2488" s="27"/>
      <c r="AL2488" s="27"/>
      <c r="AM2488" s="27"/>
      <c r="AN2488" s="27"/>
      <c r="AO2488" s="27"/>
      <c r="AP2488" s="27"/>
    </row>
    <row r="2489" spans="23:42" s="1" customFormat="1" x14ac:dyDescent="0.3">
      <c r="W2489" s="27"/>
      <c r="X2489" s="27"/>
      <c r="Y2489" s="27"/>
      <c r="Z2489" s="201"/>
      <c r="AA2489" s="201"/>
      <c r="AB2489" s="27"/>
      <c r="AC2489" s="27"/>
      <c r="AD2489" s="27"/>
      <c r="AE2489" s="60"/>
      <c r="AF2489" s="27"/>
      <c r="AG2489" s="27"/>
      <c r="AH2489" s="27"/>
      <c r="AI2489" s="27"/>
      <c r="AJ2489" s="27"/>
      <c r="AK2489" s="27"/>
      <c r="AL2489" s="27"/>
      <c r="AM2489" s="27"/>
      <c r="AN2489" s="27"/>
      <c r="AO2489" s="27"/>
      <c r="AP2489" s="27"/>
    </row>
    <row r="2490" spans="23:42" s="1" customFormat="1" x14ac:dyDescent="0.3">
      <c r="W2490" s="27"/>
      <c r="X2490" s="27"/>
      <c r="Y2490" s="27"/>
      <c r="Z2490" s="201"/>
      <c r="AA2490" s="201"/>
      <c r="AB2490" s="27"/>
      <c r="AC2490" s="27"/>
      <c r="AD2490" s="27"/>
      <c r="AE2490" s="60"/>
      <c r="AF2490" s="27"/>
      <c r="AG2490" s="27"/>
      <c r="AH2490" s="27"/>
      <c r="AI2490" s="27"/>
      <c r="AJ2490" s="27"/>
      <c r="AK2490" s="27"/>
      <c r="AL2490" s="27"/>
      <c r="AM2490" s="27"/>
      <c r="AN2490" s="27"/>
      <c r="AO2490" s="27"/>
      <c r="AP2490" s="27"/>
    </row>
    <row r="2491" spans="23:42" s="1" customFormat="1" x14ac:dyDescent="0.3">
      <c r="W2491" s="27"/>
      <c r="X2491" s="27"/>
      <c r="Y2491" s="27"/>
      <c r="Z2491" s="201"/>
      <c r="AA2491" s="201"/>
      <c r="AB2491" s="27"/>
      <c r="AC2491" s="27"/>
      <c r="AD2491" s="27"/>
      <c r="AE2491" s="60"/>
      <c r="AF2491" s="27"/>
      <c r="AG2491" s="27"/>
      <c r="AH2491" s="27"/>
      <c r="AI2491" s="27"/>
      <c r="AJ2491" s="27"/>
      <c r="AK2491" s="27"/>
      <c r="AL2491" s="27"/>
      <c r="AM2491" s="27"/>
      <c r="AN2491" s="27"/>
      <c r="AO2491" s="27"/>
      <c r="AP2491" s="27"/>
    </row>
    <row r="2492" spans="23:42" s="1" customFormat="1" x14ac:dyDescent="0.3">
      <c r="W2492" s="27"/>
      <c r="X2492" s="27"/>
      <c r="Y2492" s="27"/>
      <c r="Z2492" s="201"/>
      <c r="AA2492" s="201"/>
      <c r="AB2492" s="27"/>
      <c r="AC2492" s="27"/>
      <c r="AD2492" s="27"/>
      <c r="AE2492" s="60"/>
      <c r="AF2492" s="27"/>
      <c r="AG2492" s="27"/>
      <c r="AH2492" s="27"/>
      <c r="AI2492" s="27"/>
      <c r="AJ2492" s="27"/>
      <c r="AK2492" s="27"/>
      <c r="AL2492" s="27"/>
      <c r="AM2492" s="27"/>
      <c r="AN2492" s="27"/>
      <c r="AO2492" s="27"/>
      <c r="AP2492" s="27"/>
    </row>
    <row r="2493" spans="23:42" s="1" customFormat="1" x14ac:dyDescent="0.3">
      <c r="W2493" s="27"/>
      <c r="X2493" s="27"/>
      <c r="Y2493" s="27"/>
      <c r="Z2493" s="201"/>
      <c r="AA2493" s="201"/>
      <c r="AB2493" s="27"/>
      <c r="AC2493" s="27"/>
      <c r="AD2493" s="27"/>
      <c r="AE2493" s="60"/>
      <c r="AF2493" s="27"/>
      <c r="AG2493" s="27"/>
      <c r="AH2493" s="27"/>
      <c r="AI2493" s="27"/>
      <c r="AJ2493" s="27"/>
      <c r="AK2493" s="27"/>
      <c r="AL2493" s="27"/>
      <c r="AM2493" s="27"/>
      <c r="AN2493" s="27"/>
      <c r="AO2493" s="27"/>
      <c r="AP2493" s="27"/>
    </row>
    <row r="2494" spans="23:42" s="1" customFormat="1" x14ac:dyDescent="0.3">
      <c r="W2494" s="27"/>
      <c r="X2494" s="27"/>
      <c r="Y2494" s="27"/>
      <c r="Z2494" s="201"/>
      <c r="AA2494" s="201"/>
      <c r="AB2494" s="27"/>
      <c r="AC2494" s="27"/>
      <c r="AD2494" s="27"/>
      <c r="AE2494" s="60"/>
      <c r="AF2494" s="27"/>
      <c r="AG2494" s="27"/>
      <c r="AH2494" s="27"/>
      <c r="AI2494" s="27"/>
      <c r="AJ2494" s="27"/>
      <c r="AK2494" s="27"/>
      <c r="AL2494" s="27"/>
      <c r="AM2494" s="27"/>
      <c r="AN2494" s="27"/>
      <c r="AO2494" s="27"/>
      <c r="AP2494" s="27"/>
    </row>
    <row r="2495" spans="23:42" s="1" customFormat="1" x14ac:dyDescent="0.3">
      <c r="W2495" s="27"/>
      <c r="X2495" s="27"/>
      <c r="Y2495" s="27"/>
      <c r="Z2495" s="201"/>
      <c r="AA2495" s="201"/>
      <c r="AB2495" s="27"/>
      <c r="AC2495" s="27"/>
      <c r="AD2495" s="27"/>
      <c r="AE2495" s="60"/>
      <c r="AF2495" s="27"/>
      <c r="AG2495" s="27"/>
      <c r="AH2495" s="27"/>
      <c r="AI2495" s="27"/>
      <c r="AJ2495" s="27"/>
      <c r="AK2495" s="27"/>
      <c r="AL2495" s="27"/>
      <c r="AM2495" s="27"/>
      <c r="AN2495" s="27"/>
      <c r="AO2495" s="27"/>
      <c r="AP2495" s="27"/>
    </row>
    <row r="2496" spans="23:42" s="1" customFormat="1" x14ac:dyDescent="0.3">
      <c r="W2496" s="27"/>
      <c r="X2496" s="27"/>
      <c r="Y2496" s="27"/>
      <c r="Z2496" s="201"/>
      <c r="AA2496" s="201"/>
      <c r="AB2496" s="27"/>
      <c r="AC2496" s="27"/>
      <c r="AD2496" s="27"/>
      <c r="AE2496" s="60"/>
      <c r="AF2496" s="27"/>
      <c r="AG2496" s="27"/>
      <c r="AH2496" s="27"/>
      <c r="AI2496" s="27"/>
      <c r="AJ2496" s="27"/>
      <c r="AK2496" s="27"/>
      <c r="AL2496" s="27"/>
      <c r="AM2496" s="27"/>
      <c r="AN2496" s="27"/>
      <c r="AO2496" s="27"/>
      <c r="AP2496" s="27"/>
    </row>
    <row r="2497" spans="23:42" s="1" customFormat="1" x14ac:dyDescent="0.3">
      <c r="W2497" s="27"/>
      <c r="X2497" s="27"/>
      <c r="Y2497" s="27"/>
      <c r="Z2497" s="201"/>
      <c r="AA2497" s="201"/>
      <c r="AB2497" s="27"/>
      <c r="AC2497" s="27"/>
      <c r="AD2497" s="27"/>
      <c r="AE2497" s="60"/>
      <c r="AF2497" s="27"/>
      <c r="AG2497" s="27"/>
      <c r="AH2497" s="27"/>
      <c r="AI2497" s="27"/>
      <c r="AJ2497" s="27"/>
      <c r="AK2497" s="27"/>
      <c r="AL2497" s="27"/>
      <c r="AM2497" s="27"/>
      <c r="AN2497" s="27"/>
      <c r="AO2497" s="27"/>
      <c r="AP2497" s="27"/>
    </row>
    <row r="2498" spans="23:42" s="1" customFormat="1" x14ac:dyDescent="0.3">
      <c r="W2498" s="27"/>
      <c r="X2498" s="27"/>
      <c r="Y2498" s="27"/>
      <c r="Z2498" s="201"/>
      <c r="AA2498" s="201"/>
      <c r="AB2498" s="27"/>
      <c r="AC2498" s="27"/>
      <c r="AD2498" s="27"/>
      <c r="AE2498" s="60"/>
      <c r="AF2498" s="27"/>
      <c r="AG2498" s="27"/>
      <c r="AH2498" s="27"/>
      <c r="AI2498" s="27"/>
      <c r="AJ2498" s="27"/>
      <c r="AK2498" s="27"/>
      <c r="AL2498" s="27"/>
      <c r="AM2498" s="27"/>
      <c r="AN2498" s="27"/>
      <c r="AO2498" s="27"/>
      <c r="AP2498" s="27"/>
    </row>
    <row r="2499" spans="23:42" s="1" customFormat="1" x14ac:dyDescent="0.3">
      <c r="W2499" s="27"/>
      <c r="X2499" s="27"/>
      <c r="Y2499" s="27"/>
      <c r="Z2499" s="201"/>
      <c r="AA2499" s="201"/>
      <c r="AB2499" s="27"/>
      <c r="AC2499" s="27"/>
      <c r="AD2499" s="27"/>
      <c r="AE2499" s="60"/>
      <c r="AF2499" s="27"/>
      <c r="AG2499" s="27"/>
      <c r="AH2499" s="27"/>
      <c r="AI2499" s="27"/>
      <c r="AJ2499" s="27"/>
      <c r="AK2499" s="27"/>
      <c r="AL2499" s="27"/>
      <c r="AM2499" s="27"/>
      <c r="AN2499" s="27"/>
      <c r="AO2499" s="27"/>
      <c r="AP2499" s="27"/>
    </row>
    <row r="2500" spans="23:42" s="1" customFormat="1" x14ac:dyDescent="0.3">
      <c r="W2500" s="27"/>
      <c r="X2500" s="27"/>
      <c r="Y2500" s="27"/>
      <c r="Z2500" s="201"/>
      <c r="AA2500" s="201"/>
      <c r="AB2500" s="27"/>
      <c r="AC2500" s="27"/>
      <c r="AD2500" s="27"/>
      <c r="AE2500" s="60"/>
      <c r="AF2500" s="27"/>
      <c r="AG2500" s="27"/>
      <c r="AH2500" s="27"/>
      <c r="AI2500" s="27"/>
      <c r="AJ2500" s="27"/>
      <c r="AK2500" s="27"/>
      <c r="AL2500" s="27"/>
      <c r="AM2500" s="27"/>
      <c r="AN2500" s="27"/>
      <c r="AO2500" s="27"/>
      <c r="AP2500" s="27"/>
    </row>
    <row r="2501" spans="23:42" s="1" customFormat="1" x14ac:dyDescent="0.3">
      <c r="W2501" s="27"/>
      <c r="X2501" s="27"/>
      <c r="Y2501" s="27"/>
      <c r="Z2501" s="201"/>
      <c r="AA2501" s="201"/>
      <c r="AB2501" s="27"/>
      <c r="AC2501" s="27"/>
      <c r="AD2501" s="27"/>
      <c r="AE2501" s="60"/>
      <c r="AF2501" s="27"/>
      <c r="AG2501" s="27"/>
      <c r="AH2501" s="27"/>
      <c r="AI2501" s="27"/>
      <c r="AJ2501" s="27"/>
      <c r="AK2501" s="27"/>
      <c r="AL2501" s="27"/>
      <c r="AM2501" s="27"/>
      <c r="AN2501" s="27"/>
      <c r="AO2501" s="27"/>
      <c r="AP2501" s="27"/>
    </row>
    <row r="2502" spans="23:42" s="1" customFormat="1" x14ac:dyDescent="0.3">
      <c r="W2502" s="27"/>
      <c r="X2502" s="27"/>
      <c r="Y2502" s="27"/>
      <c r="Z2502" s="201"/>
      <c r="AA2502" s="201"/>
      <c r="AB2502" s="27"/>
      <c r="AC2502" s="27"/>
      <c r="AD2502" s="27"/>
      <c r="AE2502" s="60"/>
      <c r="AF2502" s="27"/>
      <c r="AG2502" s="27"/>
      <c r="AH2502" s="27"/>
      <c r="AI2502" s="27"/>
      <c r="AJ2502" s="27"/>
      <c r="AK2502" s="27"/>
      <c r="AL2502" s="27"/>
      <c r="AM2502" s="27"/>
      <c r="AN2502" s="27"/>
      <c r="AO2502" s="27"/>
      <c r="AP2502" s="27"/>
    </row>
    <row r="2503" spans="23:42" s="1" customFormat="1" x14ac:dyDescent="0.3">
      <c r="W2503" s="27"/>
      <c r="X2503" s="27"/>
      <c r="Y2503" s="27"/>
      <c r="Z2503" s="201"/>
      <c r="AA2503" s="201"/>
      <c r="AB2503" s="27"/>
      <c r="AC2503" s="27"/>
      <c r="AD2503" s="27"/>
      <c r="AE2503" s="60"/>
      <c r="AF2503" s="27"/>
      <c r="AG2503" s="27"/>
      <c r="AH2503" s="27"/>
      <c r="AI2503" s="27"/>
      <c r="AJ2503" s="27"/>
      <c r="AK2503" s="27"/>
      <c r="AL2503" s="27"/>
      <c r="AM2503" s="27"/>
      <c r="AN2503" s="27"/>
      <c r="AO2503" s="27"/>
      <c r="AP2503" s="27"/>
    </row>
    <row r="2504" spans="23:42" s="1" customFormat="1" x14ac:dyDescent="0.3">
      <c r="W2504" s="27"/>
      <c r="X2504" s="27"/>
      <c r="Y2504" s="27"/>
      <c r="Z2504" s="201"/>
      <c r="AA2504" s="201"/>
      <c r="AB2504" s="27"/>
      <c r="AC2504" s="27"/>
      <c r="AD2504" s="27"/>
      <c r="AE2504" s="60"/>
      <c r="AF2504" s="27"/>
      <c r="AG2504" s="27"/>
      <c r="AH2504" s="27"/>
      <c r="AI2504" s="27"/>
      <c r="AJ2504" s="27"/>
      <c r="AK2504" s="27"/>
      <c r="AL2504" s="27"/>
      <c r="AM2504" s="27"/>
      <c r="AN2504" s="27"/>
      <c r="AO2504" s="27"/>
      <c r="AP2504" s="27"/>
    </row>
    <row r="2505" spans="23:42" s="1" customFormat="1" x14ac:dyDescent="0.3">
      <c r="W2505" s="27"/>
      <c r="X2505" s="27"/>
      <c r="Y2505" s="27"/>
      <c r="Z2505" s="201"/>
      <c r="AA2505" s="201"/>
      <c r="AB2505" s="27"/>
      <c r="AC2505" s="27"/>
      <c r="AD2505" s="27"/>
      <c r="AE2505" s="60"/>
      <c r="AF2505" s="27"/>
      <c r="AG2505" s="27"/>
      <c r="AH2505" s="27"/>
      <c r="AI2505" s="27"/>
      <c r="AJ2505" s="27"/>
      <c r="AK2505" s="27"/>
      <c r="AL2505" s="27"/>
      <c r="AM2505" s="27"/>
      <c r="AN2505" s="27"/>
      <c r="AO2505" s="27"/>
      <c r="AP2505" s="27"/>
    </row>
    <row r="2506" spans="23:42" s="1" customFormat="1" x14ac:dyDescent="0.3">
      <c r="W2506" s="27"/>
      <c r="X2506" s="27"/>
      <c r="Y2506" s="27"/>
      <c r="Z2506" s="201"/>
      <c r="AA2506" s="201"/>
      <c r="AB2506" s="27"/>
      <c r="AC2506" s="27"/>
      <c r="AD2506" s="27"/>
      <c r="AE2506" s="60"/>
      <c r="AF2506" s="27"/>
      <c r="AG2506" s="27"/>
      <c r="AH2506" s="27"/>
      <c r="AI2506" s="27"/>
      <c r="AJ2506" s="27"/>
      <c r="AK2506" s="27"/>
      <c r="AL2506" s="27"/>
      <c r="AM2506" s="27"/>
      <c r="AN2506" s="27"/>
      <c r="AO2506" s="27"/>
      <c r="AP2506" s="27"/>
    </row>
    <row r="2507" spans="23:42" s="1" customFormat="1" x14ac:dyDescent="0.3">
      <c r="W2507" s="27"/>
      <c r="X2507" s="27"/>
      <c r="Y2507" s="27"/>
      <c r="Z2507" s="201"/>
      <c r="AA2507" s="201"/>
      <c r="AB2507" s="27"/>
      <c r="AC2507" s="27"/>
      <c r="AD2507" s="27"/>
      <c r="AE2507" s="60"/>
      <c r="AF2507" s="27"/>
      <c r="AG2507" s="27"/>
      <c r="AH2507" s="27"/>
      <c r="AI2507" s="27"/>
      <c r="AJ2507" s="27"/>
      <c r="AK2507" s="27"/>
      <c r="AL2507" s="27"/>
      <c r="AM2507" s="27"/>
      <c r="AN2507" s="27"/>
      <c r="AO2507" s="27"/>
      <c r="AP2507" s="27"/>
    </row>
    <row r="2508" spans="23:42" s="1" customFormat="1" x14ac:dyDescent="0.3">
      <c r="W2508" s="27"/>
      <c r="X2508" s="27"/>
      <c r="Y2508" s="27"/>
      <c r="Z2508" s="201"/>
      <c r="AA2508" s="201"/>
      <c r="AB2508" s="27"/>
      <c r="AC2508" s="27"/>
      <c r="AD2508" s="27"/>
      <c r="AE2508" s="60"/>
      <c r="AF2508" s="27"/>
      <c r="AG2508" s="27"/>
      <c r="AH2508" s="27"/>
      <c r="AI2508" s="27"/>
      <c r="AJ2508" s="27"/>
      <c r="AK2508" s="27"/>
      <c r="AL2508" s="27"/>
      <c r="AM2508" s="27"/>
      <c r="AN2508" s="27"/>
      <c r="AO2508" s="27"/>
      <c r="AP2508" s="27"/>
    </row>
    <row r="2509" spans="23:42" s="1" customFormat="1" x14ac:dyDescent="0.3">
      <c r="W2509" s="27"/>
      <c r="X2509" s="27"/>
      <c r="Y2509" s="27"/>
      <c r="Z2509" s="201"/>
      <c r="AA2509" s="201"/>
      <c r="AB2509" s="27"/>
      <c r="AC2509" s="27"/>
      <c r="AD2509" s="27"/>
      <c r="AE2509" s="60"/>
      <c r="AF2509" s="27"/>
      <c r="AG2509" s="27"/>
      <c r="AH2509" s="27"/>
      <c r="AI2509" s="27"/>
      <c r="AJ2509" s="27"/>
      <c r="AK2509" s="27"/>
      <c r="AL2509" s="27"/>
      <c r="AM2509" s="27"/>
      <c r="AN2509" s="27"/>
      <c r="AO2509" s="27"/>
      <c r="AP2509" s="27"/>
    </row>
    <row r="2510" spans="23:42" s="1" customFormat="1" x14ac:dyDescent="0.3">
      <c r="W2510" s="27"/>
      <c r="X2510" s="27"/>
      <c r="Y2510" s="27"/>
      <c r="Z2510" s="201"/>
      <c r="AA2510" s="201"/>
      <c r="AB2510" s="27"/>
      <c r="AC2510" s="27"/>
      <c r="AD2510" s="27"/>
      <c r="AE2510" s="60"/>
      <c r="AF2510" s="27"/>
      <c r="AG2510" s="27"/>
      <c r="AH2510" s="27"/>
      <c r="AI2510" s="27"/>
      <c r="AJ2510" s="27"/>
      <c r="AK2510" s="27"/>
      <c r="AL2510" s="27"/>
      <c r="AM2510" s="27"/>
      <c r="AN2510" s="27"/>
      <c r="AO2510" s="27"/>
      <c r="AP2510" s="27"/>
    </row>
    <row r="2511" spans="23:42" s="1" customFormat="1" x14ac:dyDescent="0.3">
      <c r="W2511" s="27"/>
      <c r="X2511" s="27"/>
      <c r="Y2511" s="27"/>
      <c r="Z2511" s="201"/>
      <c r="AA2511" s="201"/>
      <c r="AB2511" s="27"/>
      <c r="AC2511" s="27"/>
      <c r="AD2511" s="27"/>
      <c r="AE2511" s="60"/>
      <c r="AF2511" s="27"/>
      <c r="AG2511" s="27"/>
      <c r="AH2511" s="27"/>
      <c r="AI2511" s="27"/>
      <c r="AJ2511" s="27"/>
      <c r="AK2511" s="27"/>
      <c r="AL2511" s="27"/>
      <c r="AM2511" s="27"/>
      <c r="AN2511" s="27"/>
      <c r="AO2511" s="27"/>
      <c r="AP2511" s="27"/>
    </row>
    <row r="2512" spans="23:42" s="1" customFormat="1" x14ac:dyDescent="0.3">
      <c r="W2512" s="27"/>
      <c r="X2512" s="27"/>
      <c r="Y2512" s="27"/>
      <c r="Z2512" s="201"/>
      <c r="AA2512" s="201"/>
      <c r="AB2512" s="27"/>
      <c r="AC2512" s="27"/>
      <c r="AD2512" s="27"/>
      <c r="AE2512" s="60"/>
      <c r="AF2512" s="27"/>
      <c r="AG2512" s="27"/>
      <c r="AH2512" s="27"/>
      <c r="AI2512" s="27"/>
      <c r="AJ2512" s="27"/>
      <c r="AK2512" s="27"/>
      <c r="AL2512" s="27"/>
      <c r="AM2512" s="27"/>
      <c r="AN2512" s="27"/>
      <c r="AO2512" s="27"/>
      <c r="AP2512" s="27"/>
    </row>
    <row r="2513" spans="23:42" s="1" customFormat="1" x14ac:dyDescent="0.3">
      <c r="W2513" s="27"/>
      <c r="X2513" s="27"/>
      <c r="Y2513" s="27"/>
      <c r="Z2513" s="201"/>
      <c r="AA2513" s="201"/>
      <c r="AB2513" s="27"/>
      <c r="AC2513" s="27"/>
      <c r="AD2513" s="27"/>
      <c r="AE2513" s="60"/>
      <c r="AF2513" s="27"/>
      <c r="AG2513" s="27"/>
      <c r="AH2513" s="27"/>
      <c r="AI2513" s="27"/>
      <c r="AJ2513" s="27"/>
      <c r="AK2513" s="27"/>
      <c r="AL2513" s="27"/>
      <c r="AM2513" s="27"/>
      <c r="AN2513" s="27"/>
      <c r="AO2513" s="27"/>
      <c r="AP2513" s="27"/>
    </row>
    <row r="2514" spans="23:42" s="1" customFormat="1" x14ac:dyDescent="0.3">
      <c r="W2514" s="27"/>
      <c r="X2514" s="27"/>
      <c r="Y2514" s="27"/>
      <c r="Z2514" s="201"/>
      <c r="AA2514" s="201"/>
      <c r="AB2514" s="27"/>
      <c r="AC2514" s="27"/>
      <c r="AD2514" s="27"/>
      <c r="AE2514" s="60"/>
      <c r="AF2514" s="27"/>
      <c r="AG2514" s="27"/>
      <c r="AH2514" s="27"/>
      <c r="AI2514" s="27"/>
      <c r="AJ2514" s="27"/>
      <c r="AK2514" s="27"/>
      <c r="AL2514" s="27"/>
      <c r="AM2514" s="27"/>
      <c r="AN2514" s="27"/>
      <c r="AO2514" s="27"/>
      <c r="AP2514" s="27"/>
    </row>
    <row r="2515" spans="23:42" s="1" customFormat="1" x14ac:dyDescent="0.3">
      <c r="W2515" s="27"/>
      <c r="X2515" s="27"/>
      <c r="Y2515" s="27"/>
      <c r="Z2515" s="201"/>
      <c r="AA2515" s="201"/>
      <c r="AB2515" s="27"/>
      <c r="AC2515" s="27"/>
      <c r="AD2515" s="27"/>
      <c r="AE2515" s="60"/>
      <c r="AF2515" s="27"/>
      <c r="AG2515" s="27"/>
      <c r="AH2515" s="27"/>
      <c r="AI2515" s="27"/>
      <c r="AJ2515" s="27"/>
      <c r="AK2515" s="27"/>
      <c r="AL2515" s="27"/>
      <c r="AM2515" s="27"/>
      <c r="AN2515" s="27"/>
      <c r="AO2515" s="27"/>
      <c r="AP2515" s="27"/>
    </row>
    <row r="2516" spans="23:42" s="1" customFormat="1" x14ac:dyDescent="0.3">
      <c r="W2516" s="27"/>
      <c r="X2516" s="27"/>
      <c r="Y2516" s="27"/>
      <c r="Z2516" s="201"/>
      <c r="AA2516" s="201"/>
      <c r="AB2516" s="27"/>
      <c r="AC2516" s="27"/>
      <c r="AD2516" s="27"/>
      <c r="AE2516" s="60"/>
      <c r="AF2516" s="27"/>
      <c r="AG2516" s="27"/>
      <c r="AH2516" s="27"/>
      <c r="AI2516" s="27"/>
      <c r="AJ2516" s="27"/>
      <c r="AK2516" s="27"/>
      <c r="AL2516" s="27"/>
      <c r="AM2516" s="27"/>
      <c r="AN2516" s="27"/>
      <c r="AO2516" s="27"/>
      <c r="AP2516" s="27"/>
    </row>
    <row r="2517" spans="23:42" s="1" customFormat="1" x14ac:dyDescent="0.3">
      <c r="W2517" s="27"/>
      <c r="X2517" s="27"/>
      <c r="Y2517" s="27"/>
      <c r="Z2517" s="201"/>
      <c r="AA2517" s="201"/>
      <c r="AB2517" s="27"/>
      <c r="AC2517" s="27"/>
      <c r="AD2517" s="27"/>
      <c r="AE2517" s="60"/>
      <c r="AF2517" s="27"/>
      <c r="AG2517" s="27"/>
      <c r="AH2517" s="27"/>
      <c r="AI2517" s="27"/>
      <c r="AJ2517" s="27"/>
      <c r="AK2517" s="27"/>
      <c r="AL2517" s="27"/>
      <c r="AM2517" s="27"/>
      <c r="AN2517" s="27"/>
      <c r="AO2517" s="27"/>
      <c r="AP2517" s="27"/>
    </row>
    <row r="2518" spans="23:42" s="1" customFormat="1" x14ac:dyDescent="0.3">
      <c r="W2518" s="27"/>
      <c r="X2518" s="27"/>
      <c r="Y2518" s="27"/>
      <c r="Z2518" s="201"/>
      <c r="AA2518" s="201"/>
      <c r="AB2518" s="27"/>
      <c r="AC2518" s="27"/>
      <c r="AD2518" s="27"/>
      <c r="AE2518" s="60"/>
      <c r="AF2518" s="27"/>
      <c r="AG2518" s="27"/>
      <c r="AH2518" s="27"/>
      <c r="AI2518" s="27"/>
      <c r="AJ2518" s="27"/>
      <c r="AK2518" s="27"/>
      <c r="AL2518" s="27"/>
      <c r="AM2518" s="27"/>
      <c r="AN2518" s="27"/>
      <c r="AO2518" s="27"/>
      <c r="AP2518" s="27"/>
    </row>
    <row r="2519" spans="23:42" s="1" customFormat="1" x14ac:dyDescent="0.3">
      <c r="W2519" s="27"/>
      <c r="X2519" s="27"/>
      <c r="Y2519" s="27"/>
      <c r="Z2519" s="201"/>
      <c r="AA2519" s="201"/>
      <c r="AB2519" s="27"/>
      <c r="AC2519" s="27"/>
      <c r="AD2519" s="27"/>
      <c r="AE2519" s="60"/>
      <c r="AF2519" s="27"/>
      <c r="AG2519" s="27"/>
      <c r="AH2519" s="27"/>
      <c r="AI2519" s="27"/>
      <c r="AJ2519" s="27"/>
      <c r="AK2519" s="27"/>
      <c r="AL2519" s="27"/>
      <c r="AM2519" s="27"/>
      <c r="AN2519" s="27"/>
      <c r="AO2519" s="27"/>
      <c r="AP2519" s="27"/>
    </row>
    <row r="2520" spans="23:42" s="1" customFormat="1" x14ac:dyDescent="0.3">
      <c r="W2520" s="27"/>
      <c r="X2520" s="27"/>
      <c r="Y2520" s="27"/>
      <c r="Z2520" s="201"/>
      <c r="AA2520" s="201"/>
      <c r="AB2520" s="27"/>
      <c r="AC2520" s="27"/>
      <c r="AD2520" s="27"/>
      <c r="AE2520" s="60"/>
      <c r="AF2520" s="27"/>
      <c r="AG2520" s="27"/>
      <c r="AH2520" s="27"/>
      <c r="AI2520" s="27"/>
      <c r="AJ2520" s="27"/>
      <c r="AK2520" s="27"/>
      <c r="AL2520" s="27"/>
      <c r="AM2520" s="27"/>
      <c r="AN2520" s="27"/>
      <c r="AO2520" s="27"/>
      <c r="AP2520" s="27"/>
    </row>
    <row r="2521" spans="23:42" s="1" customFormat="1" x14ac:dyDescent="0.3">
      <c r="W2521" s="27"/>
      <c r="X2521" s="27"/>
      <c r="Y2521" s="27"/>
      <c r="Z2521" s="201"/>
      <c r="AA2521" s="201"/>
      <c r="AB2521" s="27"/>
      <c r="AC2521" s="27"/>
      <c r="AD2521" s="27"/>
      <c r="AE2521" s="60"/>
      <c r="AF2521" s="27"/>
      <c r="AG2521" s="27"/>
      <c r="AH2521" s="27"/>
      <c r="AI2521" s="27"/>
      <c r="AJ2521" s="27"/>
      <c r="AK2521" s="27"/>
      <c r="AL2521" s="27"/>
      <c r="AM2521" s="27"/>
      <c r="AN2521" s="27"/>
      <c r="AO2521" s="27"/>
      <c r="AP2521" s="27"/>
    </row>
    <row r="2522" spans="23:42" s="1" customFormat="1" x14ac:dyDescent="0.3">
      <c r="W2522" s="27"/>
      <c r="X2522" s="27"/>
      <c r="Y2522" s="27"/>
      <c r="Z2522" s="201"/>
      <c r="AA2522" s="201"/>
      <c r="AB2522" s="27"/>
      <c r="AC2522" s="27"/>
      <c r="AD2522" s="27"/>
      <c r="AE2522" s="60"/>
      <c r="AF2522" s="27"/>
      <c r="AG2522" s="27"/>
      <c r="AH2522" s="27"/>
      <c r="AI2522" s="27"/>
      <c r="AJ2522" s="27"/>
      <c r="AK2522" s="27"/>
      <c r="AL2522" s="27"/>
      <c r="AM2522" s="27"/>
      <c r="AN2522" s="27"/>
      <c r="AO2522" s="27"/>
      <c r="AP2522" s="27"/>
    </row>
    <row r="2523" spans="23:42" s="1" customFormat="1" x14ac:dyDescent="0.3">
      <c r="W2523" s="27"/>
      <c r="X2523" s="27"/>
      <c r="Y2523" s="27"/>
      <c r="Z2523" s="201"/>
      <c r="AA2523" s="201"/>
      <c r="AB2523" s="27"/>
      <c r="AC2523" s="27"/>
      <c r="AD2523" s="27"/>
      <c r="AE2523" s="60"/>
      <c r="AF2523" s="27"/>
      <c r="AG2523" s="27"/>
      <c r="AH2523" s="27"/>
      <c r="AI2523" s="27"/>
      <c r="AJ2523" s="27"/>
      <c r="AK2523" s="27"/>
      <c r="AL2523" s="27"/>
      <c r="AM2523" s="27"/>
      <c r="AN2523" s="27"/>
      <c r="AO2523" s="27"/>
      <c r="AP2523" s="27"/>
    </row>
    <row r="2524" spans="23:42" s="1" customFormat="1" x14ac:dyDescent="0.3">
      <c r="W2524" s="27"/>
      <c r="X2524" s="27"/>
      <c r="Y2524" s="27"/>
      <c r="Z2524" s="201"/>
      <c r="AA2524" s="201"/>
      <c r="AB2524" s="27"/>
      <c r="AC2524" s="27"/>
      <c r="AD2524" s="27"/>
      <c r="AE2524" s="60"/>
      <c r="AF2524" s="27"/>
      <c r="AG2524" s="27"/>
      <c r="AH2524" s="27"/>
      <c r="AI2524" s="27"/>
      <c r="AJ2524" s="27"/>
      <c r="AK2524" s="27"/>
      <c r="AL2524" s="27"/>
      <c r="AM2524" s="27"/>
      <c r="AN2524" s="27"/>
      <c r="AO2524" s="27"/>
      <c r="AP2524" s="27"/>
    </row>
    <row r="2525" spans="23:42" s="1" customFormat="1" x14ac:dyDescent="0.3">
      <c r="W2525" s="27"/>
      <c r="X2525" s="27"/>
      <c r="Y2525" s="27"/>
      <c r="Z2525" s="201"/>
      <c r="AA2525" s="201"/>
      <c r="AB2525" s="27"/>
      <c r="AC2525" s="27"/>
      <c r="AD2525" s="27"/>
      <c r="AE2525" s="60"/>
      <c r="AF2525" s="27"/>
      <c r="AG2525" s="27"/>
      <c r="AH2525" s="27"/>
      <c r="AI2525" s="27"/>
      <c r="AJ2525" s="27"/>
      <c r="AK2525" s="27"/>
      <c r="AL2525" s="27"/>
      <c r="AM2525" s="27"/>
      <c r="AN2525" s="27"/>
      <c r="AO2525" s="27"/>
      <c r="AP2525" s="27"/>
    </row>
    <row r="2526" spans="23:42" s="1" customFormat="1" x14ac:dyDescent="0.3">
      <c r="W2526" s="27"/>
      <c r="X2526" s="27"/>
      <c r="Y2526" s="27"/>
      <c r="Z2526" s="201"/>
      <c r="AA2526" s="201"/>
      <c r="AB2526" s="27"/>
      <c r="AC2526" s="27"/>
      <c r="AD2526" s="27"/>
      <c r="AE2526" s="60"/>
      <c r="AF2526" s="27"/>
      <c r="AG2526" s="27"/>
      <c r="AH2526" s="27"/>
      <c r="AI2526" s="27"/>
      <c r="AJ2526" s="27"/>
      <c r="AK2526" s="27"/>
      <c r="AL2526" s="27"/>
      <c r="AM2526" s="27"/>
      <c r="AN2526" s="27"/>
      <c r="AO2526" s="27"/>
      <c r="AP2526" s="27"/>
    </row>
    <row r="2527" spans="23:42" s="1" customFormat="1" x14ac:dyDescent="0.3">
      <c r="W2527" s="27"/>
      <c r="X2527" s="27"/>
      <c r="Y2527" s="27"/>
      <c r="Z2527" s="201"/>
      <c r="AA2527" s="201"/>
      <c r="AB2527" s="27"/>
      <c r="AC2527" s="27"/>
      <c r="AD2527" s="27"/>
      <c r="AE2527" s="60"/>
      <c r="AF2527" s="27"/>
      <c r="AG2527" s="27"/>
      <c r="AH2527" s="27"/>
      <c r="AI2527" s="27"/>
      <c r="AJ2527" s="27"/>
      <c r="AK2527" s="27"/>
      <c r="AL2527" s="27"/>
      <c r="AM2527" s="27"/>
      <c r="AN2527" s="27"/>
      <c r="AO2527" s="27"/>
      <c r="AP2527" s="27"/>
    </row>
    <row r="2528" spans="23:42" s="1" customFormat="1" x14ac:dyDescent="0.3">
      <c r="W2528" s="27"/>
      <c r="X2528" s="27"/>
      <c r="Y2528" s="27"/>
      <c r="Z2528" s="201"/>
      <c r="AA2528" s="201"/>
      <c r="AB2528" s="27"/>
      <c r="AC2528" s="27"/>
      <c r="AD2528" s="27"/>
      <c r="AE2528" s="60"/>
      <c r="AF2528" s="27"/>
      <c r="AG2528" s="27"/>
      <c r="AH2528" s="27"/>
      <c r="AI2528" s="27"/>
      <c r="AJ2528" s="27"/>
      <c r="AK2528" s="27"/>
      <c r="AL2528" s="27"/>
      <c r="AM2528" s="27"/>
      <c r="AN2528" s="27"/>
      <c r="AO2528" s="27"/>
      <c r="AP2528" s="27"/>
    </row>
    <row r="2529" spans="23:42" s="1" customFormat="1" x14ac:dyDescent="0.3">
      <c r="W2529" s="27"/>
      <c r="X2529" s="27"/>
      <c r="Y2529" s="27"/>
      <c r="Z2529" s="201"/>
      <c r="AA2529" s="201"/>
      <c r="AB2529" s="27"/>
      <c r="AC2529" s="27"/>
      <c r="AD2529" s="27"/>
      <c r="AE2529" s="60"/>
      <c r="AF2529" s="27"/>
      <c r="AG2529" s="27"/>
      <c r="AH2529" s="27"/>
      <c r="AI2529" s="27"/>
      <c r="AJ2529" s="27"/>
      <c r="AK2529" s="27"/>
      <c r="AL2529" s="27"/>
      <c r="AM2529" s="27"/>
      <c r="AN2529" s="27"/>
      <c r="AO2529" s="27"/>
      <c r="AP2529" s="27"/>
    </row>
    <row r="2530" spans="23:42" s="1" customFormat="1" x14ac:dyDescent="0.3">
      <c r="W2530" s="27"/>
      <c r="X2530" s="27"/>
      <c r="Y2530" s="27"/>
      <c r="Z2530" s="201"/>
      <c r="AA2530" s="201"/>
      <c r="AB2530" s="27"/>
      <c r="AC2530" s="27"/>
      <c r="AD2530" s="27"/>
      <c r="AE2530" s="60"/>
      <c r="AF2530" s="27"/>
      <c r="AG2530" s="27"/>
      <c r="AH2530" s="27"/>
      <c r="AI2530" s="27"/>
      <c r="AJ2530" s="27"/>
      <c r="AK2530" s="27"/>
      <c r="AL2530" s="27"/>
      <c r="AM2530" s="27"/>
      <c r="AN2530" s="27"/>
      <c r="AO2530" s="27"/>
      <c r="AP2530" s="27"/>
    </row>
    <row r="2531" spans="23:42" s="1" customFormat="1" x14ac:dyDescent="0.3">
      <c r="W2531" s="27"/>
      <c r="X2531" s="27"/>
      <c r="Y2531" s="27"/>
      <c r="Z2531" s="201"/>
      <c r="AA2531" s="201"/>
      <c r="AB2531" s="27"/>
      <c r="AC2531" s="27"/>
      <c r="AD2531" s="27"/>
      <c r="AE2531" s="60"/>
      <c r="AF2531" s="27"/>
      <c r="AG2531" s="27"/>
      <c r="AH2531" s="27"/>
      <c r="AI2531" s="27"/>
      <c r="AJ2531" s="27"/>
      <c r="AK2531" s="27"/>
      <c r="AL2531" s="27"/>
      <c r="AM2531" s="27"/>
      <c r="AN2531" s="27"/>
      <c r="AO2531" s="27"/>
      <c r="AP2531" s="27"/>
    </row>
    <row r="2532" spans="23:42" s="1" customFormat="1" x14ac:dyDescent="0.3">
      <c r="W2532" s="27"/>
      <c r="X2532" s="27"/>
      <c r="Y2532" s="27"/>
      <c r="Z2532" s="201"/>
      <c r="AA2532" s="201"/>
      <c r="AB2532" s="27"/>
      <c r="AC2532" s="27"/>
      <c r="AD2532" s="27"/>
      <c r="AE2532" s="60"/>
      <c r="AF2532" s="27"/>
      <c r="AG2532" s="27"/>
      <c r="AH2532" s="27"/>
      <c r="AI2532" s="27"/>
      <c r="AJ2532" s="27"/>
      <c r="AK2532" s="27"/>
      <c r="AL2532" s="27"/>
      <c r="AM2532" s="27"/>
      <c r="AN2532" s="27"/>
      <c r="AO2532" s="27"/>
      <c r="AP2532" s="27"/>
    </row>
    <row r="2533" spans="23:42" s="1" customFormat="1" x14ac:dyDescent="0.3">
      <c r="W2533" s="27"/>
      <c r="X2533" s="27"/>
      <c r="Y2533" s="27"/>
      <c r="Z2533" s="201"/>
      <c r="AA2533" s="201"/>
      <c r="AB2533" s="27"/>
      <c r="AC2533" s="27"/>
      <c r="AD2533" s="27"/>
      <c r="AE2533" s="60"/>
      <c r="AF2533" s="27"/>
      <c r="AG2533" s="27"/>
      <c r="AH2533" s="27"/>
      <c r="AI2533" s="27"/>
      <c r="AJ2533" s="27"/>
      <c r="AK2533" s="27"/>
      <c r="AL2533" s="27"/>
      <c r="AM2533" s="27"/>
      <c r="AN2533" s="27"/>
      <c r="AO2533" s="27"/>
      <c r="AP2533" s="27"/>
    </row>
    <row r="2534" spans="23:42" s="1" customFormat="1" x14ac:dyDescent="0.3">
      <c r="W2534" s="27"/>
      <c r="X2534" s="27"/>
      <c r="Y2534" s="27"/>
      <c r="Z2534" s="201"/>
      <c r="AA2534" s="201"/>
      <c r="AB2534" s="27"/>
      <c r="AC2534" s="27"/>
      <c r="AD2534" s="27"/>
      <c r="AE2534" s="60"/>
      <c r="AF2534" s="27"/>
      <c r="AG2534" s="27"/>
      <c r="AH2534" s="27"/>
      <c r="AI2534" s="27"/>
      <c r="AJ2534" s="27"/>
      <c r="AK2534" s="27"/>
      <c r="AL2534" s="27"/>
      <c r="AM2534" s="27"/>
      <c r="AN2534" s="27"/>
      <c r="AO2534" s="27"/>
      <c r="AP2534" s="27"/>
    </row>
    <row r="2535" spans="23:42" s="1" customFormat="1" x14ac:dyDescent="0.3">
      <c r="W2535" s="27"/>
      <c r="X2535" s="27"/>
      <c r="Y2535" s="27"/>
      <c r="Z2535" s="201"/>
      <c r="AA2535" s="201"/>
      <c r="AB2535" s="27"/>
      <c r="AC2535" s="27"/>
      <c r="AD2535" s="27"/>
      <c r="AE2535" s="60"/>
      <c r="AF2535" s="27"/>
      <c r="AG2535" s="27"/>
      <c r="AH2535" s="27"/>
      <c r="AI2535" s="27"/>
      <c r="AJ2535" s="27"/>
      <c r="AK2535" s="27"/>
      <c r="AL2535" s="27"/>
      <c r="AM2535" s="27"/>
      <c r="AN2535" s="27"/>
      <c r="AO2535" s="27"/>
      <c r="AP2535" s="27"/>
    </row>
    <row r="2536" spans="23:42" s="1" customFormat="1" x14ac:dyDescent="0.3">
      <c r="W2536" s="27"/>
      <c r="X2536" s="27"/>
      <c r="Y2536" s="27"/>
      <c r="Z2536" s="201"/>
      <c r="AA2536" s="201"/>
      <c r="AB2536" s="27"/>
      <c r="AC2536" s="27"/>
      <c r="AD2536" s="27"/>
      <c r="AE2536" s="60"/>
      <c r="AF2536" s="27"/>
      <c r="AG2536" s="27"/>
      <c r="AH2536" s="27"/>
      <c r="AI2536" s="27"/>
      <c r="AJ2536" s="27"/>
      <c r="AK2536" s="27"/>
      <c r="AL2536" s="27"/>
      <c r="AM2536" s="27"/>
      <c r="AN2536" s="27"/>
      <c r="AO2536" s="27"/>
      <c r="AP2536" s="27"/>
    </row>
    <row r="2537" spans="23:42" s="1" customFormat="1" x14ac:dyDescent="0.3">
      <c r="W2537" s="27"/>
      <c r="X2537" s="27"/>
      <c r="Y2537" s="27"/>
      <c r="Z2537" s="201"/>
      <c r="AA2537" s="201"/>
      <c r="AB2537" s="27"/>
      <c r="AC2537" s="27"/>
      <c r="AD2537" s="27"/>
      <c r="AE2537" s="60"/>
      <c r="AF2537" s="27"/>
      <c r="AG2537" s="27"/>
      <c r="AH2537" s="27"/>
      <c r="AI2537" s="27"/>
      <c r="AJ2537" s="27"/>
      <c r="AK2537" s="27"/>
      <c r="AL2537" s="27"/>
      <c r="AM2537" s="27"/>
      <c r="AN2537" s="27"/>
      <c r="AO2537" s="27"/>
      <c r="AP2537" s="27"/>
    </row>
    <row r="2538" spans="23:42" s="1" customFormat="1" x14ac:dyDescent="0.3">
      <c r="W2538" s="27"/>
      <c r="X2538" s="27"/>
      <c r="Y2538" s="27"/>
      <c r="Z2538" s="201"/>
      <c r="AA2538" s="201"/>
      <c r="AB2538" s="27"/>
      <c r="AC2538" s="27"/>
      <c r="AD2538" s="27"/>
      <c r="AE2538" s="60"/>
      <c r="AF2538" s="27"/>
      <c r="AG2538" s="27"/>
      <c r="AH2538" s="27"/>
      <c r="AI2538" s="27"/>
      <c r="AJ2538" s="27"/>
      <c r="AK2538" s="27"/>
      <c r="AL2538" s="27"/>
      <c r="AM2538" s="27"/>
      <c r="AN2538" s="27"/>
      <c r="AO2538" s="27"/>
      <c r="AP2538" s="27"/>
    </row>
    <row r="2539" spans="23:42" s="1" customFormat="1" x14ac:dyDescent="0.3">
      <c r="W2539" s="27"/>
      <c r="X2539" s="27"/>
      <c r="Y2539" s="27"/>
      <c r="Z2539" s="201"/>
      <c r="AA2539" s="201"/>
      <c r="AB2539" s="27"/>
      <c r="AC2539" s="27"/>
      <c r="AD2539" s="27"/>
      <c r="AE2539" s="60"/>
      <c r="AF2539" s="27"/>
      <c r="AG2539" s="27"/>
      <c r="AH2539" s="27"/>
      <c r="AI2539" s="27"/>
      <c r="AJ2539" s="27"/>
      <c r="AK2539" s="27"/>
      <c r="AL2539" s="27"/>
      <c r="AM2539" s="27"/>
      <c r="AN2539" s="27"/>
      <c r="AO2539" s="27"/>
      <c r="AP2539" s="27"/>
    </row>
    <row r="2540" spans="23:42" s="1" customFormat="1" x14ac:dyDescent="0.3">
      <c r="W2540" s="27"/>
      <c r="X2540" s="27"/>
      <c r="Y2540" s="27"/>
      <c r="Z2540" s="201"/>
      <c r="AA2540" s="201"/>
      <c r="AB2540" s="27"/>
      <c r="AC2540" s="27"/>
      <c r="AD2540" s="27"/>
      <c r="AE2540" s="60"/>
      <c r="AF2540" s="27"/>
      <c r="AG2540" s="27"/>
      <c r="AH2540" s="27"/>
      <c r="AI2540" s="27"/>
      <c r="AJ2540" s="27"/>
      <c r="AK2540" s="27"/>
      <c r="AL2540" s="27"/>
      <c r="AM2540" s="27"/>
      <c r="AN2540" s="27"/>
      <c r="AO2540" s="27"/>
      <c r="AP2540" s="27"/>
    </row>
    <row r="2541" spans="23:42" s="1" customFormat="1" x14ac:dyDescent="0.3">
      <c r="W2541" s="27"/>
      <c r="X2541" s="27"/>
      <c r="Y2541" s="27"/>
      <c r="Z2541" s="201"/>
      <c r="AA2541" s="201"/>
      <c r="AB2541" s="27"/>
      <c r="AC2541" s="27"/>
      <c r="AD2541" s="27"/>
      <c r="AE2541" s="60"/>
      <c r="AF2541" s="27"/>
      <c r="AG2541" s="27"/>
      <c r="AH2541" s="27"/>
      <c r="AI2541" s="27"/>
      <c r="AJ2541" s="27"/>
      <c r="AK2541" s="27"/>
      <c r="AL2541" s="27"/>
      <c r="AM2541" s="27"/>
      <c r="AN2541" s="27"/>
      <c r="AO2541" s="27"/>
      <c r="AP2541" s="27"/>
    </row>
    <row r="2542" spans="23:42" s="1" customFormat="1" x14ac:dyDescent="0.3">
      <c r="W2542" s="27"/>
      <c r="X2542" s="27"/>
      <c r="Y2542" s="27"/>
      <c r="Z2542" s="201"/>
      <c r="AA2542" s="201"/>
      <c r="AB2542" s="27"/>
      <c r="AC2542" s="27"/>
      <c r="AD2542" s="27"/>
      <c r="AE2542" s="60"/>
      <c r="AF2542" s="27"/>
      <c r="AG2542" s="27"/>
      <c r="AH2542" s="27"/>
      <c r="AI2542" s="27"/>
      <c r="AJ2542" s="27"/>
      <c r="AK2542" s="27"/>
      <c r="AL2542" s="27"/>
      <c r="AM2542" s="27"/>
      <c r="AN2542" s="27"/>
      <c r="AO2542" s="27"/>
      <c r="AP2542" s="27"/>
    </row>
    <row r="2543" spans="23:42" s="1" customFormat="1" x14ac:dyDescent="0.3">
      <c r="W2543" s="27"/>
      <c r="X2543" s="27"/>
      <c r="Y2543" s="27"/>
      <c r="Z2543" s="201"/>
      <c r="AA2543" s="201"/>
      <c r="AB2543" s="27"/>
      <c r="AC2543" s="27"/>
      <c r="AD2543" s="27"/>
      <c r="AE2543" s="60"/>
      <c r="AF2543" s="27"/>
      <c r="AG2543" s="27"/>
      <c r="AH2543" s="27"/>
      <c r="AI2543" s="27"/>
      <c r="AJ2543" s="27"/>
      <c r="AK2543" s="27"/>
      <c r="AL2543" s="27"/>
      <c r="AM2543" s="27"/>
      <c r="AN2543" s="27"/>
      <c r="AO2543" s="27"/>
      <c r="AP2543" s="27"/>
    </row>
    <row r="2544" spans="23:42" s="1" customFormat="1" x14ac:dyDescent="0.3">
      <c r="W2544" s="27"/>
      <c r="X2544" s="27"/>
      <c r="Y2544" s="27"/>
      <c r="Z2544" s="201"/>
      <c r="AA2544" s="201"/>
      <c r="AB2544" s="27"/>
      <c r="AC2544" s="27"/>
      <c r="AD2544" s="27"/>
      <c r="AE2544" s="60"/>
      <c r="AF2544" s="27"/>
      <c r="AG2544" s="27"/>
      <c r="AH2544" s="27"/>
      <c r="AI2544" s="27"/>
      <c r="AJ2544" s="27"/>
      <c r="AK2544" s="27"/>
      <c r="AL2544" s="27"/>
      <c r="AM2544" s="27"/>
      <c r="AN2544" s="27"/>
      <c r="AO2544" s="27"/>
      <c r="AP2544" s="27"/>
    </row>
    <row r="2545" spans="23:42" s="1" customFormat="1" x14ac:dyDescent="0.3">
      <c r="W2545" s="27"/>
      <c r="X2545" s="27"/>
      <c r="Y2545" s="27"/>
      <c r="Z2545" s="201"/>
      <c r="AA2545" s="201"/>
      <c r="AB2545" s="27"/>
      <c r="AC2545" s="27"/>
      <c r="AD2545" s="27"/>
      <c r="AE2545" s="60"/>
      <c r="AF2545" s="27"/>
      <c r="AG2545" s="27"/>
      <c r="AH2545" s="27"/>
      <c r="AI2545" s="27"/>
      <c r="AJ2545" s="27"/>
      <c r="AK2545" s="27"/>
      <c r="AL2545" s="27"/>
      <c r="AM2545" s="27"/>
      <c r="AN2545" s="27"/>
      <c r="AO2545" s="27"/>
      <c r="AP2545" s="27"/>
    </row>
    <row r="2546" spans="23:42" s="1" customFormat="1" x14ac:dyDescent="0.3">
      <c r="W2546" s="27"/>
      <c r="X2546" s="27"/>
      <c r="Y2546" s="27"/>
      <c r="Z2546" s="201"/>
      <c r="AA2546" s="201"/>
      <c r="AB2546" s="27"/>
      <c r="AC2546" s="27"/>
      <c r="AD2546" s="27"/>
      <c r="AE2546" s="60"/>
      <c r="AF2546" s="27"/>
      <c r="AG2546" s="27"/>
      <c r="AH2546" s="27"/>
      <c r="AI2546" s="27"/>
      <c r="AJ2546" s="27"/>
      <c r="AK2546" s="27"/>
      <c r="AL2546" s="27"/>
      <c r="AM2546" s="27"/>
      <c r="AN2546" s="27"/>
      <c r="AO2546" s="27"/>
      <c r="AP2546" s="27"/>
    </row>
    <row r="2547" spans="23:42" s="1" customFormat="1" x14ac:dyDescent="0.3">
      <c r="W2547" s="27"/>
      <c r="X2547" s="27"/>
      <c r="Y2547" s="27"/>
      <c r="Z2547" s="201"/>
      <c r="AA2547" s="201"/>
      <c r="AB2547" s="27"/>
      <c r="AC2547" s="27"/>
      <c r="AD2547" s="27"/>
      <c r="AE2547" s="60"/>
      <c r="AF2547" s="27"/>
      <c r="AG2547" s="27"/>
      <c r="AH2547" s="27"/>
      <c r="AI2547" s="27"/>
      <c r="AJ2547" s="27"/>
      <c r="AK2547" s="27"/>
      <c r="AL2547" s="27"/>
      <c r="AM2547" s="27"/>
      <c r="AN2547" s="27"/>
      <c r="AO2547" s="27"/>
      <c r="AP2547" s="27"/>
    </row>
    <row r="2548" spans="23:42" s="1" customFormat="1" x14ac:dyDescent="0.3">
      <c r="W2548" s="27"/>
      <c r="X2548" s="27"/>
      <c r="Y2548" s="27"/>
      <c r="Z2548" s="201"/>
      <c r="AA2548" s="201"/>
      <c r="AB2548" s="27"/>
      <c r="AC2548" s="27"/>
      <c r="AD2548" s="27"/>
      <c r="AE2548" s="60"/>
      <c r="AF2548" s="27"/>
      <c r="AG2548" s="27"/>
      <c r="AH2548" s="27"/>
      <c r="AI2548" s="27"/>
      <c r="AJ2548" s="27"/>
      <c r="AK2548" s="27"/>
      <c r="AL2548" s="27"/>
      <c r="AM2548" s="27"/>
      <c r="AN2548" s="27"/>
      <c r="AO2548" s="27"/>
      <c r="AP2548" s="27"/>
    </row>
    <row r="2549" spans="23:42" s="1" customFormat="1" x14ac:dyDescent="0.3">
      <c r="W2549" s="27"/>
      <c r="X2549" s="27"/>
      <c r="Y2549" s="27"/>
      <c r="Z2549" s="201"/>
      <c r="AA2549" s="201"/>
      <c r="AB2549" s="27"/>
      <c r="AC2549" s="27"/>
      <c r="AD2549" s="27"/>
      <c r="AE2549" s="60"/>
      <c r="AF2549" s="27"/>
      <c r="AG2549" s="27"/>
      <c r="AH2549" s="27"/>
      <c r="AI2549" s="27"/>
      <c r="AJ2549" s="27"/>
      <c r="AK2549" s="27"/>
      <c r="AL2549" s="27"/>
      <c r="AM2549" s="27"/>
      <c r="AN2549" s="27"/>
      <c r="AO2549" s="27"/>
      <c r="AP2549" s="27"/>
    </row>
    <row r="2550" spans="23:42" s="1" customFormat="1" x14ac:dyDescent="0.3">
      <c r="W2550" s="27"/>
      <c r="X2550" s="27"/>
      <c r="Y2550" s="27"/>
      <c r="Z2550" s="201"/>
      <c r="AA2550" s="201"/>
      <c r="AB2550" s="27"/>
      <c r="AC2550" s="27"/>
      <c r="AD2550" s="27"/>
      <c r="AE2550" s="60"/>
      <c r="AF2550" s="27"/>
      <c r="AG2550" s="27"/>
      <c r="AH2550" s="27"/>
      <c r="AI2550" s="27"/>
      <c r="AJ2550" s="27"/>
      <c r="AK2550" s="27"/>
      <c r="AL2550" s="27"/>
      <c r="AM2550" s="27"/>
      <c r="AN2550" s="27"/>
      <c r="AO2550" s="27"/>
      <c r="AP2550" s="27"/>
    </row>
    <row r="2551" spans="23:42" s="1" customFormat="1" x14ac:dyDescent="0.3">
      <c r="W2551" s="27"/>
      <c r="X2551" s="27"/>
      <c r="Y2551" s="27"/>
      <c r="Z2551" s="201"/>
      <c r="AA2551" s="201"/>
      <c r="AB2551" s="27"/>
      <c r="AC2551" s="27"/>
      <c r="AD2551" s="27"/>
      <c r="AE2551" s="60"/>
      <c r="AF2551" s="27"/>
      <c r="AG2551" s="27"/>
      <c r="AH2551" s="27"/>
      <c r="AI2551" s="27"/>
      <c r="AJ2551" s="27"/>
      <c r="AK2551" s="27"/>
      <c r="AL2551" s="27"/>
      <c r="AM2551" s="27"/>
      <c r="AN2551" s="27"/>
      <c r="AO2551" s="27"/>
      <c r="AP2551" s="27"/>
    </row>
  </sheetData>
  <autoFilter ref="A1:T1278"/>
  <conditionalFormatting sqref="A2:T2 A4 A6 A8 A10 A12 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 A970 A972 A974 A976 A978 A980 A982 A984 A986 A988 A990 A992 A994 A996 A998 A1000 A1002 A1004 A1006 A1008 A1010 A1012 A1014 A1016 A1018 A1020 A1022 A1024 A1026 A1028 A1030 A1032 A1034 A1036 A1038 A1040 A1042 A1044 A1046 A1048 A1050 A1052 A1054 A1056 A1058 A1060 A1062 A1064 A1066 A1068 A1070 A1072 A1074 A1076 A1078 A1080 A1082 A1084 A1086 A1088 A1090 A1092 A1094 A1096 A1098 A1100 A1102 A1104 A1106 A1108 A1110 A1112 A1114 A1116 A1118 A1120 A1122 A1124 A1126 A1128 A1130 A1132 A1134 A1136 A1138 A1140 A1142 A1144 A1146 A1148 A1150 A1152 A1154 A1156 A1158 A1160 A1162 A1164 A1166 A1168 A1170 A1172 A1174 A1176 A1178 A1180 A1182 A1184 A1186 A1188 A1190 A1192 A1194 A1196 A1198 A1200 A1202 A1204 A1206 A1208 A1210 A1212 A1214 A1216 A1218 A1220 A1222 A1224 A1226 A1228 A1230 A1232 A1234 A1236 A1238 A1240 A1242 A1244 A1246 A1248 A1250 A1252 A1254 A1256 A1258 A1260 A1262 A1264 A1266 A1268 A1270 A1272 A1274 A1276 A1278">
    <cfRule type="expression" dxfId="21" priority="12">
      <formula>MOD(ROW(),2)=1</formula>
    </cfRule>
  </conditionalFormatting>
  <conditionalFormatting sqref="B471:T471 B479:T545 B472:E478 G472:T478 B547:T1278 B546:E546 G546:T546">
    <cfRule type="expression" dxfId="20" priority="9">
      <formula>MOD(ROW(),2)=1</formula>
    </cfRule>
  </conditionalFormatting>
  <conditionalFormatting sqref="A3:T3 A5 A7 A9 A11 A13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A735 A737 A739 A741 A743 A745 A747 A749 A751 A753 A755 A757 A759 A761 A763 A765 A767 A769 A771 A773 A775 A777 A779 A781 A783 A785 A787 A789 A791 A793 A795 A797 A799 A801 A803 A805 A807 A809 A811 A813 A815 A817 A819 A821 A823 A825 A827 A829 A831 A833 A835 A837 A839 A841 A843 A845 A847 A849 A851 A853 A855 A857 A859 A861 A863 A865 A867 A869 A871 A873 A875 A877 A879 A881 A883 A885 A887 A889 A891 A893 A895 A897 A899 A901 A903 A905 A907 A909 A911 A913 A915 A917 A919 A921 A923 A925 A927 A929 A931 A933 A935 A937 A939 A941 A943 A945 A947 A949 A951 A953 A955 A957 A959 A961 A963 A965 A967 A969 A971 A973 A975 A977 A979 A981 A983 A985 A987 A989 A991 A993 A995 A997 A999 A1001 A1003 A1005 A1007 A1009 A1011 A1013 A1015 A1017 A1019 A1021 A1023 A1025 A1027 A1029 A1031 A1033 A1035 A1037 A1039 A1041 A1043 A1045 A1047 A1049 A1051 A1053 A1055 A1057 A1059 A1061 A1063 A1065 A1067 A1069 A1071 A1073 A1075 A1077 A1079 A1081 A1083 A1085 A1087 A1089 A1091 A1093 A1095 A1097 A1099 A1101 A1103 A1105 A1107 A1109 A1111 A1113 A1115 A1117 A1119 A1121 A1123 A1125 A1127 A1129 A1131 A1133 A1135 A1137 A1139 A1141 A1143 A1145 A1147 A1149 A1151 A1153 A1155 A1157 A1159 A1161 A1163 A1165 A1167 A1169 A1171 A1173 A1175 A1177 A1179 A1181 A1183 A1185 A1187 A1189 A1191 A1193 A1195 A1197 A1199 A1201 A1203 A1205 A1207 A1209 A1211 A1213 A1215 A1217 A1219 A1221 A1223 A1225 A1227 A1229 A1231 A1233 A1235 A1237 A1239 A1241 A1243 A1245 A1247 A1249 A1251 A1253 A1255 A1257 A1259 A1261 A1263 A1265 A1267 A1269 A1271 A1273 A1275 A1277 B4:T470">
    <cfRule type="expression" dxfId="19" priority="10">
      <formula>MOD(ROW(),2)=1</formula>
    </cfRule>
  </conditionalFormatting>
  <conditionalFormatting sqref="F472">
    <cfRule type="expression" dxfId="18" priority="8">
      <formula>MOD(ROW(),2)=1</formula>
    </cfRule>
  </conditionalFormatting>
  <conditionalFormatting sqref="F473">
    <cfRule type="expression" dxfId="17" priority="7">
      <formula>MOD(ROW(),2)=1</formula>
    </cfRule>
  </conditionalFormatting>
  <conditionalFormatting sqref="F474">
    <cfRule type="expression" dxfId="16" priority="6">
      <formula>MOD(ROW(),2)=1</formula>
    </cfRule>
  </conditionalFormatting>
  <conditionalFormatting sqref="F475">
    <cfRule type="expression" dxfId="15" priority="5">
      <formula>MOD(ROW(),2)=1</formula>
    </cfRule>
  </conditionalFormatting>
  <conditionalFormatting sqref="F476">
    <cfRule type="expression" dxfId="14" priority="4">
      <formula>MOD(ROW(),2)=1</formula>
    </cfRule>
  </conditionalFormatting>
  <conditionalFormatting sqref="F477">
    <cfRule type="expression" dxfId="13" priority="3">
      <formula>MOD(ROW(),2)=1</formula>
    </cfRule>
  </conditionalFormatting>
  <conditionalFormatting sqref="F478">
    <cfRule type="expression" dxfId="12" priority="2">
      <formula>MOD(ROW(),2)=1</formula>
    </cfRule>
  </conditionalFormatting>
  <conditionalFormatting sqref="F546">
    <cfRule type="expression" dxfId="11" priority="1">
      <formula>MOD(ROW(),2)=1</formula>
    </cfRule>
  </conditionalFormatting>
  <pageMargins left="0.7" right="0.7" top="0.75" bottom="0.75" header="0.3" footer="0.3"/>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76"/>
  <sheetViews>
    <sheetView zoomScale="55" zoomScaleNormal="55" workbookViewId="0">
      <pane ySplit="1" topLeftCell="A2" activePane="bottomLeft" state="frozen"/>
      <selection pane="bottomLeft" activeCell="B2" sqref="B2"/>
    </sheetView>
  </sheetViews>
  <sheetFormatPr defaultColWidth="9.109375" defaultRowHeight="14.4" x14ac:dyDescent="0.3"/>
  <cols>
    <col min="1" max="1" width="4.44140625" style="211" customWidth="1"/>
    <col min="2" max="2" width="16" style="212" customWidth="1"/>
    <col min="3" max="3" width="20.88671875" style="212" customWidth="1"/>
    <col min="4" max="4" width="21.44140625" style="212" customWidth="1"/>
    <col min="5" max="5" width="23.44140625" style="212" customWidth="1"/>
    <col min="6" max="6" width="11.44140625" style="212" customWidth="1"/>
    <col min="7" max="7" width="19.5546875" style="212" customWidth="1"/>
    <col min="8" max="8" width="16.88671875" style="212" customWidth="1"/>
    <col min="9" max="9" width="12.88671875" style="212" customWidth="1"/>
    <col min="10" max="10" width="9.33203125" style="213" customWidth="1"/>
    <col min="11" max="11" width="13.109375" style="213" customWidth="1"/>
    <col min="12" max="12" width="83.6640625" style="214" customWidth="1"/>
    <col min="13" max="13" width="23" style="215" customWidth="1"/>
  </cols>
  <sheetData>
    <row r="1" spans="1:13" ht="33.75" x14ac:dyDescent="0.25">
      <c r="A1" s="202" t="s">
        <v>794</v>
      </c>
      <c r="B1" s="203" t="s">
        <v>151</v>
      </c>
      <c r="C1" s="203" t="s">
        <v>130</v>
      </c>
      <c r="D1" s="203" t="s">
        <v>1041</v>
      </c>
      <c r="E1" s="203" t="s">
        <v>150</v>
      </c>
      <c r="F1" s="203" t="s">
        <v>149</v>
      </c>
      <c r="G1" s="203" t="s">
        <v>126</v>
      </c>
      <c r="H1" s="203" t="s">
        <v>795</v>
      </c>
      <c r="I1" s="203" t="s">
        <v>148</v>
      </c>
      <c r="J1" s="203" t="s">
        <v>147</v>
      </c>
      <c r="K1" s="203" t="s">
        <v>146</v>
      </c>
      <c r="L1" s="204" t="s">
        <v>145</v>
      </c>
      <c r="M1" s="203" t="s">
        <v>116</v>
      </c>
    </row>
    <row r="2" spans="1:13" ht="46.8" x14ac:dyDescent="0.3">
      <c r="A2" s="205" t="s">
        <v>796</v>
      </c>
      <c r="B2" s="141" t="s">
        <v>317</v>
      </c>
      <c r="C2" s="141" t="s">
        <v>5634</v>
      </c>
      <c r="D2" s="206" t="str">
        <f t="shared" ref="D2:D65" si="0">IF(C2="","",IF(IFERROR(FIND(";",C2,1), 0) &gt; 0, HYPERLINK(CONCATENATE("
https://docs.wto.org/dol2fe/Pages/SS/DoSearch.aspx?DataSource=Cat&amp;query=@Symbol=
",SUBSTITUTE(MID(C2,1,FIND(";",C2,1) - 1),"/","%2F"),"&amp;"), MID(C2,1,FIND(";",C2,1) - 1)), HYPERLINK(CONCATENATE("
https://docs.wto.org/dol2fe/Pages/SS/DoSearch.aspx?DataSource=Cat&amp;query=@Symbol=
",SUBSTITUTE(C2,"/","%2F"),"&amp;"),C2)))</f>
        <v>WT/TPR/G/308</v>
      </c>
      <c r="E2" s="141" t="s">
        <v>926</v>
      </c>
      <c r="F2" s="141" t="s">
        <v>5635</v>
      </c>
      <c r="G2" s="141" t="s">
        <v>1101</v>
      </c>
      <c r="H2" s="141" t="s">
        <v>5</v>
      </c>
      <c r="I2" s="141">
        <v>2014</v>
      </c>
      <c r="J2" s="207" t="s">
        <v>798</v>
      </c>
      <c r="K2" s="207"/>
      <c r="L2" s="208" t="s">
        <v>5636</v>
      </c>
      <c r="M2" s="209" t="s">
        <v>57</v>
      </c>
    </row>
    <row r="3" spans="1:13" ht="58.2" x14ac:dyDescent="0.3">
      <c r="A3" s="205" t="s">
        <v>796</v>
      </c>
      <c r="B3" s="141" t="s">
        <v>312</v>
      </c>
      <c r="C3" s="141" t="s">
        <v>5637</v>
      </c>
      <c r="D3" s="206" t="str">
        <f t="shared" si="0"/>
        <v>WT/TPR/S/308</v>
      </c>
      <c r="E3" s="141" t="s">
        <v>5638</v>
      </c>
      <c r="F3" s="141" t="s">
        <v>5635</v>
      </c>
      <c r="G3" s="141" t="s">
        <v>1101</v>
      </c>
      <c r="H3" s="141" t="s">
        <v>5</v>
      </c>
      <c r="I3" s="141">
        <v>2014</v>
      </c>
      <c r="J3" s="207" t="s">
        <v>798</v>
      </c>
      <c r="K3" s="207"/>
      <c r="L3" s="208" t="s">
        <v>5639</v>
      </c>
      <c r="M3" s="209" t="s">
        <v>4261</v>
      </c>
    </row>
    <row r="4" spans="1:13" ht="160.80000000000001" x14ac:dyDescent="0.3">
      <c r="A4" s="308" t="s">
        <v>796</v>
      </c>
      <c r="B4" s="141" t="s">
        <v>312</v>
      </c>
      <c r="C4" s="141" t="s">
        <v>5637</v>
      </c>
      <c r="D4" s="206" t="str">
        <f t="shared" si="0"/>
        <v>WT/TPR/S/308</v>
      </c>
      <c r="E4" s="141" t="s">
        <v>5640</v>
      </c>
      <c r="F4" s="141" t="s">
        <v>5635</v>
      </c>
      <c r="G4" s="141" t="s">
        <v>1101</v>
      </c>
      <c r="H4" s="141" t="s">
        <v>5</v>
      </c>
      <c r="I4" s="141">
        <v>2014</v>
      </c>
      <c r="J4" s="207" t="s">
        <v>133</v>
      </c>
      <c r="K4" s="207" t="s">
        <v>77</v>
      </c>
      <c r="L4" s="208" t="s">
        <v>6959</v>
      </c>
      <c r="M4" s="209" t="s">
        <v>5641</v>
      </c>
    </row>
    <row r="5" spans="1:13" ht="46.8" x14ac:dyDescent="0.3">
      <c r="A5" s="309"/>
      <c r="B5" s="141" t="s">
        <v>317</v>
      </c>
      <c r="C5" s="141" t="s">
        <v>5634</v>
      </c>
      <c r="D5" s="206" t="str">
        <f t="shared" si="0"/>
        <v>WT/TPR/G/308</v>
      </c>
      <c r="E5" s="141" t="s">
        <v>5642</v>
      </c>
      <c r="F5" s="141" t="s">
        <v>5635</v>
      </c>
      <c r="G5" s="141" t="s">
        <v>1101</v>
      </c>
      <c r="H5" s="141" t="s">
        <v>5</v>
      </c>
      <c r="I5" s="141">
        <v>2014</v>
      </c>
      <c r="J5" s="207" t="s">
        <v>133</v>
      </c>
      <c r="K5" s="207" t="s">
        <v>77</v>
      </c>
      <c r="L5" s="208" t="s">
        <v>5643</v>
      </c>
      <c r="M5" s="209" t="s">
        <v>3910</v>
      </c>
    </row>
    <row r="6" spans="1:13" ht="46.8" x14ac:dyDescent="0.3">
      <c r="A6" s="205" t="s">
        <v>796</v>
      </c>
      <c r="B6" s="141" t="s">
        <v>312</v>
      </c>
      <c r="C6" s="141" t="s">
        <v>5637</v>
      </c>
      <c r="D6" s="206" t="str">
        <f t="shared" si="0"/>
        <v>WT/TPR/S/308</v>
      </c>
      <c r="E6" s="141" t="s">
        <v>5644</v>
      </c>
      <c r="F6" s="141" t="s">
        <v>5635</v>
      </c>
      <c r="G6" s="141" t="s">
        <v>1101</v>
      </c>
      <c r="H6" s="141" t="s">
        <v>5</v>
      </c>
      <c r="I6" s="141">
        <v>2014</v>
      </c>
      <c r="J6" s="207" t="s">
        <v>133</v>
      </c>
      <c r="K6" s="207" t="s">
        <v>77</v>
      </c>
      <c r="L6" s="208" t="s">
        <v>6621</v>
      </c>
      <c r="M6" s="209" t="s">
        <v>57</v>
      </c>
    </row>
    <row r="7" spans="1:13" ht="58.2" x14ac:dyDescent="0.3">
      <c r="A7" s="205" t="s">
        <v>796</v>
      </c>
      <c r="B7" s="141" t="s">
        <v>312</v>
      </c>
      <c r="C7" s="141" t="s">
        <v>5637</v>
      </c>
      <c r="D7" s="206" t="str">
        <f>IF(C7="","",IF(IFERROR(FIND(";",C7,1), 0) &gt; 0, HYPERLINK(CONCATENATE("
https://docs.wto.org/dol2fe/Pages/SS/DoSearch.aspx?DataSource=Cat&amp;query=@Symbol=
",SUBSTITUTE(MID(C7,1,FIND(";",C7,1) - 1),"/","%2F"),"&amp;"), MID(C7,1,FIND(";",C7,1) - 1)), HYPERLINK(CONCATENATE("
https://docs.wto.org/dol2fe/Pages/SS/DoSearch.aspx?DataSource=Cat&amp;query=@Symbol=
",SUBSTITUTE(C7,"/","%2F"),"&amp;"),C7)))</f>
        <v>WT/TPR/S/308</v>
      </c>
      <c r="E7" s="141" t="s">
        <v>912</v>
      </c>
      <c r="F7" s="141" t="s">
        <v>5635</v>
      </c>
      <c r="G7" s="141" t="s">
        <v>1101</v>
      </c>
      <c r="H7" s="141" t="s">
        <v>5</v>
      </c>
      <c r="I7" s="141">
        <v>2014</v>
      </c>
      <c r="J7" s="207" t="s">
        <v>134</v>
      </c>
      <c r="K7" s="207" t="s">
        <v>3362</v>
      </c>
      <c r="L7" s="208" t="s">
        <v>6622</v>
      </c>
      <c r="M7" s="209" t="s">
        <v>56</v>
      </c>
    </row>
    <row r="8" spans="1:13" ht="81" x14ac:dyDescent="0.3">
      <c r="A8" s="308" t="s">
        <v>796</v>
      </c>
      <c r="B8" s="141" t="s">
        <v>312</v>
      </c>
      <c r="C8" s="141" t="s">
        <v>5637</v>
      </c>
      <c r="D8" s="206" t="str">
        <f>IF(C8="","",IF(IFERROR(FIND(";",C8,1), 0) &gt; 0, HYPERLINK(CONCATENATE("
https://docs.wto.org/dol2fe/Pages/SS/DoSearch.aspx?DataSource=Cat&amp;query=@Symbol=
",SUBSTITUTE(MID(C8,1,FIND(";",C8,1) - 1),"/","%2F"),"&amp;"), MID(C8,1,FIND(";",C8,1) - 1)), HYPERLINK(CONCATENATE("
https://docs.wto.org/dol2fe/Pages/SS/DoSearch.aspx?DataSource=Cat&amp;query=@Symbol=
",SUBSTITUTE(C8,"/","%2F"),"&amp;"),C8)))</f>
        <v>WT/TPR/S/308</v>
      </c>
      <c r="E8" s="141" t="s">
        <v>884</v>
      </c>
      <c r="F8" s="141" t="s">
        <v>5635</v>
      </c>
      <c r="G8" s="141" t="s">
        <v>1101</v>
      </c>
      <c r="H8" s="141" t="s">
        <v>5</v>
      </c>
      <c r="I8" s="141">
        <v>2014</v>
      </c>
      <c r="J8" s="207" t="s">
        <v>134</v>
      </c>
      <c r="K8" s="207" t="s">
        <v>67</v>
      </c>
      <c r="L8" s="208" t="s">
        <v>5645</v>
      </c>
      <c r="M8" s="209" t="s">
        <v>56</v>
      </c>
    </row>
    <row r="9" spans="1:13" ht="46.8" x14ac:dyDescent="0.3">
      <c r="A9" s="310"/>
      <c r="B9" s="141" t="s">
        <v>312</v>
      </c>
      <c r="C9" s="141" t="s">
        <v>5637</v>
      </c>
      <c r="D9" s="206" t="str">
        <f t="shared" si="0"/>
        <v>WT/TPR/S/308</v>
      </c>
      <c r="E9" s="141" t="s">
        <v>825</v>
      </c>
      <c r="F9" s="141" t="s">
        <v>5635</v>
      </c>
      <c r="G9" s="141" t="s">
        <v>1101</v>
      </c>
      <c r="H9" s="141" t="s">
        <v>5</v>
      </c>
      <c r="I9" s="141">
        <v>2014</v>
      </c>
      <c r="J9" s="207" t="s">
        <v>134</v>
      </c>
      <c r="K9" s="207" t="s">
        <v>67</v>
      </c>
      <c r="L9" s="208" t="s">
        <v>6623</v>
      </c>
      <c r="M9" s="209" t="s">
        <v>22</v>
      </c>
    </row>
    <row r="10" spans="1:13" ht="58.2" x14ac:dyDescent="0.3">
      <c r="A10" s="309"/>
      <c r="B10" s="141" t="s">
        <v>312</v>
      </c>
      <c r="C10" s="141" t="s">
        <v>5637</v>
      </c>
      <c r="D10" s="206" t="str">
        <f t="shared" si="0"/>
        <v>WT/TPR/S/308</v>
      </c>
      <c r="E10" s="141" t="s">
        <v>5646</v>
      </c>
      <c r="F10" s="141" t="s">
        <v>5635</v>
      </c>
      <c r="G10" s="141" t="s">
        <v>1101</v>
      </c>
      <c r="H10" s="141" t="s">
        <v>5</v>
      </c>
      <c r="I10" s="141">
        <v>2014</v>
      </c>
      <c r="J10" s="207" t="s">
        <v>134</v>
      </c>
      <c r="K10" s="207" t="s">
        <v>67</v>
      </c>
      <c r="L10" s="208" t="s">
        <v>5647</v>
      </c>
      <c r="M10" s="209" t="s">
        <v>22</v>
      </c>
    </row>
    <row r="11" spans="1:13" ht="46.8" x14ac:dyDescent="0.3">
      <c r="A11" s="308" t="s">
        <v>796</v>
      </c>
      <c r="B11" s="141" t="s">
        <v>317</v>
      </c>
      <c r="C11" s="141" t="s">
        <v>5634</v>
      </c>
      <c r="D11" s="206" t="str">
        <f t="shared" si="0"/>
        <v>WT/TPR/G/308</v>
      </c>
      <c r="E11" s="141" t="s">
        <v>5648</v>
      </c>
      <c r="F11" s="141" t="s">
        <v>5635</v>
      </c>
      <c r="G11" s="141" t="s">
        <v>1101</v>
      </c>
      <c r="H11" s="141" t="s">
        <v>5</v>
      </c>
      <c r="I11" s="141">
        <v>2014</v>
      </c>
      <c r="J11" s="207" t="s">
        <v>133</v>
      </c>
      <c r="K11" s="207" t="s">
        <v>19</v>
      </c>
      <c r="L11" s="208" t="s">
        <v>5649</v>
      </c>
      <c r="M11" s="209" t="s">
        <v>5650</v>
      </c>
    </row>
    <row r="12" spans="1:13" ht="34.200000000000003" x14ac:dyDescent="0.3">
      <c r="A12" s="309"/>
      <c r="B12" s="141" t="s">
        <v>317</v>
      </c>
      <c r="C12" s="141" t="s">
        <v>5634</v>
      </c>
      <c r="D12" s="206" t="str">
        <f t="shared" si="0"/>
        <v>WT/TPR/G/308</v>
      </c>
      <c r="E12" s="141" t="s">
        <v>5651</v>
      </c>
      <c r="F12" s="141" t="s">
        <v>5635</v>
      </c>
      <c r="G12" s="141" t="s">
        <v>1101</v>
      </c>
      <c r="H12" s="141" t="s">
        <v>5</v>
      </c>
      <c r="I12" s="141">
        <v>2014</v>
      </c>
      <c r="J12" s="207" t="s">
        <v>133</v>
      </c>
      <c r="K12" s="207" t="s">
        <v>19</v>
      </c>
      <c r="L12" s="208" t="s">
        <v>5652</v>
      </c>
      <c r="M12" s="209" t="s">
        <v>5653</v>
      </c>
    </row>
    <row r="13" spans="1:13" ht="115.2" x14ac:dyDescent="0.3">
      <c r="A13" s="205" t="s">
        <v>796</v>
      </c>
      <c r="B13" s="141" t="s">
        <v>312</v>
      </c>
      <c r="C13" s="141" t="s">
        <v>5637</v>
      </c>
      <c r="D13" s="206" t="str">
        <f>IF(C13="","",IF(IFERROR(FIND(";",C13,1), 0) &gt; 0, HYPERLINK(CONCATENATE("
https://docs.wto.org/dol2fe/Pages/SS/DoSearch.aspx?DataSource=Cat&amp;query=@Symbol=
",SUBSTITUTE(MID(C13,1,FIND(";",C13,1) - 1),"/","%2F"),"&amp;"), MID(C13,1,FIND(";",C13,1) - 1)), HYPERLINK(CONCATENATE("
https://docs.wto.org/dol2fe/Pages/SS/DoSearch.aspx?DataSource=Cat&amp;query=@Symbol=
",SUBSTITUTE(C13,"/","%2F"),"&amp;"),C13)))</f>
        <v>WT/TPR/S/308</v>
      </c>
      <c r="E13" s="141" t="s">
        <v>5654</v>
      </c>
      <c r="F13" s="141" t="s">
        <v>5635</v>
      </c>
      <c r="G13" s="141" t="s">
        <v>1101</v>
      </c>
      <c r="H13" s="141" t="s">
        <v>5</v>
      </c>
      <c r="I13" s="141">
        <v>2014</v>
      </c>
      <c r="J13" s="207" t="s">
        <v>798</v>
      </c>
      <c r="K13" s="207"/>
      <c r="L13" s="208" t="s">
        <v>6960</v>
      </c>
      <c r="M13" s="209" t="s">
        <v>5655</v>
      </c>
    </row>
    <row r="14" spans="1:13" ht="35.4" x14ac:dyDescent="0.3">
      <c r="A14" s="205" t="s">
        <v>796</v>
      </c>
      <c r="B14" s="141" t="s">
        <v>317</v>
      </c>
      <c r="C14" s="141" t="s">
        <v>5634</v>
      </c>
      <c r="D14" s="206" t="str">
        <f t="shared" si="0"/>
        <v>WT/TPR/G/308</v>
      </c>
      <c r="E14" s="141" t="s">
        <v>5656</v>
      </c>
      <c r="F14" s="141" t="s">
        <v>5635</v>
      </c>
      <c r="G14" s="141" t="s">
        <v>1101</v>
      </c>
      <c r="H14" s="141" t="s">
        <v>5</v>
      </c>
      <c r="I14" s="141">
        <v>2014</v>
      </c>
      <c r="J14" s="207" t="s">
        <v>133</v>
      </c>
      <c r="K14" s="207" t="s">
        <v>19</v>
      </c>
      <c r="L14" s="208" t="s">
        <v>5657</v>
      </c>
      <c r="M14" s="209" t="s">
        <v>19</v>
      </c>
    </row>
    <row r="15" spans="1:13" ht="34.200000000000003" x14ac:dyDescent="0.3">
      <c r="A15" s="205" t="s">
        <v>796</v>
      </c>
      <c r="B15" s="141" t="s">
        <v>317</v>
      </c>
      <c r="C15" s="141" t="s">
        <v>5634</v>
      </c>
      <c r="D15" s="206" t="str">
        <f t="shared" si="0"/>
        <v>WT/TPR/G/308</v>
      </c>
      <c r="E15" s="141" t="s">
        <v>5658</v>
      </c>
      <c r="F15" s="141" t="s">
        <v>5635</v>
      </c>
      <c r="G15" s="141" t="s">
        <v>1101</v>
      </c>
      <c r="H15" s="141" t="s">
        <v>5</v>
      </c>
      <c r="I15" s="141">
        <v>2014</v>
      </c>
      <c r="J15" s="207" t="s">
        <v>133</v>
      </c>
      <c r="K15" s="207" t="s">
        <v>19</v>
      </c>
      <c r="L15" s="208" t="s">
        <v>5659</v>
      </c>
      <c r="M15" s="209" t="s">
        <v>5660</v>
      </c>
    </row>
    <row r="16" spans="1:13" ht="160.80000000000001" x14ac:dyDescent="0.3">
      <c r="A16" s="205" t="s">
        <v>796</v>
      </c>
      <c r="B16" s="141" t="s">
        <v>312</v>
      </c>
      <c r="C16" s="141" t="s">
        <v>5637</v>
      </c>
      <c r="D16" s="206" t="str">
        <f t="shared" si="0"/>
        <v>WT/TPR/S/308</v>
      </c>
      <c r="E16" s="141" t="s">
        <v>347</v>
      </c>
      <c r="F16" s="141" t="s">
        <v>5635</v>
      </c>
      <c r="G16" s="141" t="s">
        <v>1101</v>
      </c>
      <c r="H16" s="141" t="s">
        <v>5</v>
      </c>
      <c r="I16" s="141">
        <v>2014</v>
      </c>
      <c r="J16" s="207" t="s">
        <v>134</v>
      </c>
      <c r="K16" s="207" t="s">
        <v>3420</v>
      </c>
      <c r="L16" s="208" t="s">
        <v>6961</v>
      </c>
      <c r="M16" s="209" t="s">
        <v>893</v>
      </c>
    </row>
    <row r="17" spans="1:13" ht="92.4" x14ac:dyDescent="0.3">
      <c r="A17" s="205" t="s">
        <v>796</v>
      </c>
      <c r="B17" s="141" t="s">
        <v>317</v>
      </c>
      <c r="C17" s="141" t="s">
        <v>5634</v>
      </c>
      <c r="D17" s="206" t="str">
        <f t="shared" si="0"/>
        <v>WT/TPR/G/308</v>
      </c>
      <c r="E17" s="141" t="s">
        <v>5661</v>
      </c>
      <c r="F17" s="141" t="s">
        <v>5635</v>
      </c>
      <c r="G17" s="141" t="s">
        <v>1101</v>
      </c>
      <c r="H17" s="141" t="s">
        <v>5</v>
      </c>
      <c r="I17" s="141">
        <v>2014</v>
      </c>
      <c r="J17" s="207" t="s">
        <v>798</v>
      </c>
      <c r="K17" s="207"/>
      <c r="L17" s="208" t="s">
        <v>6962</v>
      </c>
      <c r="M17" s="209" t="s">
        <v>5662</v>
      </c>
    </row>
    <row r="18" spans="1:13" ht="58.2" x14ac:dyDescent="0.3">
      <c r="A18" s="308" t="s">
        <v>796</v>
      </c>
      <c r="B18" s="141" t="s">
        <v>312</v>
      </c>
      <c r="C18" s="141" t="s">
        <v>5637</v>
      </c>
      <c r="D18" s="206" t="str">
        <f t="shared" si="0"/>
        <v>WT/TPR/S/308</v>
      </c>
      <c r="E18" s="141" t="s">
        <v>5663</v>
      </c>
      <c r="F18" s="141" t="s">
        <v>5635</v>
      </c>
      <c r="G18" s="141" t="s">
        <v>1101</v>
      </c>
      <c r="H18" s="141" t="s">
        <v>5</v>
      </c>
      <c r="I18" s="141">
        <v>2014</v>
      </c>
      <c r="J18" s="207" t="s">
        <v>798</v>
      </c>
      <c r="K18" s="207"/>
      <c r="L18" s="208" t="s">
        <v>5664</v>
      </c>
      <c r="M18" s="209" t="s">
        <v>22</v>
      </c>
    </row>
    <row r="19" spans="1:13" ht="46.8" x14ac:dyDescent="0.3">
      <c r="A19" s="309"/>
      <c r="B19" s="141" t="s">
        <v>312</v>
      </c>
      <c r="C19" s="141" t="s">
        <v>5637</v>
      </c>
      <c r="D19" s="206" t="str">
        <f t="shared" si="0"/>
        <v>WT/TPR/S/308</v>
      </c>
      <c r="E19" s="141" t="s">
        <v>5665</v>
      </c>
      <c r="F19" s="141" t="s">
        <v>5635</v>
      </c>
      <c r="G19" s="141" t="s">
        <v>1101</v>
      </c>
      <c r="H19" s="141" t="s">
        <v>5</v>
      </c>
      <c r="I19" s="141">
        <v>2014</v>
      </c>
      <c r="J19" s="207" t="s">
        <v>798</v>
      </c>
      <c r="K19" s="207"/>
      <c r="L19" s="208" t="s">
        <v>5666</v>
      </c>
      <c r="M19" s="209" t="s">
        <v>22</v>
      </c>
    </row>
    <row r="20" spans="1:13" ht="103.8" x14ac:dyDescent="0.3">
      <c r="A20" s="205" t="s">
        <v>796</v>
      </c>
      <c r="B20" s="141" t="s">
        <v>312</v>
      </c>
      <c r="C20" s="141" t="s">
        <v>5637</v>
      </c>
      <c r="D20" s="206" t="str">
        <f t="shared" si="0"/>
        <v>WT/TPR/S/308</v>
      </c>
      <c r="E20" s="141" t="s">
        <v>322</v>
      </c>
      <c r="F20" s="141" t="s">
        <v>5635</v>
      </c>
      <c r="G20" s="141" t="s">
        <v>1101</v>
      </c>
      <c r="H20" s="141" t="s">
        <v>5</v>
      </c>
      <c r="I20" s="141">
        <v>2014</v>
      </c>
      <c r="J20" s="207" t="s">
        <v>798</v>
      </c>
      <c r="K20" s="207"/>
      <c r="L20" s="208" t="s">
        <v>5667</v>
      </c>
      <c r="M20" s="209" t="s">
        <v>22</v>
      </c>
    </row>
    <row r="21" spans="1:13" ht="92.4" x14ac:dyDescent="0.3">
      <c r="A21" s="205" t="s">
        <v>796</v>
      </c>
      <c r="B21" s="141" t="s">
        <v>312</v>
      </c>
      <c r="C21" s="141" t="s">
        <v>5637</v>
      </c>
      <c r="D21" s="206" t="str">
        <f t="shared" si="0"/>
        <v>WT/TPR/S/308</v>
      </c>
      <c r="E21" s="141" t="s">
        <v>5668</v>
      </c>
      <c r="F21" s="141" t="s">
        <v>5635</v>
      </c>
      <c r="G21" s="141" t="s">
        <v>1101</v>
      </c>
      <c r="H21" s="141" t="s">
        <v>5</v>
      </c>
      <c r="I21" s="141">
        <v>2014</v>
      </c>
      <c r="J21" s="207" t="s">
        <v>798</v>
      </c>
      <c r="K21" s="207"/>
      <c r="L21" s="208" t="s">
        <v>6963</v>
      </c>
      <c r="M21" s="209" t="s">
        <v>22</v>
      </c>
    </row>
    <row r="22" spans="1:13" ht="46.8" x14ac:dyDescent="0.3">
      <c r="A22" s="205" t="s">
        <v>796</v>
      </c>
      <c r="B22" s="141" t="s">
        <v>312</v>
      </c>
      <c r="C22" s="141" t="s">
        <v>5637</v>
      </c>
      <c r="D22" s="206" t="str">
        <f t="shared" si="0"/>
        <v>WT/TPR/S/308</v>
      </c>
      <c r="E22" s="141" t="s">
        <v>988</v>
      </c>
      <c r="F22" s="141" t="s">
        <v>5635</v>
      </c>
      <c r="G22" s="141" t="s">
        <v>1101</v>
      </c>
      <c r="H22" s="141" t="s">
        <v>5</v>
      </c>
      <c r="I22" s="141">
        <v>2014</v>
      </c>
      <c r="J22" s="207" t="s">
        <v>134</v>
      </c>
      <c r="K22" s="207" t="s">
        <v>3366</v>
      </c>
      <c r="L22" s="208" t="s">
        <v>6964</v>
      </c>
      <c r="M22" s="209" t="s">
        <v>22</v>
      </c>
    </row>
    <row r="23" spans="1:13" ht="115.2" x14ac:dyDescent="0.3">
      <c r="A23" s="205" t="s">
        <v>796</v>
      </c>
      <c r="B23" s="141" t="s">
        <v>312</v>
      </c>
      <c r="C23" s="141" t="s">
        <v>5637</v>
      </c>
      <c r="D23" s="206" t="str">
        <f t="shared" si="0"/>
        <v>WT/TPR/S/308</v>
      </c>
      <c r="E23" s="141" t="s">
        <v>866</v>
      </c>
      <c r="F23" s="141" t="s">
        <v>5635</v>
      </c>
      <c r="G23" s="141" t="s">
        <v>1101</v>
      </c>
      <c r="H23" s="141" t="s">
        <v>5</v>
      </c>
      <c r="I23" s="141">
        <v>2014</v>
      </c>
      <c r="J23" s="207" t="s">
        <v>134</v>
      </c>
      <c r="K23" s="207" t="s">
        <v>5669</v>
      </c>
      <c r="L23" s="208" t="s">
        <v>5670</v>
      </c>
      <c r="M23" s="209" t="s">
        <v>135</v>
      </c>
    </row>
    <row r="24" spans="1:13" ht="69.599999999999994" x14ac:dyDescent="0.3">
      <c r="A24" s="205" t="s">
        <v>796</v>
      </c>
      <c r="B24" s="141" t="s">
        <v>312</v>
      </c>
      <c r="C24" s="141" t="s">
        <v>5637</v>
      </c>
      <c r="D24" s="206" t="str">
        <f t="shared" si="0"/>
        <v>WT/TPR/S/308</v>
      </c>
      <c r="E24" s="141" t="s">
        <v>865</v>
      </c>
      <c r="F24" s="141" t="s">
        <v>5635</v>
      </c>
      <c r="G24" s="141" t="s">
        <v>1101</v>
      </c>
      <c r="H24" s="141" t="s">
        <v>5</v>
      </c>
      <c r="I24" s="141">
        <v>2014</v>
      </c>
      <c r="J24" s="207" t="s">
        <v>134</v>
      </c>
      <c r="K24" s="207" t="s">
        <v>5669</v>
      </c>
      <c r="L24" s="208" t="s">
        <v>5671</v>
      </c>
      <c r="M24" s="209" t="s">
        <v>135</v>
      </c>
    </row>
    <row r="25" spans="1:13" ht="46.8" x14ac:dyDescent="0.3">
      <c r="A25" s="308" t="s">
        <v>796</v>
      </c>
      <c r="B25" s="141" t="s">
        <v>312</v>
      </c>
      <c r="C25" s="141" t="s">
        <v>5637</v>
      </c>
      <c r="D25" s="206" t="str">
        <f t="shared" si="0"/>
        <v>WT/TPR/S/308</v>
      </c>
      <c r="E25" s="141" t="s">
        <v>984</v>
      </c>
      <c r="F25" s="141" t="s">
        <v>5635</v>
      </c>
      <c r="G25" s="141" t="s">
        <v>1101</v>
      </c>
      <c r="H25" s="141" t="s">
        <v>5</v>
      </c>
      <c r="I25" s="141">
        <v>2014</v>
      </c>
      <c r="J25" s="207" t="s">
        <v>134</v>
      </c>
      <c r="K25" s="207" t="s">
        <v>2516</v>
      </c>
      <c r="L25" s="208" t="s">
        <v>6965</v>
      </c>
      <c r="M25" s="209" t="s">
        <v>22</v>
      </c>
    </row>
    <row r="26" spans="1:13" ht="35.4" x14ac:dyDescent="0.3">
      <c r="A26" s="309"/>
      <c r="B26" s="141" t="s">
        <v>317</v>
      </c>
      <c r="C26" s="141" t="s">
        <v>5634</v>
      </c>
      <c r="D26" s="206" t="str">
        <f t="shared" si="0"/>
        <v>WT/TPR/G/308</v>
      </c>
      <c r="E26" s="141" t="s">
        <v>1006</v>
      </c>
      <c r="F26" s="141" t="s">
        <v>5635</v>
      </c>
      <c r="G26" s="141" t="s">
        <v>1101</v>
      </c>
      <c r="H26" s="141" t="s">
        <v>5</v>
      </c>
      <c r="I26" s="141">
        <v>2014</v>
      </c>
      <c r="J26" s="207" t="s">
        <v>134</v>
      </c>
      <c r="K26" s="207" t="s">
        <v>2516</v>
      </c>
      <c r="L26" s="208" t="s">
        <v>5672</v>
      </c>
      <c r="M26" s="209" t="s">
        <v>22</v>
      </c>
    </row>
    <row r="27" spans="1:13" ht="58.2" x14ac:dyDescent="0.3">
      <c r="A27" s="205" t="s">
        <v>796</v>
      </c>
      <c r="B27" s="141" t="s">
        <v>312</v>
      </c>
      <c r="C27" s="141" t="s">
        <v>5637</v>
      </c>
      <c r="D27" s="206" t="str">
        <f t="shared" si="0"/>
        <v>WT/TPR/S/308</v>
      </c>
      <c r="E27" s="141" t="s">
        <v>903</v>
      </c>
      <c r="F27" s="141" t="s">
        <v>5635</v>
      </c>
      <c r="G27" s="141" t="s">
        <v>1101</v>
      </c>
      <c r="H27" s="141" t="s">
        <v>5</v>
      </c>
      <c r="I27" s="141">
        <v>2014</v>
      </c>
      <c r="J27" s="207" t="s">
        <v>134</v>
      </c>
      <c r="K27" s="207" t="s">
        <v>1058</v>
      </c>
      <c r="L27" s="208" t="s">
        <v>5673</v>
      </c>
      <c r="M27" s="209" t="s">
        <v>22</v>
      </c>
    </row>
    <row r="28" spans="1:13" ht="206.4" x14ac:dyDescent="0.3">
      <c r="A28" s="205" t="s">
        <v>796</v>
      </c>
      <c r="B28" s="141" t="s">
        <v>312</v>
      </c>
      <c r="C28" s="141" t="s">
        <v>5637</v>
      </c>
      <c r="D28" s="206" t="str">
        <f t="shared" si="0"/>
        <v>WT/TPR/S/308</v>
      </c>
      <c r="E28" s="141" t="s">
        <v>904</v>
      </c>
      <c r="F28" s="141" t="s">
        <v>5635</v>
      </c>
      <c r="G28" s="141" t="s">
        <v>1101</v>
      </c>
      <c r="H28" s="141" t="s">
        <v>5</v>
      </c>
      <c r="I28" s="141">
        <v>2014</v>
      </c>
      <c r="J28" s="207" t="s">
        <v>798</v>
      </c>
      <c r="K28" s="207"/>
      <c r="L28" s="208" t="s">
        <v>6966</v>
      </c>
      <c r="M28" s="209" t="s">
        <v>5674</v>
      </c>
    </row>
    <row r="29" spans="1:13" ht="103.8" x14ac:dyDescent="0.3">
      <c r="A29" s="205" t="s">
        <v>796</v>
      </c>
      <c r="B29" s="141" t="s">
        <v>312</v>
      </c>
      <c r="C29" s="141" t="s">
        <v>5675</v>
      </c>
      <c r="D29" s="206" t="str">
        <f t="shared" si="0"/>
        <v>WT/TPR/S/292/Rev.2</v>
      </c>
      <c r="E29" s="141" t="s">
        <v>5676</v>
      </c>
      <c r="F29" s="141" t="s">
        <v>419</v>
      </c>
      <c r="G29" s="141" t="s">
        <v>792</v>
      </c>
      <c r="H29" s="141" t="s">
        <v>5</v>
      </c>
      <c r="I29" s="141">
        <v>2014</v>
      </c>
      <c r="J29" s="207" t="s">
        <v>798</v>
      </c>
      <c r="K29" s="207"/>
      <c r="L29" s="208" t="s">
        <v>6967</v>
      </c>
      <c r="M29" s="209" t="s">
        <v>5677</v>
      </c>
    </row>
    <row r="30" spans="1:13" ht="35.4" x14ac:dyDescent="0.3">
      <c r="A30" s="205" t="s">
        <v>796</v>
      </c>
      <c r="B30" s="141" t="s">
        <v>312</v>
      </c>
      <c r="C30" s="141" t="s">
        <v>5637</v>
      </c>
      <c r="D30" s="206" t="str">
        <f t="shared" si="0"/>
        <v>WT/TPR/S/308</v>
      </c>
      <c r="E30" s="141" t="s">
        <v>5678</v>
      </c>
      <c r="F30" s="141" t="s">
        <v>5635</v>
      </c>
      <c r="G30" s="141" t="s">
        <v>1101</v>
      </c>
      <c r="H30" s="141" t="s">
        <v>5</v>
      </c>
      <c r="I30" s="141">
        <v>2014</v>
      </c>
      <c r="J30" s="207" t="s">
        <v>134</v>
      </c>
      <c r="K30" s="207" t="s">
        <v>67</v>
      </c>
      <c r="L30" s="208" t="s">
        <v>5679</v>
      </c>
      <c r="M30" s="209" t="s">
        <v>5680</v>
      </c>
    </row>
    <row r="31" spans="1:13" ht="92.4" x14ac:dyDescent="0.3">
      <c r="A31" s="308" t="s">
        <v>796</v>
      </c>
      <c r="B31" s="141" t="s">
        <v>312</v>
      </c>
      <c r="C31" s="141" t="s">
        <v>5637</v>
      </c>
      <c r="D31" s="206" t="str">
        <f t="shared" si="0"/>
        <v>WT/TPR/S/308</v>
      </c>
      <c r="E31" s="141" t="s">
        <v>1031</v>
      </c>
      <c r="F31" s="141" t="s">
        <v>5635</v>
      </c>
      <c r="G31" s="141" t="s">
        <v>1101</v>
      </c>
      <c r="H31" s="141" t="s">
        <v>5</v>
      </c>
      <c r="I31" s="141">
        <v>2014</v>
      </c>
      <c r="J31" s="207" t="s">
        <v>798</v>
      </c>
      <c r="K31" s="207"/>
      <c r="L31" s="208" t="s">
        <v>6968</v>
      </c>
      <c r="M31" s="209" t="s">
        <v>36</v>
      </c>
    </row>
    <row r="32" spans="1:13" ht="183.6" x14ac:dyDescent="0.3">
      <c r="A32" s="309"/>
      <c r="B32" s="141" t="s">
        <v>312</v>
      </c>
      <c r="C32" s="141" t="s">
        <v>5637</v>
      </c>
      <c r="D32" s="206" t="str">
        <f t="shared" si="0"/>
        <v>WT/TPR/S/308</v>
      </c>
      <c r="E32" s="141" t="s">
        <v>835</v>
      </c>
      <c r="F32" s="141" t="s">
        <v>5635</v>
      </c>
      <c r="G32" s="141" t="s">
        <v>1101</v>
      </c>
      <c r="H32" s="141" t="s">
        <v>5</v>
      </c>
      <c r="I32" s="141">
        <v>2014</v>
      </c>
      <c r="J32" s="207" t="s">
        <v>798</v>
      </c>
      <c r="K32" s="207"/>
      <c r="L32" s="208" t="s">
        <v>5681</v>
      </c>
      <c r="M32" s="209" t="s">
        <v>5682</v>
      </c>
    </row>
    <row r="33" spans="1:13" ht="160.80000000000001" x14ac:dyDescent="0.3">
      <c r="A33" s="205" t="s">
        <v>796</v>
      </c>
      <c r="B33" s="141" t="s">
        <v>312</v>
      </c>
      <c r="C33" s="141" t="s">
        <v>5637</v>
      </c>
      <c r="D33" s="206" t="str">
        <f t="shared" si="0"/>
        <v>WT/TPR/S/308</v>
      </c>
      <c r="E33" s="141" t="s">
        <v>849</v>
      </c>
      <c r="F33" s="141" t="s">
        <v>5635</v>
      </c>
      <c r="G33" s="141" t="s">
        <v>1101</v>
      </c>
      <c r="H33" s="141" t="s">
        <v>5</v>
      </c>
      <c r="I33" s="141">
        <v>2014</v>
      </c>
      <c r="J33" s="207" t="s">
        <v>134</v>
      </c>
      <c r="K33" s="207" t="s">
        <v>2956</v>
      </c>
      <c r="L33" s="208" t="s">
        <v>5683</v>
      </c>
      <c r="M33" s="209" t="s">
        <v>5684</v>
      </c>
    </row>
    <row r="34" spans="1:13" ht="58.2" x14ac:dyDescent="0.3">
      <c r="A34" s="205" t="s">
        <v>796</v>
      </c>
      <c r="B34" s="141" t="s">
        <v>312</v>
      </c>
      <c r="C34" s="141" t="s">
        <v>5637</v>
      </c>
      <c r="D34" s="206" t="str">
        <f t="shared" si="0"/>
        <v>WT/TPR/S/308</v>
      </c>
      <c r="E34" s="141" t="s">
        <v>853</v>
      </c>
      <c r="F34" s="141" t="s">
        <v>5635</v>
      </c>
      <c r="G34" s="141" t="s">
        <v>1101</v>
      </c>
      <c r="H34" s="141" t="s">
        <v>5</v>
      </c>
      <c r="I34" s="141">
        <v>2014</v>
      </c>
      <c r="J34" s="207" t="s">
        <v>133</v>
      </c>
      <c r="K34" s="207" t="s">
        <v>42</v>
      </c>
      <c r="L34" s="208" t="s">
        <v>5685</v>
      </c>
      <c r="M34" s="209" t="s">
        <v>76</v>
      </c>
    </row>
    <row r="35" spans="1:13" ht="92.4" x14ac:dyDescent="0.3">
      <c r="A35" s="205" t="s">
        <v>796</v>
      </c>
      <c r="B35" s="141" t="s">
        <v>312</v>
      </c>
      <c r="C35" s="141" t="s">
        <v>5637</v>
      </c>
      <c r="D35" s="206" t="str">
        <f t="shared" si="0"/>
        <v>WT/TPR/S/308</v>
      </c>
      <c r="E35" s="141" t="s">
        <v>1005</v>
      </c>
      <c r="F35" s="141" t="s">
        <v>5635</v>
      </c>
      <c r="G35" s="141" t="s">
        <v>1101</v>
      </c>
      <c r="H35" s="141" t="s">
        <v>5</v>
      </c>
      <c r="I35" s="141">
        <v>2014</v>
      </c>
      <c r="J35" s="207" t="s">
        <v>134</v>
      </c>
      <c r="K35" s="207" t="s">
        <v>5686</v>
      </c>
      <c r="L35" s="208" t="s">
        <v>5687</v>
      </c>
      <c r="M35" s="209" t="s">
        <v>14</v>
      </c>
    </row>
    <row r="36" spans="1:13" ht="69.599999999999994" x14ac:dyDescent="0.3">
      <c r="A36" s="205" t="s">
        <v>796</v>
      </c>
      <c r="B36" s="141" t="s">
        <v>312</v>
      </c>
      <c r="C36" s="141" t="s">
        <v>5637</v>
      </c>
      <c r="D36" s="206" t="str">
        <f t="shared" si="0"/>
        <v>WT/TPR/S/308</v>
      </c>
      <c r="E36" s="141" t="s">
        <v>1005</v>
      </c>
      <c r="F36" s="141" t="s">
        <v>5635</v>
      </c>
      <c r="G36" s="141" t="s">
        <v>1101</v>
      </c>
      <c r="H36" s="141" t="s">
        <v>5</v>
      </c>
      <c r="I36" s="141">
        <v>2014</v>
      </c>
      <c r="J36" s="207" t="s">
        <v>134</v>
      </c>
      <c r="K36" s="207" t="s">
        <v>43</v>
      </c>
      <c r="L36" s="208" t="s">
        <v>6624</v>
      </c>
      <c r="M36" s="209" t="s">
        <v>5688</v>
      </c>
    </row>
    <row r="37" spans="1:13" ht="92.4" x14ac:dyDescent="0.3">
      <c r="A37" s="205" t="s">
        <v>796</v>
      </c>
      <c r="B37" s="141" t="s">
        <v>312</v>
      </c>
      <c r="C37" s="141" t="s">
        <v>5637</v>
      </c>
      <c r="D37" s="206" t="str">
        <f t="shared" si="0"/>
        <v>WT/TPR/S/308</v>
      </c>
      <c r="E37" s="141" t="s">
        <v>854</v>
      </c>
      <c r="F37" s="141" t="s">
        <v>5635</v>
      </c>
      <c r="G37" s="141" t="s">
        <v>1101</v>
      </c>
      <c r="H37" s="141" t="s">
        <v>5</v>
      </c>
      <c r="I37" s="141">
        <v>2014</v>
      </c>
      <c r="J37" s="207" t="s">
        <v>133</v>
      </c>
      <c r="K37" s="207" t="s">
        <v>139</v>
      </c>
      <c r="L37" s="208" t="s">
        <v>5689</v>
      </c>
      <c r="M37" s="209" t="s">
        <v>443</v>
      </c>
    </row>
    <row r="38" spans="1:13" ht="69.599999999999994" x14ac:dyDescent="0.3">
      <c r="A38" s="308" t="s">
        <v>796</v>
      </c>
      <c r="B38" s="141" t="s">
        <v>312</v>
      </c>
      <c r="C38" s="141" t="s">
        <v>5637</v>
      </c>
      <c r="D38" s="206" t="str">
        <f t="shared" si="0"/>
        <v>WT/TPR/S/308</v>
      </c>
      <c r="E38" s="141" t="s">
        <v>855</v>
      </c>
      <c r="F38" s="141" t="s">
        <v>5635</v>
      </c>
      <c r="G38" s="141" t="s">
        <v>1101</v>
      </c>
      <c r="H38" s="141" t="s">
        <v>5</v>
      </c>
      <c r="I38" s="141">
        <v>2014</v>
      </c>
      <c r="J38" s="207" t="s">
        <v>133</v>
      </c>
      <c r="K38" s="207" t="s">
        <v>139</v>
      </c>
      <c r="L38" s="208" t="s">
        <v>5690</v>
      </c>
      <c r="M38" s="209" t="s">
        <v>5691</v>
      </c>
    </row>
    <row r="39" spans="1:13" ht="126.6" x14ac:dyDescent="0.3">
      <c r="A39" s="309"/>
      <c r="B39" s="141" t="s">
        <v>312</v>
      </c>
      <c r="C39" s="141" t="s">
        <v>5637</v>
      </c>
      <c r="D39" s="206" t="str">
        <f t="shared" si="0"/>
        <v>WT/TPR/S/308</v>
      </c>
      <c r="E39" s="141" t="s">
        <v>5692</v>
      </c>
      <c r="F39" s="141" t="s">
        <v>5635</v>
      </c>
      <c r="G39" s="141" t="s">
        <v>1101</v>
      </c>
      <c r="H39" s="141" t="s">
        <v>5</v>
      </c>
      <c r="I39" s="141">
        <v>2014</v>
      </c>
      <c r="J39" s="207" t="s">
        <v>133</v>
      </c>
      <c r="K39" s="207" t="s">
        <v>139</v>
      </c>
      <c r="L39" s="208" t="s">
        <v>5693</v>
      </c>
      <c r="M39" s="209" t="s">
        <v>955</v>
      </c>
    </row>
    <row r="40" spans="1:13" ht="34.200000000000003" x14ac:dyDescent="0.3">
      <c r="A40" s="205" t="s">
        <v>796</v>
      </c>
      <c r="B40" s="141" t="s">
        <v>312</v>
      </c>
      <c r="C40" s="141" t="s">
        <v>5637</v>
      </c>
      <c r="D40" s="206" t="str">
        <f t="shared" si="0"/>
        <v>WT/TPR/S/308</v>
      </c>
      <c r="E40" s="141" t="s">
        <v>895</v>
      </c>
      <c r="F40" s="141" t="s">
        <v>5635</v>
      </c>
      <c r="G40" s="141" t="s">
        <v>1101</v>
      </c>
      <c r="H40" s="141" t="s">
        <v>5</v>
      </c>
      <c r="I40" s="141">
        <v>2014</v>
      </c>
      <c r="J40" s="207" t="s">
        <v>133</v>
      </c>
      <c r="K40" s="207" t="s">
        <v>139</v>
      </c>
      <c r="L40" s="208" t="s">
        <v>6625</v>
      </c>
      <c r="M40" s="209" t="s">
        <v>5694</v>
      </c>
    </row>
    <row r="41" spans="1:13" ht="46.8" x14ac:dyDescent="0.3">
      <c r="A41" s="205" t="s">
        <v>796</v>
      </c>
      <c r="B41" s="141" t="s">
        <v>312</v>
      </c>
      <c r="C41" s="141" t="s">
        <v>5637</v>
      </c>
      <c r="D41" s="206" t="str">
        <f t="shared" si="0"/>
        <v>WT/TPR/S/308</v>
      </c>
      <c r="E41" s="141" t="s">
        <v>1014</v>
      </c>
      <c r="F41" s="141" t="s">
        <v>5635</v>
      </c>
      <c r="G41" s="141" t="s">
        <v>1101</v>
      </c>
      <c r="H41" s="141" t="s">
        <v>5</v>
      </c>
      <c r="I41" s="141">
        <v>2014</v>
      </c>
      <c r="J41" s="207" t="s">
        <v>798</v>
      </c>
      <c r="K41" s="207"/>
      <c r="L41" s="208" t="s">
        <v>5695</v>
      </c>
      <c r="M41" s="209" t="s">
        <v>52</v>
      </c>
    </row>
    <row r="42" spans="1:13" ht="103.8" x14ac:dyDescent="0.3">
      <c r="A42" s="205" t="s">
        <v>796</v>
      </c>
      <c r="B42" s="141" t="s">
        <v>317</v>
      </c>
      <c r="C42" s="141" t="s">
        <v>5696</v>
      </c>
      <c r="D42" s="206" t="str">
        <f t="shared" si="0"/>
        <v>WT/TPR/G/309</v>
      </c>
      <c r="E42" s="141" t="s">
        <v>926</v>
      </c>
      <c r="F42" s="141" t="s">
        <v>5697</v>
      </c>
      <c r="G42" s="141" t="s">
        <v>792</v>
      </c>
      <c r="H42" s="141" t="s">
        <v>5</v>
      </c>
      <c r="I42" s="141">
        <v>2014</v>
      </c>
      <c r="J42" s="207" t="s">
        <v>798</v>
      </c>
      <c r="K42" s="207"/>
      <c r="L42" s="208" t="s">
        <v>6626</v>
      </c>
      <c r="M42" s="209" t="s">
        <v>434</v>
      </c>
    </row>
    <row r="43" spans="1:13" ht="69.599999999999994" x14ac:dyDescent="0.3">
      <c r="A43" s="205" t="s">
        <v>796</v>
      </c>
      <c r="B43" s="141" t="s">
        <v>317</v>
      </c>
      <c r="C43" s="141" t="s">
        <v>5696</v>
      </c>
      <c r="D43" s="206" t="str">
        <f t="shared" si="0"/>
        <v>WT/TPR/G/309</v>
      </c>
      <c r="E43" s="141" t="s">
        <v>980</v>
      </c>
      <c r="F43" s="141" t="s">
        <v>5697</v>
      </c>
      <c r="G43" s="141" t="s">
        <v>792</v>
      </c>
      <c r="H43" s="141" t="s">
        <v>5</v>
      </c>
      <c r="I43" s="141">
        <v>2014</v>
      </c>
      <c r="J43" s="207" t="s">
        <v>798</v>
      </c>
      <c r="K43" s="207"/>
      <c r="L43" s="208" t="s">
        <v>5698</v>
      </c>
      <c r="M43" s="209" t="s">
        <v>432</v>
      </c>
    </row>
    <row r="44" spans="1:13" ht="69.599999999999994" x14ac:dyDescent="0.3">
      <c r="A44" s="205" t="s">
        <v>796</v>
      </c>
      <c r="B44" s="141" t="s">
        <v>317</v>
      </c>
      <c r="C44" s="141" t="s">
        <v>5696</v>
      </c>
      <c r="D44" s="206" t="str">
        <f t="shared" si="0"/>
        <v>WT/TPR/G/309</v>
      </c>
      <c r="E44" s="141" t="s">
        <v>5699</v>
      </c>
      <c r="F44" s="141" t="s">
        <v>5697</v>
      </c>
      <c r="G44" s="141" t="s">
        <v>792</v>
      </c>
      <c r="H44" s="141" t="s">
        <v>5</v>
      </c>
      <c r="I44" s="141">
        <v>2014</v>
      </c>
      <c r="J44" s="207" t="s">
        <v>798</v>
      </c>
      <c r="K44" s="207"/>
      <c r="L44" s="208" t="s">
        <v>6627</v>
      </c>
      <c r="M44" s="209" t="s">
        <v>22</v>
      </c>
    </row>
    <row r="45" spans="1:13" ht="81" x14ac:dyDescent="0.3">
      <c r="A45" s="205" t="s">
        <v>796</v>
      </c>
      <c r="B45" s="141" t="s">
        <v>317</v>
      </c>
      <c r="C45" s="141" t="s">
        <v>5696</v>
      </c>
      <c r="D45" s="206" t="str">
        <f t="shared" si="0"/>
        <v>WT/TPR/G/309</v>
      </c>
      <c r="E45" s="141" t="s">
        <v>5700</v>
      </c>
      <c r="F45" s="141" t="s">
        <v>5697</v>
      </c>
      <c r="G45" s="141" t="s">
        <v>792</v>
      </c>
      <c r="H45" s="141" t="s">
        <v>5</v>
      </c>
      <c r="I45" s="141">
        <v>2014</v>
      </c>
      <c r="J45" s="207" t="s">
        <v>133</v>
      </c>
      <c r="K45" s="207" t="s">
        <v>19</v>
      </c>
      <c r="L45" s="208" t="s">
        <v>5701</v>
      </c>
      <c r="M45" s="209" t="s">
        <v>5702</v>
      </c>
    </row>
    <row r="46" spans="1:13" ht="46.8" x14ac:dyDescent="0.3">
      <c r="A46" s="308" t="s">
        <v>796</v>
      </c>
      <c r="B46" s="141" t="s">
        <v>317</v>
      </c>
      <c r="C46" s="141" t="s">
        <v>5696</v>
      </c>
      <c r="D46" s="206" t="str">
        <f t="shared" si="0"/>
        <v>WT/TPR/G/309</v>
      </c>
      <c r="E46" s="141" t="s">
        <v>5703</v>
      </c>
      <c r="F46" s="141" t="s">
        <v>5697</v>
      </c>
      <c r="G46" s="141" t="s">
        <v>792</v>
      </c>
      <c r="H46" s="141" t="s">
        <v>5</v>
      </c>
      <c r="I46" s="141">
        <v>2014</v>
      </c>
      <c r="J46" s="207" t="s">
        <v>133</v>
      </c>
      <c r="K46" s="207" t="s">
        <v>77</v>
      </c>
      <c r="L46" s="208" t="s">
        <v>6628</v>
      </c>
      <c r="M46" s="209" t="s">
        <v>3910</v>
      </c>
    </row>
    <row r="47" spans="1:13" ht="115.2" x14ac:dyDescent="0.3">
      <c r="A47" s="309"/>
      <c r="B47" s="141" t="s">
        <v>317</v>
      </c>
      <c r="C47" s="141" t="s">
        <v>5696</v>
      </c>
      <c r="D47" s="206" t="str">
        <f t="shared" si="0"/>
        <v>WT/TPR/G/309</v>
      </c>
      <c r="E47" s="141" t="s">
        <v>5704</v>
      </c>
      <c r="F47" s="141" t="s">
        <v>5697</v>
      </c>
      <c r="G47" s="141" t="s">
        <v>792</v>
      </c>
      <c r="H47" s="141" t="s">
        <v>5</v>
      </c>
      <c r="I47" s="141">
        <v>2014</v>
      </c>
      <c r="J47" s="207" t="s">
        <v>133</v>
      </c>
      <c r="K47" s="207" t="s">
        <v>77</v>
      </c>
      <c r="L47" s="208" t="s">
        <v>5705</v>
      </c>
      <c r="M47" s="209" t="s">
        <v>432</v>
      </c>
    </row>
    <row r="48" spans="1:13" ht="172.2" x14ac:dyDescent="0.3">
      <c r="A48" s="308" t="s">
        <v>796</v>
      </c>
      <c r="B48" s="141" t="s">
        <v>317</v>
      </c>
      <c r="C48" s="141" t="s">
        <v>5696</v>
      </c>
      <c r="D48" s="206" t="str">
        <f t="shared" si="0"/>
        <v>WT/TPR/G/309</v>
      </c>
      <c r="E48" s="141" t="s">
        <v>925</v>
      </c>
      <c r="F48" s="141" t="s">
        <v>5697</v>
      </c>
      <c r="G48" s="141" t="s">
        <v>792</v>
      </c>
      <c r="H48" s="141" t="s">
        <v>5</v>
      </c>
      <c r="I48" s="141">
        <v>2014</v>
      </c>
      <c r="J48" s="207" t="s">
        <v>134</v>
      </c>
      <c r="K48" s="207" t="s">
        <v>51</v>
      </c>
      <c r="L48" s="208" t="s">
        <v>5706</v>
      </c>
      <c r="M48" s="209" t="s">
        <v>24</v>
      </c>
    </row>
    <row r="49" spans="1:13" ht="92.4" x14ac:dyDescent="0.3">
      <c r="A49" s="310"/>
      <c r="B49" s="141" t="s">
        <v>312</v>
      </c>
      <c r="C49" s="141" t="s">
        <v>5707</v>
      </c>
      <c r="D49" s="206" t="str">
        <f t="shared" si="0"/>
        <v>WT/TPR/S/309</v>
      </c>
      <c r="E49" s="141" t="s">
        <v>5708</v>
      </c>
      <c r="F49" s="141" t="s">
        <v>5697</v>
      </c>
      <c r="G49" s="141" t="s">
        <v>792</v>
      </c>
      <c r="H49" s="141" t="s">
        <v>5</v>
      </c>
      <c r="I49" s="141">
        <v>2014</v>
      </c>
      <c r="J49" s="207" t="s">
        <v>134</v>
      </c>
      <c r="K49" s="207" t="s">
        <v>51</v>
      </c>
      <c r="L49" s="208" t="s">
        <v>6629</v>
      </c>
      <c r="M49" s="209" t="s">
        <v>24</v>
      </c>
    </row>
    <row r="50" spans="1:13" ht="138" x14ac:dyDescent="0.3">
      <c r="A50" s="309"/>
      <c r="B50" s="141" t="s">
        <v>317</v>
      </c>
      <c r="C50" s="141" t="s">
        <v>5696</v>
      </c>
      <c r="D50" s="206" t="str">
        <f t="shared" si="0"/>
        <v>WT/TPR/G/309</v>
      </c>
      <c r="E50" s="141" t="s">
        <v>5709</v>
      </c>
      <c r="F50" s="141" t="s">
        <v>5697</v>
      </c>
      <c r="G50" s="141" t="s">
        <v>792</v>
      </c>
      <c r="H50" s="141" t="s">
        <v>5</v>
      </c>
      <c r="I50" s="141">
        <v>2014</v>
      </c>
      <c r="J50" s="207" t="s">
        <v>134</v>
      </c>
      <c r="K50" s="207" t="s">
        <v>51</v>
      </c>
      <c r="L50" s="208" t="s">
        <v>6969</v>
      </c>
      <c r="M50" s="209" t="s">
        <v>5710</v>
      </c>
    </row>
    <row r="51" spans="1:13" ht="46.8" x14ac:dyDescent="0.3">
      <c r="A51" s="205" t="s">
        <v>796</v>
      </c>
      <c r="B51" s="141" t="s">
        <v>317</v>
      </c>
      <c r="C51" s="141" t="s">
        <v>5696</v>
      </c>
      <c r="D51" s="206" t="str">
        <f t="shared" si="0"/>
        <v>WT/TPR/G/309</v>
      </c>
      <c r="E51" s="141" t="s">
        <v>5711</v>
      </c>
      <c r="F51" s="141" t="s">
        <v>5697</v>
      </c>
      <c r="G51" s="141" t="s">
        <v>792</v>
      </c>
      <c r="H51" s="141" t="s">
        <v>5</v>
      </c>
      <c r="I51" s="141">
        <v>2014</v>
      </c>
      <c r="J51" s="207" t="s">
        <v>798</v>
      </c>
      <c r="K51" s="207"/>
      <c r="L51" s="208" t="s">
        <v>5712</v>
      </c>
      <c r="M51" s="209" t="s">
        <v>57</v>
      </c>
    </row>
    <row r="52" spans="1:13" ht="46.8" x14ac:dyDescent="0.3">
      <c r="A52" s="308" t="s">
        <v>796</v>
      </c>
      <c r="B52" s="141" t="s">
        <v>312</v>
      </c>
      <c r="C52" s="141" t="s">
        <v>5707</v>
      </c>
      <c r="D52" s="206" t="str">
        <f t="shared" si="0"/>
        <v>WT/TPR/S/309</v>
      </c>
      <c r="E52" s="141" t="s">
        <v>830</v>
      </c>
      <c r="F52" s="141" t="s">
        <v>5697</v>
      </c>
      <c r="G52" s="141" t="s">
        <v>792</v>
      </c>
      <c r="H52" s="141" t="s">
        <v>5</v>
      </c>
      <c r="I52" s="141">
        <v>2014</v>
      </c>
      <c r="J52" s="207" t="s">
        <v>133</v>
      </c>
      <c r="K52" s="207" t="s">
        <v>19</v>
      </c>
      <c r="L52" s="208" t="s">
        <v>6630</v>
      </c>
      <c r="M52" s="209" t="s">
        <v>19</v>
      </c>
    </row>
    <row r="53" spans="1:13" ht="24" x14ac:dyDescent="0.3">
      <c r="A53" s="309"/>
      <c r="B53" s="141" t="s">
        <v>312</v>
      </c>
      <c r="C53" s="141" t="s">
        <v>5707</v>
      </c>
      <c r="D53" s="206" t="str">
        <f t="shared" si="0"/>
        <v>WT/TPR/S/309</v>
      </c>
      <c r="E53" s="141" t="s">
        <v>316</v>
      </c>
      <c r="F53" s="141" t="s">
        <v>5697</v>
      </c>
      <c r="G53" s="141" t="s">
        <v>792</v>
      </c>
      <c r="H53" s="141" t="s">
        <v>5</v>
      </c>
      <c r="I53" s="141">
        <v>2014</v>
      </c>
      <c r="J53" s="207" t="s">
        <v>133</v>
      </c>
      <c r="K53" s="207" t="s">
        <v>19</v>
      </c>
      <c r="L53" s="208" t="s">
        <v>6631</v>
      </c>
      <c r="M53" s="209" t="s">
        <v>19</v>
      </c>
    </row>
    <row r="54" spans="1:13" ht="69.599999999999994" x14ac:dyDescent="0.3">
      <c r="A54" s="308" t="s">
        <v>796</v>
      </c>
      <c r="B54" s="141" t="s">
        <v>312</v>
      </c>
      <c r="C54" s="141" t="s">
        <v>5707</v>
      </c>
      <c r="D54" s="206" t="str">
        <f t="shared" si="0"/>
        <v>WT/TPR/S/309</v>
      </c>
      <c r="E54" s="141" t="s">
        <v>5713</v>
      </c>
      <c r="F54" s="141" t="s">
        <v>5697</v>
      </c>
      <c r="G54" s="141" t="s">
        <v>792</v>
      </c>
      <c r="H54" s="141" t="s">
        <v>5</v>
      </c>
      <c r="I54" s="141">
        <v>2014</v>
      </c>
      <c r="J54" s="207" t="s">
        <v>134</v>
      </c>
      <c r="K54" s="207" t="s">
        <v>3366</v>
      </c>
      <c r="L54" s="208" t="s">
        <v>5714</v>
      </c>
      <c r="M54" s="209" t="s">
        <v>22</v>
      </c>
    </row>
    <row r="55" spans="1:13" ht="115.2" x14ac:dyDescent="0.3">
      <c r="A55" s="309"/>
      <c r="B55" s="141" t="s">
        <v>312</v>
      </c>
      <c r="C55" s="141" t="s">
        <v>5707</v>
      </c>
      <c r="D55" s="206" t="str">
        <f t="shared" si="0"/>
        <v>WT/TPR/S/309</v>
      </c>
      <c r="E55" s="141" t="s">
        <v>988</v>
      </c>
      <c r="F55" s="141" t="s">
        <v>5697</v>
      </c>
      <c r="G55" s="141" t="s">
        <v>792</v>
      </c>
      <c r="H55" s="141" t="s">
        <v>5</v>
      </c>
      <c r="I55" s="141">
        <v>2014</v>
      </c>
      <c r="J55" s="207" t="s">
        <v>134</v>
      </c>
      <c r="K55" s="207" t="s">
        <v>3366</v>
      </c>
      <c r="L55" s="208" t="s">
        <v>6970</v>
      </c>
      <c r="M55" s="209" t="s">
        <v>22</v>
      </c>
    </row>
    <row r="56" spans="1:13" ht="115.2" x14ac:dyDescent="0.3">
      <c r="A56" s="205" t="s">
        <v>796</v>
      </c>
      <c r="B56" s="141" t="s">
        <v>312</v>
      </c>
      <c r="C56" s="141" t="s">
        <v>5707</v>
      </c>
      <c r="D56" s="206" t="str">
        <f t="shared" si="0"/>
        <v>WT/TPR/S/309</v>
      </c>
      <c r="E56" s="141" t="s">
        <v>804</v>
      </c>
      <c r="F56" s="141" t="s">
        <v>5697</v>
      </c>
      <c r="G56" s="141" t="s">
        <v>792</v>
      </c>
      <c r="H56" s="141" t="s">
        <v>5</v>
      </c>
      <c r="I56" s="141">
        <v>2014</v>
      </c>
      <c r="J56" s="207" t="s">
        <v>134</v>
      </c>
      <c r="K56" s="207" t="s">
        <v>3366</v>
      </c>
      <c r="L56" s="208" t="s">
        <v>5715</v>
      </c>
      <c r="M56" s="209" t="s">
        <v>24</v>
      </c>
    </row>
    <row r="57" spans="1:13" ht="35.4" x14ac:dyDescent="0.3">
      <c r="A57" s="205" t="s">
        <v>796</v>
      </c>
      <c r="B57" s="141" t="s">
        <v>312</v>
      </c>
      <c r="C57" s="141" t="s">
        <v>5707</v>
      </c>
      <c r="D57" s="206" t="str">
        <f t="shared" si="0"/>
        <v>WT/TPR/S/309</v>
      </c>
      <c r="E57" s="141" t="s">
        <v>865</v>
      </c>
      <c r="F57" s="141" t="s">
        <v>5697</v>
      </c>
      <c r="G57" s="141" t="s">
        <v>792</v>
      </c>
      <c r="H57" s="141" t="s">
        <v>5</v>
      </c>
      <c r="I57" s="141">
        <v>2014</v>
      </c>
      <c r="J57" s="207" t="s">
        <v>134</v>
      </c>
      <c r="K57" s="207" t="s">
        <v>2760</v>
      </c>
      <c r="L57" s="208" t="s">
        <v>6602</v>
      </c>
      <c r="M57" s="209" t="s">
        <v>5716</v>
      </c>
    </row>
    <row r="58" spans="1:13" ht="103.8" x14ac:dyDescent="0.3">
      <c r="A58" s="205" t="s">
        <v>796</v>
      </c>
      <c r="B58" s="141" t="s">
        <v>312</v>
      </c>
      <c r="C58" s="141" t="s">
        <v>5707</v>
      </c>
      <c r="D58" s="206" t="str">
        <f t="shared" si="0"/>
        <v>WT/TPR/S/309</v>
      </c>
      <c r="E58" s="141" t="s">
        <v>806</v>
      </c>
      <c r="F58" s="141" t="s">
        <v>5697</v>
      </c>
      <c r="G58" s="141" t="s">
        <v>792</v>
      </c>
      <c r="H58" s="141" t="s">
        <v>5</v>
      </c>
      <c r="I58" s="141">
        <v>2014</v>
      </c>
      <c r="J58" s="207" t="s">
        <v>134</v>
      </c>
      <c r="K58" s="207" t="s">
        <v>421</v>
      </c>
      <c r="L58" s="208" t="s">
        <v>5717</v>
      </c>
      <c r="M58" s="209" t="s">
        <v>279</v>
      </c>
    </row>
    <row r="59" spans="1:13" ht="58.2" x14ac:dyDescent="0.3">
      <c r="A59" s="205" t="s">
        <v>796</v>
      </c>
      <c r="B59" s="141" t="s">
        <v>312</v>
      </c>
      <c r="C59" s="141" t="s">
        <v>5707</v>
      </c>
      <c r="D59" s="206" t="str">
        <f t="shared" si="0"/>
        <v>WT/TPR/S/309</v>
      </c>
      <c r="E59" s="141" t="s">
        <v>344</v>
      </c>
      <c r="F59" s="141" t="s">
        <v>5697</v>
      </c>
      <c r="G59" s="141" t="s">
        <v>792</v>
      </c>
      <c r="H59" s="141" t="s">
        <v>5</v>
      </c>
      <c r="I59" s="141">
        <v>2014</v>
      </c>
      <c r="J59" s="207" t="s">
        <v>134</v>
      </c>
      <c r="K59" s="207" t="s">
        <v>2760</v>
      </c>
      <c r="L59" s="208" t="s">
        <v>6632</v>
      </c>
      <c r="M59" s="209" t="s">
        <v>46</v>
      </c>
    </row>
    <row r="60" spans="1:13" ht="35.4" x14ac:dyDescent="0.3">
      <c r="A60" s="205" t="s">
        <v>796</v>
      </c>
      <c r="B60" s="141" t="s">
        <v>312</v>
      </c>
      <c r="C60" s="141" t="s">
        <v>5707</v>
      </c>
      <c r="D60" s="206" t="str">
        <f t="shared" si="0"/>
        <v>WT/TPR/S/309</v>
      </c>
      <c r="E60" s="141" t="s">
        <v>5676</v>
      </c>
      <c r="F60" s="141" t="s">
        <v>5697</v>
      </c>
      <c r="G60" s="141" t="s">
        <v>792</v>
      </c>
      <c r="H60" s="141" t="s">
        <v>5</v>
      </c>
      <c r="I60" s="141">
        <v>2014</v>
      </c>
      <c r="J60" s="207" t="s">
        <v>134</v>
      </c>
      <c r="K60" s="207" t="s">
        <v>1058</v>
      </c>
      <c r="L60" s="208" t="s">
        <v>5718</v>
      </c>
      <c r="M60" s="209" t="s">
        <v>88</v>
      </c>
    </row>
    <row r="61" spans="1:13" ht="46.8" x14ac:dyDescent="0.3">
      <c r="A61" s="205" t="s">
        <v>796</v>
      </c>
      <c r="B61" s="141" t="s">
        <v>312</v>
      </c>
      <c r="C61" s="141" t="s">
        <v>5707</v>
      </c>
      <c r="D61" s="206" t="str">
        <f t="shared" si="0"/>
        <v>WT/TPR/S/309</v>
      </c>
      <c r="E61" s="141" t="s">
        <v>1008</v>
      </c>
      <c r="F61" s="141" t="s">
        <v>5697</v>
      </c>
      <c r="G61" s="141" t="s">
        <v>792</v>
      </c>
      <c r="H61" s="141" t="s">
        <v>5</v>
      </c>
      <c r="I61" s="141">
        <v>2014</v>
      </c>
      <c r="J61" s="207" t="s">
        <v>134</v>
      </c>
      <c r="K61" s="207" t="s">
        <v>421</v>
      </c>
      <c r="L61" s="208" t="s">
        <v>5719</v>
      </c>
      <c r="M61" s="209" t="s">
        <v>5720</v>
      </c>
    </row>
    <row r="62" spans="1:13" ht="69.599999999999994" x14ac:dyDescent="0.3">
      <c r="A62" s="205" t="s">
        <v>796</v>
      </c>
      <c r="B62" s="141" t="s">
        <v>312</v>
      </c>
      <c r="C62" s="141" t="s">
        <v>5707</v>
      </c>
      <c r="D62" s="206" t="str">
        <f t="shared" si="0"/>
        <v>WT/TPR/S/309</v>
      </c>
      <c r="E62" s="141" t="s">
        <v>362</v>
      </c>
      <c r="F62" s="141" t="s">
        <v>5697</v>
      </c>
      <c r="G62" s="141" t="s">
        <v>792</v>
      </c>
      <c r="H62" s="141" t="s">
        <v>5</v>
      </c>
      <c r="I62" s="141">
        <v>2014</v>
      </c>
      <c r="J62" s="207" t="s">
        <v>134</v>
      </c>
      <c r="K62" s="207" t="s">
        <v>43</v>
      </c>
      <c r="L62" s="208" t="s">
        <v>6633</v>
      </c>
      <c r="M62" s="209" t="s">
        <v>4213</v>
      </c>
    </row>
    <row r="63" spans="1:13" ht="58.2" x14ac:dyDescent="0.3">
      <c r="A63" s="205" t="s">
        <v>796</v>
      </c>
      <c r="B63" s="141" t="s">
        <v>312</v>
      </c>
      <c r="C63" s="141" t="s">
        <v>5707</v>
      </c>
      <c r="D63" s="206" t="str">
        <f t="shared" si="0"/>
        <v>WT/TPR/S/309</v>
      </c>
      <c r="E63" s="141" t="s">
        <v>875</v>
      </c>
      <c r="F63" s="141" t="s">
        <v>5697</v>
      </c>
      <c r="G63" s="141" t="s">
        <v>792</v>
      </c>
      <c r="H63" s="141" t="s">
        <v>5</v>
      </c>
      <c r="I63" s="141">
        <v>2014</v>
      </c>
      <c r="J63" s="207" t="s">
        <v>133</v>
      </c>
      <c r="K63" s="207" t="s">
        <v>139</v>
      </c>
      <c r="L63" s="208" t="s">
        <v>6971</v>
      </c>
      <c r="M63" s="209" t="s">
        <v>444</v>
      </c>
    </row>
    <row r="64" spans="1:13" ht="103.8" x14ac:dyDescent="0.3">
      <c r="A64" s="205" t="s">
        <v>796</v>
      </c>
      <c r="B64" s="141" t="s">
        <v>312</v>
      </c>
      <c r="C64" s="141" t="s">
        <v>5707</v>
      </c>
      <c r="D64" s="206" t="str">
        <f t="shared" si="0"/>
        <v>WT/TPR/S/309</v>
      </c>
      <c r="E64" s="141" t="s">
        <v>356</v>
      </c>
      <c r="F64" s="141" t="s">
        <v>5697</v>
      </c>
      <c r="G64" s="141" t="s">
        <v>792</v>
      </c>
      <c r="H64" s="141" t="s">
        <v>5</v>
      </c>
      <c r="I64" s="141">
        <v>2014</v>
      </c>
      <c r="J64" s="207" t="s">
        <v>133</v>
      </c>
      <c r="K64" s="207" t="s">
        <v>139</v>
      </c>
      <c r="L64" s="208" t="s">
        <v>6972</v>
      </c>
      <c r="M64" s="209" t="s">
        <v>890</v>
      </c>
    </row>
    <row r="65" spans="1:13" ht="103.8" x14ac:dyDescent="0.3">
      <c r="A65" s="205" t="s">
        <v>796</v>
      </c>
      <c r="B65" s="141" t="s">
        <v>312</v>
      </c>
      <c r="C65" s="141" t="s">
        <v>5707</v>
      </c>
      <c r="D65" s="206" t="str">
        <f t="shared" si="0"/>
        <v>WT/TPR/S/309</v>
      </c>
      <c r="E65" s="141" t="s">
        <v>315</v>
      </c>
      <c r="F65" s="141" t="s">
        <v>5697</v>
      </c>
      <c r="G65" s="141" t="s">
        <v>792</v>
      </c>
      <c r="H65" s="141" t="s">
        <v>5</v>
      </c>
      <c r="I65" s="141">
        <v>2014</v>
      </c>
      <c r="J65" s="207" t="s">
        <v>134</v>
      </c>
      <c r="K65" s="207" t="s">
        <v>3365</v>
      </c>
      <c r="L65" s="208" t="s">
        <v>6973</v>
      </c>
      <c r="M65" s="209" t="s">
        <v>28</v>
      </c>
    </row>
    <row r="66" spans="1:13" ht="81" x14ac:dyDescent="0.3">
      <c r="A66" s="205" t="s">
        <v>796</v>
      </c>
      <c r="B66" s="141" t="s">
        <v>312</v>
      </c>
      <c r="C66" s="141" t="s">
        <v>5707</v>
      </c>
      <c r="D66" s="206" t="str">
        <f t="shared" ref="D66:D129" si="1">IF(C66="","",IF(IFERROR(FIND(";",C66,1), 0) &gt; 0, HYPERLINK(CONCATENATE("
https://docs.wto.org/dol2fe/Pages/SS/DoSearch.aspx?DataSource=Cat&amp;query=@Symbol=
",SUBSTITUTE(MID(C66,1,FIND(";",C66,1) - 1),"/","%2F"),"&amp;"), MID(C66,1,FIND(";",C66,1) - 1)), HYPERLINK(CONCATENATE("
https://docs.wto.org/dol2fe/Pages/SS/DoSearch.aspx?DataSource=Cat&amp;query=@Symbol=
",SUBSTITUTE(C66,"/","%2F"),"&amp;"),C66)))</f>
        <v>WT/TPR/S/309</v>
      </c>
      <c r="E66" s="141" t="s">
        <v>854</v>
      </c>
      <c r="F66" s="141" t="s">
        <v>5697</v>
      </c>
      <c r="G66" s="141" t="s">
        <v>792</v>
      </c>
      <c r="H66" s="141" t="s">
        <v>5</v>
      </c>
      <c r="I66" s="141">
        <v>2014</v>
      </c>
      <c r="J66" s="207" t="s">
        <v>134</v>
      </c>
      <c r="K66" s="207" t="s">
        <v>2760</v>
      </c>
      <c r="L66" s="208" t="s">
        <v>5721</v>
      </c>
      <c r="M66" s="209" t="s">
        <v>28</v>
      </c>
    </row>
    <row r="67" spans="1:13" ht="81" x14ac:dyDescent="0.3">
      <c r="A67" s="205" t="s">
        <v>796</v>
      </c>
      <c r="B67" s="141" t="s">
        <v>312</v>
      </c>
      <c r="C67" s="141" t="s">
        <v>5707</v>
      </c>
      <c r="D67" s="206" t="str">
        <f t="shared" si="1"/>
        <v>WT/TPR/S/309</v>
      </c>
      <c r="E67" s="141" t="s">
        <v>855</v>
      </c>
      <c r="F67" s="141" t="s">
        <v>5697</v>
      </c>
      <c r="G67" s="141" t="s">
        <v>792</v>
      </c>
      <c r="H67" s="141" t="s">
        <v>5</v>
      </c>
      <c r="I67" s="141">
        <v>2014</v>
      </c>
      <c r="J67" s="207" t="s">
        <v>133</v>
      </c>
      <c r="K67" s="207" t="s">
        <v>139</v>
      </c>
      <c r="L67" s="208" t="s">
        <v>5722</v>
      </c>
      <c r="M67" s="209" t="s">
        <v>5723</v>
      </c>
    </row>
    <row r="68" spans="1:13" ht="46.8" x14ac:dyDescent="0.3">
      <c r="A68" s="205" t="s">
        <v>796</v>
      </c>
      <c r="B68" s="141" t="s">
        <v>312</v>
      </c>
      <c r="C68" s="141" t="s">
        <v>5707</v>
      </c>
      <c r="D68" s="206" t="str">
        <f t="shared" si="1"/>
        <v>WT/TPR/S/309</v>
      </c>
      <c r="E68" s="141" t="s">
        <v>5692</v>
      </c>
      <c r="F68" s="141" t="s">
        <v>5697</v>
      </c>
      <c r="G68" s="141" t="s">
        <v>792</v>
      </c>
      <c r="H68" s="141" t="s">
        <v>5</v>
      </c>
      <c r="I68" s="141">
        <v>2014</v>
      </c>
      <c r="J68" s="207" t="s">
        <v>134</v>
      </c>
      <c r="K68" s="207" t="s">
        <v>2760</v>
      </c>
      <c r="L68" s="208" t="s">
        <v>5724</v>
      </c>
      <c r="M68" s="209" t="s">
        <v>5725</v>
      </c>
    </row>
    <row r="69" spans="1:13" ht="69.599999999999994" x14ac:dyDescent="0.3">
      <c r="A69" s="205" t="s">
        <v>796</v>
      </c>
      <c r="B69" s="141" t="s">
        <v>312</v>
      </c>
      <c r="C69" s="141" t="s">
        <v>5707</v>
      </c>
      <c r="D69" s="206" t="str">
        <f t="shared" si="1"/>
        <v>WT/TPR/S/309</v>
      </c>
      <c r="E69" s="141" t="s">
        <v>359</v>
      </c>
      <c r="F69" s="141" t="s">
        <v>5697</v>
      </c>
      <c r="G69" s="141" t="s">
        <v>792</v>
      </c>
      <c r="H69" s="141" t="s">
        <v>5</v>
      </c>
      <c r="I69" s="141">
        <v>2014</v>
      </c>
      <c r="J69" s="207" t="s">
        <v>133</v>
      </c>
      <c r="K69" s="207" t="s">
        <v>138</v>
      </c>
      <c r="L69" s="208" t="s">
        <v>6974</v>
      </c>
      <c r="M69" s="209" t="s">
        <v>5726</v>
      </c>
    </row>
    <row r="70" spans="1:13" ht="24" x14ac:dyDescent="0.3">
      <c r="A70" s="205" t="s">
        <v>796</v>
      </c>
      <c r="B70" s="141" t="s">
        <v>312</v>
      </c>
      <c r="C70" s="141" t="s">
        <v>5707</v>
      </c>
      <c r="D70" s="206" t="str">
        <f t="shared" si="1"/>
        <v>WT/TPR/S/309</v>
      </c>
      <c r="E70" s="141" t="s">
        <v>974</v>
      </c>
      <c r="F70" s="141" t="s">
        <v>5697</v>
      </c>
      <c r="G70" s="141" t="s">
        <v>792</v>
      </c>
      <c r="H70" s="141" t="s">
        <v>5</v>
      </c>
      <c r="I70" s="141">
        <v>2014</v>
      </c>
      <c r="J70" s="207" t="s">
        <v>133</v>
      </c>
      <c r="K70" s="207" t="s">
        <v>77</v>
      </c>
      <c r="L70" s="208" t="s">
        <v>6634</v>
      </c>
      <c r="M70" s="209" t="s">
        <v>8</v>
      </c>
    </row>
    <row r="71" spans="1:13" ht="35.4" x14ac:dyDescent="0.3">
      <c r="A71" s="205" t="s">
        <v>796</v>
      </c>
      <c r="B71" s="141" t="s">
        <v>312</v>
      </c>
      <c r="C71" s="141" t="s">
        <v>5707</v>
      </c>
      <c r="D71" s="206" t="str">
        <f t="shared" si="1"/>
        <v>WT/TPR/S/309</v>
      </c>
      <c r="E71" s="141" t="s">
        <v>334</v>
      </c>
      <c r="F71" s="141" t="s">
        <v>5697</v>
      </c>
      <c r="G71" s="141" t="s">
        <v>792</v>
      </c>
      <c r="H71" s="141" t="s">
        <v>5</v>
      </c>
      <c r="I71" s="141">
        <v>2014</v>
      </c>
      <c r="J71" s="207" t="s">
        <v>134</v>
      </c>
      <c r="K71" s="207" t="s">
        <v>3365</v>
      </c>
      <c r="L71" s="208" t="s">
        <v>6635</v>
      </c>
      <c r="M71" s="209" t="s">
        <v>8</v>
      </c>
    </row>
    <row r="72" spans="1:13" ht="81" x14ac:dyDescent="0.3">
      <c r="A72" s="205" t="s">
        <v>796</v>
      </c>
      <c r="B72" s="141" t="s">
        <v>312</v>
      </c>
      <c r="C72" s="141" t="s">
        <v>5707</v>
      </c>
      <c r="D72" s="206" t="str">
        <f t="shared" si="1"/>
        <v>WT/TPR/S/309</v>
      </c>
      <c r="E72" s="141" t="s">
        <v>973</v>
      </c>
      <c r="F72" s="141" t="s">
        <v>5697</v>
      </c>
      <c r="G72" s="141" t="s">
        <v>792</v>
      </c>
      <c r="H72" s="141" t="s">
        <v>5</v>
      </c>
      <c r="I72" s="141">
        <v>2014</v>
      </c>
      <c r="J72" s="207" t="s">
        <v>133</v>
      </c>
      <c r="K72" s="207" t="s">
        <v>138</v>
      </c>
      <c r="L72" s="208" t="s">
        <v>5727</v>
      </c>
      <c r="M72" s="209" t="s">
        <v>5728</v>
      </c>
    </row>
    <row r="73" spans="1:13" ht="81" x14ac:dyDescent="0.3">
      <c r="A73" s="205" t="s">
        <v>796</v>
      </c>
      <c r="B73" s="141" t="s">
        <v>312</v>
      </c>
      <c r="C73" s="141" t="s">
        <v>5707</v>
      </c>
      <c r="D73" s="206" t="str">
        <f t="shared" si="1"/>
        <v>WT/TPR/S/309</v>
      </c>
      <c r="E73" s="141" t="s">
        <v>837</v>
      </c>
      <c r="F73" s="141" t="s">
        <v>5697</v>
      </c>
      <c r="G73" s="141" t="s">
        <v>792</v>
      </c>
      <c r="H73" s="141" t="s">
        <v>5</v>
      </c>
      <c r="I73" s="141">
        <v>2014</v>
      </c>
      <c r="J73" s="207" t="s">
        <v>133</v>
      </c>
      <c r="K73" s="207" t="s">
        <v>138</v>
      </c>
      <c r="L73" s="208" t="s">
        <v>6975</v>
      </c>
      <c r="M73" s="209" t="s">
        <v>5729</v>
      </c>
    </row>
    <row r="74" spans="1:13" ht="24" x14ac:dyDescent="0.3">
      <c r="A74" s="205" t="s">
        <v>796</v>
      </c>
      <c r="B74" s="141" t="s">
        <v>312</v>
      </c>
      <c r="C74" s="141" t="s">
        <v>5707</v>
      </c>
      <c r="D74" s="206" t="str">
        <f t="shared" si="1"/>
        <v>WT/TPR/S/309</v>
      </c>
      <c r="E74" s="141" t="s">
        <v>908</v>
      </c>
      <c r="F74" s="141" t="s">
        <v>5697</v>
      </c>
      <c r="G74" s="141" t="s">
        <v>792</v>
      </c>
      <c r="H74" s="141" t="s">
        <v>5</v>
      </c>
      <c r="I74" s="141">
        <v>2014</v>
      </c>
      <c r="J74" s="207" t="s">
        <v>133</v>
      </c>
      <c r="K74" s="207" t="s">
        <v>138</v>
      </c>
      <c r="L74" s="208" t="s">
        <v>5730</v>
      </c>
      <c r="M74" s="209" t="s">
        <v>22</v>
      </c>
    </row>
    <row r="75" spans="1:13" ht="46.8" x14ac:dyDescent="0.3">
      <c r="A75" s="205" t="s">
        <v>796</v>
      </c>
      <c r="B75" s="141" t="s">
        <v>312</v>
      </c>
      <c r="C75" s="141" t="s">
        <v>5707</v>
      </c>
      <c r="D75" s="206" t="str">
        <f t="shared" si="1"/>
        <v>WT/TPR/S/309</v>
      </c>
      <c r="E75" s="141" t="s">
        <v>881</v>
      </c>
      <c r="F75" s="141" t="s">
        <v>5697</v>
      </c>
      <c r="G75" s="141" t="s">
        <v>792</v>
      </c>
      <c r="H75" s="141" t="s">
        <v>5</v>
      </c>
      <c r="I75" s="141">
        <v>2014</v>
      </c>
      <c r="J75" s="207" t="s">
        <v>133</v>
      </c>
      <c r="K75" s="207" t="s">
        <v>19</v>
      </c>
      <c r="L75" s="208" t="s">
        <v>6976</v>
      </c>
      <c r="M75" s="209" t="s">
        <v>5731</v>
      </c>
    </row>
    <row r="76" spans="1:13" ht="24" x14ac:dyDescent="0.3">
      <c r="A76" s="205" t="s">
        <v>796</v>
      </c>
      <c r="B76" s="141" t="s">
        <v>312</v>
      </c>
      <c r="C76" s="141" t="s">
        <v>5707</v>
      </c>
      <c r="D76" s="206" t="str">
        <f t="shared" si="1"/>
        <v>WT/TPR/S/309</v>
      </c>
      <c r="E76" s="141" t="s">
        <v>881</v>
      </c>
      <c r="F76" s="141" t="s">
        <v>5697</v>
      </c>
      <c r="G76" s="141" t="s">
        <v>792</v>
      </c>
      <c r="H76" s="141" t="s">
        <v>5</v>
      </c>
      <c r="I76" s="141">
        <v>2014</v>
      </c>
      <c r="J76" s="207" t="s">
        <v>134</v>
      </c>
      <c r="K76" s="207" t="s">
        <v>3360</v>
      </c>
      <c r="L76" s="208" t="s">
        <v>6636</v>
      </c>
      <c r="M76" s="209" t="s">
        <v>893</v>
      </c>
    </row>
    <row r="77" spans="1:13" ht="81" x14ac:dyDescent="0.3">
      <c r="A77" s="205" t="s">
        <v>796</v>
      </c>
      <c r="B77" s="141" t="s">
        <v>312</v>
      </c>
      <c r="C77" s="141" t="s">
        <v>5707</v>
      </c>
      <c r="D77" s="206" t="str">
        <f t="shared" si="1"/>
        <v>WT/TPR/S/309</v>
      </c>
      <c r="E77" s="141" t="s">
        <v>5732</v>
      </c>
      <c r="F77" s="141" t="s">
        <v>5697</v>
      </c>
      <c r="G77" s="141" t="s">
        <v>792</v>
      </c>
      <c r="H77" s="141" t="s">
        <v>5</v>
      </c>
      <c r="I77" s="141">
        <v>2014</v>
      </c>
      <c r="J77" s="207" t="s">
        <v>798</v>
      </c>
      <c r="K77" s="207"/>
      <c r="L77" s="208" t="s">
        <v>5733</v>
      </c>
      <c r="M77" s="209" t="s">
        <v>436</v>
      </c>
    </row>
    <row r="78" spans="1:13" ht="81" x14ac:dyDescent="0.3">
      <c r="A78" s="205" t="s">
        <v>796</v>
      </c>
      <c r="B78" s="141" t="s">
        <v>312</v>
      </c>
      <c r="C78" s="141" t="s">
        <v>5707</v>
      </c>
      <c r="D78" s="206" t="str">
        <f t="shared" si="1"/>
        <v>WT/TPR/S/309</v>
      </c>
      <c r="E78" s="141" t="s">
        <v>5732</v>
      </c>
      <c r="F78" s="141" t="s">
        <v>5697</v>
      </c>
      <c r="G78" s="141" t="s">
        <v>792</v>
      </c>
      <c r="H78" s="141" t="s">
        <v>5</v>
      </c>
      <c r="I78" s="141">
        <v>2014</v>
      </c>
      <c r="J78" s="207" t="s">
        <v>798</v>
      </c>
      <c r="K78" s="207"/>
      <c r="L78" s="208" t="s">
        <v>5734</v>
      </c>
      <c r="M78" s="209" t="s">
        <v>436</v>
      </c>
    </row>
    <row r="79" spans="1:13" ht="138" x14ac:dyDescent="0.3">
      <c r="A79" s="205" t="s">
        <v>796</v>
      </c>
      <c r="B79" s="141" t="s">
        <v>312</v>
      </c>
      <c r="C79" s="141" t="s">
        <v>5707</v>
      </c>
      <c r="D79" s="206" t="str">
        <f t="shared" si="1"/>
        <v>WT/TPR/S/309</v>
      </c>
      <c r="E79" s="141" t="s">
        <v>5732</v>
      </c>
      <c r="F79" s="141" t="s">
        <v>5697</v>
      </c>
      <c r="G79" s="141" t="s">
        <v>792</v>
      </c>
      <c r="H79" s="141" t="s">
        <v>5</v>
      </c>
      <c r="I79" s="141">
        <v>2014</v>
      </c>
      <c r="J79" s="207" t="s">
        <v>798</v>
      </c>
      <c r="K79" s="207"/>
      <c r="L79" s="208" t="s">
        <v>5735</v>
      </c>
      <c r="M79" s="209" t="s">
        <v>5736</v>
      </c>
    </row>
    <row r="80" spans="1:13" ht="69.599999999999994" x14ac:dyDescent="0.3">
      <c r="A80" s="308" t="s">
        <v>796</v>
      </c>
      <c r="B80" s="141" t="s">
        <v>312</v>
      </c>
      <c r="C80" s="141" t="s">
        <v>5737</v>
      </c>
      <c r="D80" s="206" t="str">
        <f t="shared" si="1"/>
        <v>WT/TPR/S/300/Rev.1</v>
      </c>
      <c r="E80" s="141" t="s">
        <v>5738</v>
      </c>
      <c r="F80" s="141" t="s">
        <v>282</v>
      </c>
      <c r="G80" s="141" t="s">
        <v>792</v>
      </c>
      <c r="H80" s="141" t="s">
        <v>5</v>
      </c>
      <c r="I80" s="141">
        <v>2014</v>
      </c>
      <c r="J80" s="207" t="s">
        <v>798</v>
      </c>
      <c r="K80" s="207"/>
      <c r="L80" s="208" t="s">
        <v>6637</v>
      </c>
      <c r="M80" s="209" t="s">
        <v>5739</v>
      </c>
    </row>
    <row r="81" spans="1:13" ht="69.599999999999994" x14ac:dyDescent="0.3">
      <c r="A81" s="309"/>
      <c r="B81" s="141" t="s">
        <v>312</v>
      </c>
      <c r="C81" s="141" t="s">
        <v>5737</v>
      </c>
      <c r="D81" s="206" t="str">
        <f t="shared" si="1"/>
        <v>WT/TPR/S/300/Rev.1</v>
      </c>
      <c r="E81" s="141" t="s">
        <v>321</v>
      </c>
      <c r="F81" s="141" t="s">
        <v>282</v>
      </c>
      <c r="G81" s="141" t="s">
        <v>792</v>
      </c>
      <c r="H81" s="141" t="s">
        <v>5</v>
      </c>
      <c r="I81" s="141">
        <v>2014</v>
      </c>
      <c r="J81" s="207" t="s">
        <v>798</v>
      </c>
      <c r="K81" s="207"/>
      <c r="L81" s="208" t="s">
        <v>5740</v>
      </c>
      <c r="M81" s="209" t="s">
        <v>22</v>
      </c>
    </row>
    <row r="82" spans="1:13" ht="58.2" x14ac:dyDescent="0.3">
      <c r="A82" s="308" t="s">
        <v>796</v>
      </c>
      <c r="B82" s="141" t="s">
        <v>312</v>
      </c>
      <c r="C82" s="141" t="s">
        <v>5737</v>
      </c>
      <c r="D82" s="206" t="str">
        <f t="shared" si="1"/>
        <v>WT/TPR/S/300/Rev.1</v>
      </c>
      <c r="E82" s="141" t="s">
        <v>5741</v>
      </c>
      <c r="F82" s="141" t="s">
        <v>282</v>
      </c>
      <c r="G82" s="141" t="s">
        <v>792</v>
      </c>
      <c r="H82" s="141" t="s">
        <v>5</v>
      </c>
      <c r="I82" s="141">
        <v>2014</v>
      </c>
      <c r="J82" s="207" t="s">
        <v>134</v>
      </c>
      <c r="K82" s="207" t="s">
        <v>2286</v>
      </c>
      <c r="L82" s="208" t="s">
        <v>6638</v>
      </c>
      <c r="M82" s="209" t="s">
        <v>22</v>
      </c>
    </row>
    <row r="83" spans="1:13" ht="24" x14ac:dyDescent="0.3">
      <c r="A83" s="309"/>
      <c r="B83" s="141" t="s">
        <v>312</v>
      </c>
      <c r="C83" s="141" t="s">
        <v>5737</v>
      </c>
      <c r="D83" s="206" t="str">
        <f t="shared" si="1"/>
        <v>WT/TPR/S/300/Rev.1</v>
      </c>
      <c r="E83" s="141" t="s">
        <v>5742</v>
      </c>
      <c r="F83" s="141" t="s">
        <v>282</v>
      </c>
      <c r="G83" s="141" t="s">
        <v>792</v>
      </c>
      <c r="H83" s="141" t="s">
        <v>5</v>
      </c>
      <c r="I83" s="141">
        <v>2014</v>
      </c>
      <c r="J83" s="207" t="s">
        <v>134</v>
      </c>
      <c r="K83" s="207" t="s">
        <v>2286</v>
      </c>
      <c r="L83" s="208" t="s">
        <v>6639</v>
      </c>
      <c r="M83" s="209" t="s">
        <v>22</v>
      </c>
    </row>
    <row r="84" spans="1:13" ht="46.8" x14ac:dyDescent="0.3">
      <c r="A84" s="308" t="s">
        <v>796</v>
      </c>
      <c r="B84" s="141" t="s">
        <v>317</v>
      </c>
      <c r="C84" s="141" t="s">
        <v>5743</v>
      </c>
      <c r="D84" s="206" t="str">
        <f t="shared" si="1"/>
        <v>WT/TPR/G/300</v>
      </c>
      <c r="E84" s="141" t="s">
        <v>797</v>
      </c>
      <c r="F84" s="141" t="s">
        <v>282</v>
      </c>
      <c r="G84" s="141" t="s">
        <v>792</v>
      </c>
      <c r="H84" s="141" t="s">
        <v>5</v>
      </c>
      <c r="I84" s="141">
        <v>2014</v>
      </c>
      <c r="J84" s="207" t="s">
        <v>798</v>
      </c>
      <c r="K84" s="207"/>
      <c r="L84" s="208" t="s">
        <v>6640</v>
      </c>
      <c r="M84" s="209" t="s">
        <v>57</v>
      </c>
    </row>
    <row r="85" spans="1:13" ht="46.8" x14ac:dyDescent="0.3">
      <c r="A85" s="309"/>
      <c r="B85" s="141" t="s">
        <v>317</v>
      </c>
      <c r="C85" s="141" t="s">
        <v>5743</v>
      </c>
      <c r="D85" s="206" t="str">
        <f t="shared" si="1"/>
        <v>WT/TPR/G/300</v>
      </c>
      <c r="E85" s="141" t="s">
        <v>5744</v>
      </c>
      <c r="F85" s="141" t="s">
        <v>282</v>
      </c>
      <c r="G85" s="141" t="s">
        <v>792</v>
      </c>
      <c r="H85" s="141" t="s">
        <v>5</v>
      </c>
      <c r="I85" s="141">
        <v>2014</v>
      </c>
      <c r="J85" s="207" t="s">
        <v>798</v>
      </c>
      <c r="K85" s="207"/>
      <c r="L85" s="208" t="s">
        <v>6641</v>
      </c>
      <c r="M85" s="209" t="s">
        <v>57</v>
      </c>
    </row>
    <row r="86" spans="1:13" ht="46.8" x14ac:dyDescent="0.3">
      <c r="A86" s="308" t="s">
        <v>796</v>
      </c>
      <c r="B86" s="141" t="s">
        <v>317</v>
      </c>
      <c r="C86" s="141" t="s">
        <v>5743</v>
      </c>
      <c r="D86" s="206" t="str">
        <f t="shared" si="1"/>
        <v>WT/TPR/G/300</v>
      </c>
      <c r="E86" s="141" t="s">
        <v>979</v>
      </c>
      <c r="F86" s="141" t="s">
        <v>282</v>
      </c>
      <c r="G86" s="141" t="s">
        <v>792</v>
      </c>
      <c r="H86" s="141" t="s">
        <v>5</v>
      </c>
      <c r="I86" s="141">
        <v>2014</v>
      </c>
      <c r="J86" s="207" t="s">
        <v>798</v>
      </c>
      <c r="K86" s="207"/>
      <c r="L86" s="208" t="s">
        <v>6642</v>
      </c>
      <c r="M86" s="209" t="s">
        <v>5745</v>
      </c>
    </row>
    <row r="87" spans="1:13" ht="46.8" x14ac:dyDescent="0.3">
      <c r="A87" s="310"/>
      <c r="B87" s="141" t="s">
        <v>317</v>
      </c>
      <c r="C87" s="141" t="s">
        <v>5743</v>
      </c>
      <c r="D87" s="206" t="str">
        <f t="shared" si="1"/>
        <v>WT/TPR/G/300</v>
      </c>
      <c r="E87" s="141" t="s">
        <v>5746</v>
      </c>
      <c r="F87" s="141" t="s">
        <v>282</v>
      </c>
      <c r="G87" s="141" t="s">
        <v>792</v>
      </c>
      <c r="H87" s="141" t="s">
        <v>5</v>
      </c>
      <c r="I87" s="141">
        <v>2014</v>
      </c>
      <c r="J87" s="207" t="s">
        <v>798</v>
      </c>
      <c r="K87" s="207"/>
      <c r="L87" s="208" t="s">
        <v>6643</v>
      </c>
      <c r="M87" s="209" t="s">
        <v>5745</v>
      </c>
    </row>
    <row r="88" spans="1:13" ht="46.8" x14ac:dyDescent="0.3">
      <c r="A88" s="310"/>
      <c r="B88" s="141" t="s">
        <v>317</v>
      </c>
      <c r="C88" s="141" t="s">
        <v>5743</v>
      </c>
      <c r="D88" s="206" t="str">
        <f t="shared" si="1"/>
        <v>WT/TPR/G/300</v>
      </c>
      <c r="E88" s="141" t="s">
        <v>826</v>
      </c>
      <c r="F88" s="141" t="s">
        <v>282</v>
      </c>
      <c r="G88" s="141" t="s">
        <v>792</v>
      </c>
      <c r="H88" s="141" t="s">
        <v>5</v>
      </c>
      <c r="I88" s="141">
        <v>2014</v>
      </c>
      <c r="J88" s="207" t="s">
        <v>798</v>
      </c>
      <c r="K88" s="207"/>
      <c r="L88" s="208" t="s">
        <v>6644</v>
      </c>
      <c r="M88" s="209" t="s">
        <v>2069</v>
      </c>
    </row>
    <row r="89" spans="1:13" ht="81" x14ac:dyDescent="0.3">
      <c r="A89" s="309"/>
      <c r="B89" s="141" t="s">
        <v>317</v>
      </c>
      <c r="C89" s="141" t="s">
        <v>5743</v>
      </c>
      <c r="D89" s="206" t="str">
        <f t="shared" si="1"/>
        <v>WT/TPR/G/300</v>
      </c>
      <c r="E89" s="141" t="s">
        <v>827</v>
      </c>
      <c r="F89" s="141" t="s">
        <v>282</v>
      </c>
      <c r="G89" s="141" t="s">
        <v>792</v>
      </c>
      <c r="H89" s="141" t="s">
        <v>5</v>
      </c>
      <c r="I89" s="141">
        <v>2014</v>
      </c>
      <c r="J89" s="207" t="s">
        <v>798</v>
      </c>
      <c r="K89" s="207"/>
      <c r="L89" s="208" t="s">
        <v>5747</v>
      </c>
      <c r="M89" s="209" t="s">
        <v>5748</v>
      </c>
    </row>
    <row r="90" spans="1:13" ht="69.599999999999994" x14ac:dyDescent="0.3">
      <c r="A90" s="308" t="s">
        <v>796</v>
      </c>
      <c r="B90" s="141" t="s">
        <v>312</v>
      </c>
      <c r="C90" s="141" t="s">
        <v>5737</v>
      </c>
      <c r="D90" s="206" t="str">
        <f t="shared" si="1"/>
        <v>WT/TPR/S/300/Rev.1</v>
      </c>
      <c r="E90" s="141" t="s">
        <v>5749</v>
      </c>
      <c r="F90" s="141" t="s">
        <v>282</v>
      </c>
      <c r="G90" s="141" t="s">
        <v>792</v>
      </c>
      <c r="H90" s="141" t="s">
        <v>5</v>
      </c>
      <c r="I90" s="141">
        <v>2014</v>
      </c>
      <c r="J90" s="207" t="s">
        <v>798</v>
      </c>
      <c r="K90" s="207"/>
      <c r="L90" s="208" t="s">
        <v>6645</v>
      </c>
      <c r="M90" s="209" t="s">
        <v>5750</v>
      </c>
    </row>
    <row r="91" spans="1:13" ht="58.2" x14ac:dyDescent="0.3">
      <c r="A91" s="309"/>
      <c r="B91" s="141" t="s">
        <v>312</v>
      </c>
      <c r="C91" s="141" t="s">
        <v>5737</v>
      </c>
      <c r="D91" s="206" t="str">
        <f t="shared" si="1"/>
        <v>WT/TPR/S/300/Rev.1</v>
      </c>
      <c r="E91" s="141" t="s">
        <v>349</v>
      </c>
      <c r="F91" s="141" t="s">
        <v>282</v>
      </c>
      <c r="G91" s="141" t="s">
        <v>792</v>
      </c>
      <c r="H91" s="141" t="s">
        <v>5</v>
      </c>
      <c r="I91" s="141">
        <v>2014</v>
      </c>
      <c r="J91" s="207" t="s">
        <v>798</v>
      </c>
      <c r="K91" s="207"/>
      <c r="L91" s="208" t="s">
        <v>5751</v>
      </c>
      <c r="M91" s="209" t="s">
        <v>7145</v>
      </c>
    </row>
    <row r="92" spans="1:13" ht="35.4" x14ac:dyDescent="0.3">
      <c r="A92" s="205" t="s">
        <v>796</v>
      </c>
      <c r="B92" s="141" t="s">
        <v>317</v>
      </c>
      <c r="C92" s="141" t="s">
        <v>5743</v>
      </c>
      <c r="D92" s="206" t="str">
        <f t="shared" si="1"/>
        <v>WT/TPR/G/300</v>
      </c>
      <c r="E92" s="141" t="s">
        <v>828</v>
      </c>
      <c r="F92" s="141" t="s">
        <v>282</v>
      </c>
      <c r="G92" s="141" t="s">
        <v>792</v>
      </c>
      <c r="H92" s="141" t="s">
        <v>5</v>
      </c>
      <c r="I92" s="141">
        <v>2014</v>
      </c>
      <c r="J92" s="207" t="s">
        <v>134</v>
      </c>
      <c r="K92" s="207" t="s">
        <v>1058</v>
      </c>
      <c r="L92" s="208" t="s">
        <v>6646</v>
      </c>
      <c r="M92" s="209" t="s">
        <v>24</v>
      </c>
    </row>
    <row r="93" spans="1:13" ht="58.2" x14ac:dyDescent="0.3">
      <c r="A93" s="205" t="s">
        <v>796</v>
      </c>
      <c r="B93" s="141" t="s">
        <v>312</v>
      </c>
      <c r="C93" s="141" t="s">
        <v>5737</v>
      </c>
      <c r="D93" s="206" t="str">
        <f t="shared" si="1"/>
        <v>WT/TPR/S/300/Rev.1</v>
      </c>
      <c r="E93" s="141" t="s">
        <v>5752</v>
      </c>
      <c r="F93" s="141" t="s">
        <v>282</v>
      </c>
      <c r="G93" s="141" t="s">
        <v>792</v>
      </c>
      <c r="H93" s="141" t="s">
        <v>5</v>
      </c>
      <c r="I93" s="141">
        <v>2014</v>
      </c>
      <c r="J93" s="207" t="s">
        <v>798</v>
      </c>
      <c r="K93" s="207"/>
      <c r="L93" s="208" t="s">
        <v>6647</v>
      </c>
      <c r="M93" s="209" t="s">
        <v>22</v>
      </c>
    </row>
    <row r="94" spans="1:13" ht="138" x14ac:dyDescent="0.3">
      <c r="A94" s="205" t="s">
        <v>796</v>
      </c>
      <c r="B94" s="141" t="s">
        <v>312</v>
      </c>
      <c r="C94" s="141" t="s">
        <v>5737</v>
      </c>
      <c r="D94" s="206" t="str">
        <f t="shared" si="1"/>
        <v>WT/TPR/S/300/Rev.1</v>
      </c>
      <c r="E94" s="141" t="s">
        <v>5753</v>
      </c>
      <c r="F94" s="141" t="s">
        <v>282</v>
      </c>
      <c r="G94" s="141" t="s">
        <v>792</v>
      </c>
      <c r="H94" s="141" t="s">
        <v>5</v>
      </c>
      <c r="I94" s="141">
        <v>2014</v>
      </c>
      <c r="J94" s="207" t="s">
        <v>798</v>
      </c>
      <c r="K94" s="207"/>
      <c r="L94" s="208" t="s">
        <v>6977</v>
      </c>
      <c r="M94" s="209" t="s">
        <v>5754</v>
      </c>
    </row>
    <row r="95" spans="1:13" ht="81" x14ac:dyDescent="0.3">
      <c r="A95" s="308" t="s">
        <v>796</v>
      </c>
      <c r="B95" s="141" t="s">
        <v>317</v>
      </c>
      <c r="C95" s="141" t="s">
        <v>5743</v>
      </c>
      <c r="D95" s="206" t="str">
        <f t="shared" si="1"/>
        <v>WT/TPR/G/300</v>
      </c>
      <c r="E95" s="141" t="s">
        <v>828</v>
      </c>
      <c r="F95" s="141" t="s">
        <v>282</v>
      </c>
      <c r="G95" s="141" t="s">
        <v>792</v>
      </c>
      <c r="H95" s="141" t="s">
        <v>5</v>
      </c>
      <c r="I95" s="141">
        <v>2014</v>
      </c>
      <c r="J95" s="207" t="s">
        <v>798</v>
      </c>
      <c r="K95" s="207"/>
      <c r="L95" s="208" t="s">
        <v>5755</v>
      </c>
      <c r="M95" s="209" t="s">
        <v>5756</v>
      </c>
    </row>
    <row r="96" spans="1:13" ht="81" x14ac:dyDescent="0.3">
      <c r="A96" s="309"/>
      <c r="B96" s="141" t="s">
        <v>317</v>
      </c>
      <c r="C96" s="141" t="s">
        <v>5743</v>
      </c>
      <c r="D96" s="206" t="str">
        <f t="shared" si="1"/>
        <v>WT/TPR/G/300</v>
      </c>
      <c r="E96" s="141" t="s">
        <v>5757</v>
      </c>
      <c r="F96" s="141" t="s">
        <v>282</v>
      </c>
      <c r="G96" s="141" t="s">
        <v>792</v>
      </c>
      <c r="H96" s="141" t="s">
        <v>5</v>
      </c>
      <c r="I96" s="141">
        <v>2014</v>
      </c>
      <c r="J96" s="207" t="s">
        <v>798</v>
      </c>
      <c r="K96" s="207"/>
      <c r="L96" s="208" t="s">
        <v>5758</v>
      </c>
      <c r="M96" s="209" t="s">
        <v>4222</v>
      </c>
    </row>
    <row r="97" spans="1:13" ht="81" x14ac:dyDescent="0.3">
      <c r="A97" s="205" t="s">
        <v>796</v>
      </c>
      <c r="B97" s="141" t="s">
        <v>317</v>
      </c>
      <c r="C97" s="141" t="s">
        <v>5743</v>
      </c>
      <c r="D97" s="206" t="str">
        <f t="shared" si="1"/>
        <v>WT/TPR/G/300</v>
      </c>
      <c r="E97" s="141" t="s">
        <v>5759</v>
      </c>
      <c r="F97" s="141" t="s">
        <v>282</v>
      </c>
      <c r="G97" s="141" t="s">
        <v>792</v>
      </c>
      <c r="H97" s="141" t="s">
        <v>5</v>
      </c>
      <c r="I97" s="141">
        <v>2014</v>
      </c>
      <c r="J97" s="207" t="s">
        <v>134</v>
      </c>
      <c r="K97" s="207" t="s">
        <v>3364</v>
      </c>
      <c r="L97" s="208" t="s">
        <v>6648</v>
      </c>
      <c r="M97" s="209" t="s">
        <v>5760</v>
      </c>
    </row>
    <row r="98" spans="1:13" ht="46.8" x14ac:dyDescent="0.3">
      <c r="A98" s="205" t="s">
        <v>796</v>
      </c>
      <c r="B98" s="141" t="s">
        <v>312</v>
      </c>
      <c r="C98" s="141" t="s">
        <v>5737</v>
      </c>
      <c r="D98" s="206" t="str">
        <f t="shared" si="1"/>
        <v>WT/TPR/S/300/Rev.1</v>
      </c>
      <c r="E98" s="141" t="s">
        <v>5761</v>
      </c>
      <c r="F98" s="141" t="s">
        <v>282</v>
      </c>
      <c r="G98" s="141" t="s">
        <v>792</v>
      </c>
      <c r="H98" s="141" t="s">
        <v>5</v>
      </c>
      <c r="I98" s="141">
        <v>2014</v>
      </c>
      <c r="J98" s="207" t="s">
        <v>798</v>
      </c>
      <c r="K98" s="207"/>
      <c r="L98" s="208" t="s">
        <v>6649</v>
      </c>
      <c r="M98" s="209" t="s">
        <v>22</v>
      </c>
    </row>
    <row r="99" spans="1:13" ht="103.8" x14ac:dyDescent="0.3">
      <c r="A99" s="308" t="s">
        <v>796</v>
      </c>
      <c r="B99" s="141" t="s">
        <v>312</v>
      </c>
      <c r="C99" s="141" t="s">
        <v>5737</v>
      </c>
      <c r="D99" s="206" t="str">
        <f t="shared" si="1"/>
        <v>WT/TPR/S/300/Rev.1</v>
      </c>
      <c r="E99" s="141" t="s">
        <v>804</v>
      </c>
      <c r="F99" s="141" t="s">
        <v>282</v>
      </c>
      <c r="G99" s="141" t="s">
        <v>792</v>
      </c>
      <c r="H99" s="141" t="s">
        <v>5</v>
      </c>
      <c r="I99" s="141">
        <v>2014</v>
      </c>
      <c r="J99" s="207" t="s">
        <v>134</v>
      </c>
      <c r="K99" s="207" t="s">
        <v>2760</v>
      </c>
      <c r="L99" s="208" t="s">
        <v>6978</v>
      </c>
      <c r="M99" s="209" t="s">
        <v>22</v>
      </c>
    </row>
    <row r="100" spans="1:13" ht="92.4" x14ac:dyDescent="0.3">
      <c r="A100" s="309"/>
      <c r="B100" s="141" t="s">
        <v>312</v>
      </c>
      <c r="C100" s="141" t="s">
        <v>5737</v>
      </c>
      <c r="D100" s="206" t="str">
        <f t="shared" si="1"/>
        <v>WT/TPR/S/300/Rev.1</v>
      </c>
      <c r="E100" s="141" t="s">
        <v>987</v>
      </c>
      <c r="F100" s="141" t="s">
        <v>282</v>
      </c>
      <c r="G100" s="141" t="s">
        <v>792</v>
      </c>
      <c r="H100" s="141" t="s">
        <v>5</v>
      </c>
      <c r="I100" s="141">
        <v>2014</v>
      </c>
      <c r="J100" s="207" t="s">
        <v>134</v>
      </c>
      <c r="K100" s="207" t="s">
        <v>2760</v>
      </c>
      <c r="L100" s="208" t="s">
        <v>6650</v>
      </c>
      <c r="M100" s="209" t="s">
        <v>429</v>
      </c>
    </row>
    <row r="101" spans="1:13" ht="46.8" x14ac:dyDescent="0.3">
      <c r="A101" s="308" t="s">
        <v>796</v>
      </c>
      <c r="B101" s="141" t="s">
        <v>312</v>
      </c>
      <c r="C101" s="141" t="s">
        <v>5737</v>
      </c>
      <c r="D101" s="206" t="str">
        <f t="shared" si="1"/>
        <v>WT/TPR/S/300/Rev.1</v>
      </c>
      <c r="E101" s="141" t="s">
        <v>975</v>
      </c>
      <c r="F101" s="141" t="s">
        <v>282</v>
      </c>
      <c r="G101" s="141" t="s">
        <v>792</v>
      </c>
      <c r="H101" s="141" t="s">
        <v>5</v>
      </c>
      <c r="I101" s="141">
        <v>2014</v>
      </c>
      <c r="J101" s="207" t="s">
        <v>798</v>
      </c>
      <c r="K101" s="207"/>
      <c r="L101" s="208" t="s">
        <v>6651</v>
      </c>
      <c r="M101" s="209" t="s">
        <v>1015</v>
      </c>
    </row>
    <row r="102" spans="1:13" ht="46.8" x14ac:dyDescent="0.3">
      <c r="A102" s="309"/>
      <c r="B102" s="141" t="s">
        <v>312</v>
      </c>
      <c r="C102" s="141" t="s">
        <v>5737</v>
      </c>
      <c r="D102" s="206" t="str">
        <f t="shared" si="1"/>
        <v>WT/TPR/S/300/Rev.1</v>
      </c>
      <c r="E102" s="141" t="s">
        <v>5762</v>
      </c>
      <c r="F102" s="141" t="s">
        <v>282</v>
      </c>
      <c r="G102" s="141" t="s">
        <v>792</v>
      </c>
      <c r="H102" s="141" t="s">
        <v>5</v>
      </c>
      <c r="I102" s="141">
        <v>2014</v>
      </c>
      <c r="J102" s="207" t="s">
        <v>798</v>
      </c>
      <c r="K102" s="207"/>
      <c r="L102" s="208" t="s">
        <v>6652</v>
      </c>
      <c r="M102" s="209" t="s">
        <v>1015</v>
      </c>
    </row>
    <row r="103" spans="1:13" ht="81" x14ac:dyDescent="0.3">
      <c r="A103" s="205" t="s">
        <v>796</v>
      </c>
      <c r="B103" s="141" t="s">
        <v>312</v>
      </c>
      <c r="C103" s="141" t="s">
        <v>5737</v>
      </c>
      <c r="D103" s="206" t="str">
        <f t="shared" si="1"/>
        <v>WT/TPR/S/300/Rev.1</v>
      </c>
      <c r="E103" s="141" t="s">
        <v>5763</v>
      </c>
      <c r="F103" s="141" t="s">
        <v>282</v>
      </c>
      <c r="G103" s="141" t="s">
        <v>792</v>
      </c>
      <c r="H103" s="141" t="s">
        <v>5</v>
      </c>
      <c r="I103" s="141">
        <v>2014</v>
      </c>
      <c r="J103" s="207" t="s">
        <v>798</v>
      </c>
      <c r="K103" s="207"/>
      <c r="L103" s="208" t="s">
        <v>6979</v>
      </c>
      <c r="M103" s="209" t="s">
        <v>5764</v>
      </c>
    </row>
    <row r="104" spans="1:13" ht="58.2" x14ac:dyDescent="0.3">
      <c r="A104" s="205" t="s">
        <v>796</v>
      </c>
      <c r="B104" s="141" t="s">
        <v>312</v>
      </c>
      <c r="C104" s="141" t="s">
        <v>5737</v>
      </c>
      <c r="D104" s="206" t="str">
        <f t="shared" si="1"/>
        <v>WT/TPR/S/300/Rev.1</v>
      </c>
      <c r="E104" s="141" t="s">
        <v>918</v>
      </c>
      <c r="F104" s="141" t="s">
        <v>282</v>
      </c>
      <c r="G104" s="141" t="s">
        <v>792</v>
      </c>
      <c r="H104" s="141" t="s">
        <v>5</v>
      </c>
      <c r="I104" s="141">
        <v>2014</v>
      </c>
      <c r="J104" s="207" t="s">
        <v>133</v>
      </c>
      <c r="K104" s="207" t="s">
        <v>74</v>
      </c>
      <c r="L104" s="208" t="s">
        <v>5765</v>
      </c>
      <c r="M104" s="209" t="s">
        <v>5766</v>
      </c>
    </row>
    <row r="105" spans="1:13" ht="69.599999999999994" x14ac:dyDescent="0.3">
      <c r="A105" s="205" t="s">
        <v>796</v>
      </c>
      <c r="B105" s="141" t="s">
        <v>312</v>
      </c>
      <c r="C105" s="141" t="s">
        <v>5737</v>
      </c>
      <c r="D105" s="206" t="str">
        <f t="shared" si="1"/>
        <v>WT/TPR/S/300/Rev.1</v>
      </c>
      <c r="E105" s="141" t="s">
        <v>918</v>
      </c>
      <c r="F105" s="141" t="s">
        <v>282</v>
      </c>
      <c r="G105" s="141" t="s">
        <v>792</v>
      </c>
      <c r="H105" s="141" t="s">
        <v>5</v>
      </c>
      <c r="I105" s="141">
        <v>2014</v>
      </c>
      <c r="J105" s="207" t="s">
        <v>133</v>
      </c>
      <c r="K105" s="207" t="s">
        <v>19</v>
      </c>
      <c r="L105" s="208" t="s">
        <v>5767</v>
      </c>
      <c r="M105" s="209" t="s">
        <v>19</v>
      </c>
    </row>
    <row r="106" spans="1:13" ht="69.599999999999994" x14ac:dyDescent="0.3">
      <c r="A106" s="205" t="s">
        <v>796</v>
      </c>
      <c r="B106" s="141" t="s">
        <v>312</v>
      </c>
      <c r="C106" s="141" t="s">
        <v>5737</v>
      </c>
      <c r="D106" s="206" t="str">
        <f t="shared" si="1"/>
        <v>WT/TPR/S/300/Rev.1</v>
      </c>
      <c r="E106" s="141" t="s">
        <v>918</v>
      </c>
      <c r="F106" s="141" t="s">
        <v>282</v>
      </c>
      <c r="G106" s="141" t="s">
        <v>792</v>
      </c>
      <c r="H106" s="141" t="s">
        <v>5</v>
      </c>
      <c r="I106" s="141">
        <v>2014</v>
      </c>
      <c r="J106" s="207" t="s">
        <v>133</v>
      </c>
      <c r="K106" s="207" t="s">
        <v>77</v>
      </c>
      <c r="L106" s="208" t="s">
        <v>5768</v>
      </c>
      <c r="M106" s="209" t="s">
        <v>52</v>
      </c>
    </row>
    <row r="107" spans="1:13" ht="58.2" x14ac:dyDescent="0.3">
      <c r="A107" s="205" t="s">
        <v>796</v>
      </c>
      <c r="B107" s="141" t="s">
        <v>312</v>
      </c>
      <c r="C107" s="141" t="s">
        <v>5737</v>
      </c>
      <c r="D107" s="206" t="str">
        <f t="shared" si="1"/>
        <v>WT/TPR/S/300/Rev.1</v>
      </c>
      <c r="E107" s="141" t="s">
        <v>918</v>
      </c>
      <c r="F107" s="141" t="s">
        <v>282</v>
      </c>
      <c r="G107" s="141" t="s">
        <v>792</v>
      </c>
      <c r="H107" s="141" t="s">
        <v>5</v>
      </c>
      <c r="I107" s="141">
        <v>2014</v>
      </c>
      <c r="J107" s="207" t="s">
        <v>133</v>
      </c>
      <c r="K107" s="207" t="s">
        <v>74</v>
      </c>
      <c r="L107" s="208" t="s">
        <v>5769</v>
      </c>
      <c r="M107" s="209" t="s">
        <v>3877</v>
      </c>
    </row>
    <row r="108" spans="1:13" ht="149.4" x14ac:dyDescent="0.3">
      <c r="A108" s="205" t="s">
        <v>796</v>
      </c>
      <c r="B108" s="141" t="s">
        <v>312</v>
      </c>
      <c r="C108" s="141" t="s">
        <v>5737</v>
      </c>
      <c r="D108" s="206" t="str">
        <f t="shared" si="1"/>
        <v>WT/TPR/S/300/Rev.1</v>
      </c>
      <c r="E108" s="141" t="s">
        <v>5770</v>
      </c>
      <c r="F108" s="141" t="s">
        <v>282</v>
      </c>
      <c r="G108" s="141" t="s">
        <v>792</v>
      </c>
      <c r="H108" s="141" t="s">
        <v>5</v>
      </c>
      <c r="I108" s="141">
        <v>2014</v>
      </c>
      <c r="J108" s="207" t="s">
        <v>798</v>
      </c>
      <c r="K108" s="207"/>
      <c r="L108" s="208" t="s">
        <v>6980</v>
      </c>
      <c r="M108" s="209" t="s">
        <v>434</v>
      </c>
    </row>
    <row r="109" spans="1:13" ht="69.599999999999994" x14ac:dyDescent="0.3">
      <c r="A109" s="205" t="s">
        <v>796</v>
      </c>
      <c r="B109" s="141" t="s">
        <v>317</v>
      </c>
      <c r="C109" s="141" t="s">
        <v>5743</v>
      </c>
      <c r="D109" s="206" t="str">
        <f t="shared" si="1"/>
        <v>WT/TPR/G/300</v>
      </c>
      <c r="E109" s="141" t="s">
        <v>5771</v>
      </c>
      <c r="F109" s="141" t="s">
        <v>282</v>
      </c>
      <c r="G109" s="141" t="s">
        <v>792</v>
      </c>
      <c r="H109" s="141" t="s">
        <v>5</v>
      </c>
      <c r="I109" s="141">
        <v>2014</v>
      </c>
      <c r="J109" s="207" t="s">
        <v>798</v>
      </c>
      <c r="K109" s="207"/>
      <c r="L109" s="208" t="s">
        <v>5772</v>
      </c>
      <c r="M109" s="209" t="s">
        <v>22</v>
      </c>
    </row>
    <row r="110" spans="1:13" ht="206.4" x14ac:dyDescent="0.3">
      <c r="A110" s="205" t="s">
        <v>796</v>
      </c>
      <c r="B110" s="141" t="s">
        <v>312</v>
      </c>
      <c r="C110" s="141" t="s">
        <v>5737</v>
      </c>
      <c r="D110" s="206" t="str">
        <f t="shared" si="1"/>
        <v>WT/TPR/S/300/Rev.1</v>
      </c>
      <c r="E110" s="141" t="s">
        <v>860</v>
      </c>
      <c r="F110" s="141" t="s">
        <v>282</v>
      </c>
      <c r="G110" s="141" t="s">
        <v>792</v>
      </c>
      <c r="H110" s="141" t="s">
        <v>5</v>
      </c>
      <c r="I110" s="141">
        <v>2014</v>
      </c>
      <c r="J110" s="207" t="s">
        <v>134</v>
      </c>
      <c r="K110" s="207" t="s">
        <v>3366</v>
      </c>
      <c r="L110" s="208" t="s">
        <v>5773</v>
      </c>
      <c r="M110" s="209" t="s">
        <v>22</v>
      </c>
    </row>
    <row r="111" spans="1:13" ht="69.599999999999994" x14ac:dyDescent="0.3">
      <c r="A111" s="205" t="s">
        <v>796</v>
      </c>
      <c r="B111" s="141" t="s">
        <v>312</v>
      </c>
      <c r="C111" s="141" t="s">
        <v>5737</v>
      </c>
      <c r="D111" s="206" t="str">
        <f t="shared" si="1"/>
        <v>WT/TPR/S/300/Rev.1</v>
      </c>
      <c r="E111" s="141" t="s">
        <v>318</v>
      </c>
      <c r="F111" s="141" t="s">
        <v>282</v>
      </c>
      <c r="G111" s="141" t="s">
        <v>792</v>
      </c>
      <c r="H111" s="141" t="s">
        <v>5</v>
      </c>
      <c r="I111" s="141">
        <v>2014</v>
      </c>
      <c r="J111" s="207" t="s">
        <v>134</v>
      </c>
      <c r="K111" s="207" t="s">
        <v>5774</v>
      </c>
      <c r="L111" s="208" t="s">
        <v>6653</v>
      </c>
      <c r="M111" s="209" t="s">
        <v>5775</v>
      </c>
    </row>
    <row r="112" spans="1:13" ht="69.599999999999994" x14ac:dyDescent="0.3">
      <c r="A112" s="308" t="s">
        <v>796</v>
      </c>
      <c r="B112" s="141" t="s">
        <v>312</v>
      </c>
      <c r="C112" s="141" t="s">
        <v>5737</v>
      </c>
      <c r="D112" s="206" t="str">
        <f t="shared" si="1"/>
        <v>WT/TPR/S/300/Rev.1</v>
      </c>
      <c r="E112" s="141" t="s">
        <v>5776</v>
      </c>
      <c r="F112" s="141" t="s">
        <v>282</v>
      </c>
      <c r="G112" s="141" t="s">
        <v>792</v>
      </c>
      <c r="H112" s="141" t="s">
        <v>5</v>
      </c>
      <c r="I112" s="141">
        <v>2014</v>
      </c>
      <c r="J112" s="207" t="s">
        <v>134</v>
      </c>
      <c r="K112" s="207" t="s">
        <v>67</v>
      </c>
      <c r="L112" s="208" t="s">
        <v>6654</v>
      </c>
      <c r="M112" s="209" t="s">
        <v>2176</v>
      </c>
    </row>
    <row r="113" spans="1:13" ht="92.4" x14ac:dyDescent="0.3">
      <c r="A113" s="310"/>
      <c r="B113" s="141" t="s">
        <v>312</v>
      </c>
      <c r="C113" s="141" t="s">
        <v>5737</v>
      </c>
      <c r="D113" s="206" t="str">
        <f t="shared" si="1"/>
        <v>WT/TPR/S/300/Rev.1</v>
      </c>
      <c r="E113" s="141" t="s">
        <v>5777</v>
      </c>
      <c r="F113" s="141" t="s">
        <v>282</v>
      </c>
      <c r="G113" s="141" t="s">
        <v>792</v>
      </c>
      <c r="H113" s="141" t="s">
        <v>5</v>
      </c>
      <c r="I113" s="141">
        <v>2014</v>
      </c>
      <c r="J113" s="207" t="s">
        <v>134</v>
      </c>
      <c r="K113" s="207" t="s">
        <v>67</v>
      </c>
      <c r="L113" s="208" t="s">
        <v>5778</v>
      </c>
      <c r="M113" s="209" t="s">
        <v>2176</v>
      </c>
    </row>
    <row r="114" spans="1:13" ht="69.599999999999994" x14ac:dyDescent="0.3">
      <c r="A114" s="309"/>
      <c r="B114" s="141" t="s">
        <v>312</v>
      </c>
      <c r="C114" s="141" t="s">
        <v>5737</v>
      </c>
      <c r="D114" s="206" t="str">
        <f t="shared" si="1"/>
        <v>WT/TPR/S/300/Rev.1</v>
      </c>
      <c r="E114" s="141" t="s">
        <v>5779</v>
      </c>
      <c r="F114" s="141" t="s">
        <v>282</v>
      </c>
      <c r="G114" s="141" t="s">
        <v>792</v>
      </c>
      <c r="H114" s="141" t="s">
        <v>5</v>
      </c>
      <c r="I114" s="141">
        <v>2014</v>
      </c>
      <c r="J114" s="207" t="s">
        <v>134</v>
      </c>
      <c r="K114" s="207" t="s">
        <v>67</v>
      </c>
      <c r="L114" s="208" t="s">
        <v>5780</v>
      </c>
      <c r="M114" s="209" t="s">
        <v>2176</v>
      </c>
    </row>
    <row r="115" spans="1:13" ht="69.599999999999994" x14ac:dyDescent="0.3">
      <c r="A115" s="308" t="s">
        <v>796</v>
      </c>
      <c r="B115" s="141" t="s">
        <v>312</v>
      </c>
      <c r="C115" s="141" t="s">
        <v>5737</v>
      </c>
      <c r="D115" s="206" t="str">
        <f t="shared" si="1"/>
        <v>WT/TPR/S/300/Rev.1</v>
      </c>
      <c r="E115" s="141" t="s">
        <v>5776</v>
      </c>
      <c r="F115" s="141" t="s">
        <v>282</v>
      </c>
      <c r="G115" s="141" t="s">
        <v>792</v>
      </c>
      <c r="H115" s="141" t="s">
        <v>5</v>
      </c>
      <c r="I115" s="141">
        <v>2014</v>
      </c>
      <c r="J115" s="207" t="s">
        <v>134</v>
      </c>
      <c r="K115" s="207" t="s">
        <v>67</v>
      </c>
      <c r="L115" s="208" t="s">
        <v>5781</v>
      </c>
      <c r="M115" s="209" t="s">
        <v>2176</v>
      </c>
    </row>
    <row r="116" spans="1:13" ht="115.2" x14ac:dyDescent="0.3">
      <c r="A116" s="309"/>
      <c r="B116" s="141" t="s">
        <v>312</v>
      </c>
      <c r="C116" s="141" t="s">
        <v>5737</v>
      </c>
      <c r="D116" s="206" t="str">
        <f t="shared" si="1"/>
        <v>WT/TPR/S/300/Rev.1</v>
      </c>
      <c r="E116" s="141" t="s">
        <v>5777</v>
      </c>
      <c r="F116" s="141" t="s">
        <v>282</v>
      </c>
      <c r="G116" s="141" t="s">
        <v>792</v>
      </c>
      <c r="H116" s="141" t="s">
        <v>5</v>
      </c>
      <c r="I116" s="141">
        <v>2014</v>
      </c>
      <c r="J116" s="207" t="s">
        <v>134</v>
      </c>
      <c r="K116" s="207" t="s">
        <v>67</v>
      </c>
      <c r="L116" s="208" t="s">
        <v>5782</v>
      </c>
      <c r="M116" s="209" t="s">
        <v>2176</v>
      </c>
    </row>
    <row r="117" spans="1:13" ht="81" x14ac:dyDescent="0.3">
      <c r="A117" s="205" t="s">
        <v>796</v>
      </c>
      <c r="B117" s="141" t="s">
        <v>312</v>
      </c>
      <c r="C117" s="141" t="s">
        <v>5737</v>
      </c>
      <c r="D117" s="206" t="str">
        <f t="shared" si="1"/>
        <v>WT/TPR/S/300/Rev.1</v>
      </c>
      <c r="E117" s="141" t="s">
        <v>5783</v>
      </c>
      <c r="F117" s="141" t="s">
        <v>282</v>
      </c>
      <c r="G117" s="141" t="s">
        <v>792</v>
      </c>
      <c r="H117" s="141" t="s">
        <v>5</v>
      </c>
      <c r="I117" s="141">
        <v>2014</v>
      </c>
      <c r="J117" s="207" t="s">
        <v>798</v>
      </c>
      <c r="K117" s="207"/>
      <c r="L117" s="208" t="s">
        <v>6655</v>
      </c>
      <c r="M117" s="209" t="s">
        <v>5766</v>
      </c>
    </row>
    <row r="118" spans="1:13" ht="69.599999999999994" x14ac:dyDescent="0.3">
      <c r="A118" s="205" t="s">
        <v>796</v>
      </c>
      <c r="B118" s="141" t="s">
        <v>312</v>
      </c>
      <c r="C118" s="141" t="s">
        <v>5737</v>
      </c>
      <c r="D118" s="206" t="str">
        <f t="shared" si="1"/>
        <v>WT/TPR/S/300/Rev.1</v>
      </c>
      <c r="E118" s="141" t="s">
        <v>5784</v>
      </c>
      <c r="F118" s="141" t="s">
        <v>282</v>
      </c>
      <c r="G118" s="141" t="s">
        <v>792</v>
      </c>
      <c r="H118" s="141" t="s">
        <v>5</v>
      </c>
      <c r="I118" s="141">
        <v>2014</v>
      </c>
      <c r="J118" s="207" t="s">
        <v>134</v>
      </c>
      <c r="K118" s="207" t="s">
        <v>3366</v>
      </c>
      <c r="L118" s="208" t="s">
        <v>6656</v>
      </c>
      <c r="M118" s="209" t="s">
        <v>5785</v>
      </c>
    </row>
    <row r="119" spans="1:13" ht="35.4" x14ac:dyDescent="0.3">
      <c r="A119" s="205" t="s">
        <v>796</v>
      </c>
      <c r="B119" s="141" t="s">
        <v>312</v>
      </c>
      <c r="C119" s="141" t="s">
        <v>5737</v>
      </c>
      <c r="D119" s="206" t="str">
        <f t="shared" si="1"/>
        <v>WT/TPR/S/300/Rev.1</v>
      </c>
      <c r="E119" s="141" t="s">
        <v>988</v>
      </c>
      <c r="F119" s="141" t="s">
        <v>282</v>
      </c>
      <c r="G119" s="141" t="s">
        <v>792</v>
      </c>
      <c r="H119" s="141" t="s">
        <v>5</v>
      </c>
      <c r="I119" s="141">
        <v>2014</v>
      </c>
      <c r="J119" s="207" t="s">
        <v>134</v>
      </c>
      <c r="K119" s="207" t="s">
        <v>5786</v>
      </c>
      <c r="L119" s="208" t="s">
        <v>6657</v>
      </c>
      <c r="M119" s="209" t="s">
        <v>56</v>
      </c>
    </row>
    <row r="120" spans="1:13" ht="24" x14ac:dyDescent="0.3">
      <c r="A120" s="205" t="s">
        <v>796</v>
      </c>
      <c r="B120" s="141" t="s">
        <v>312</v>
      </c>
      <c r="C120" s="141" t="s">
        <v>5737</v>
      </c>
      <c r="D120" s="206" t="str">
        <f t="shared" si="1"/>
        <v>WT/TPR/S/300/Rev.1</v>
      </c>
      <c r="E120" s="141" t="s">
        <v>984</v>
      </c>
      <c r="F120" s="141" t="s">
        <v>282</v>
      </c>
      <c r="G120" s="141" t="s">
        <v>792</v>
      </c>
      <c r="H120" s="141" t="s">
        <v>5</v>
      </c>
      <c r="I120" s="141">
        <v>2014</v>
      </c>
      <c r="J120" s="207" t="s">
        <v>134</v>
      </c>
      <c r="K120" s="207" t="s">
        <v>2760</v>
      </c>
      <c r="L120" s="208" t="s">
        <v>6658</v>
      </c>
      <c r="M120" s="209" t="s">
        <v>24</v>
      </c>
    </row>
    <row r="121" spans="1:13" ht="58.2" x14ac:dyDescent="0.3">
      <c r="A121" s="205" t="s">
        <v>796</v>
      </c>
      <c r="B121" s="141" t="s">
        <v>312</v>
      </c>
      <c r="C121" s="141" t="s">
        <v>5737</v>
      </c>
      <c r="D121" s="206" t="str">
        <f t="shared" si="1"/>
        <v>WT/TPR/S/300/Rev.1</v>
      </c>
      <c r="E121" s="141" t="s">
        <v>809</v>
      </c>
      <c r="F121" s="141" t="s">
        <v>282</v>
      </c>
      <c r="G121" s="141" t="s">
        <v>792</v>
      </c>
      <c r="H121" s="141" t="s">
        <v>5</v>
      </c>
      <c r="I121" s="141">
        <v>2014</v>
      </c>
      <c r="J121" s="207" t="s">
        <v>134</v>
      </c>
      <c r="K121" s="207" t="s">
        <v>1058</v>
      </c>
      <c r="L121" s="208" t="s">
        <v>6981</v>
      </c>
      <c r="M121" s="209" t="s">
        <v>810</v>
      </c>
    </row>
    <row r="122" spans="1:13" ht="35.4" x14ac:dyDescent="0.3">
      <c r="A122" s="308" t="s">
        <v>796</v>
      </c>
      <c r="B122" s="141" t="s">
        <v>312</v>
      </c>
      <c r="C122" s="141" t="s">
        <v>5737</v>
      </c>
      <c r="D122" s="206" t="str">
        <f t="shared" si="1"/>
        <v>WT/TPR/S/300/Rev.1</v>
      </c>
      <c r="E122" s="141" t="s">
        <v>5787</v>
      </c>
      <c r="F122" s="141" t="s">
        <v>282</v>
      </c>
      <c r="G122" s="141" t="s">
        <v>792</v>
      </c>
      <c r="H122" s="141" t="s">
        <v>5</v>
      </c>
      <c r="I122" s="141">
        <v>2014</v>
      </c>
      <c r="J122" s="207" t="s">
        <v>134</v>
      </c>
      <c r="K122" s="207" t="s">
        <v>1058</v>
      </c>
      <c r="L122" s="208" t="s">
        <v>6659</v>
      </c>
      <c r="M122" s="209" t="s">
        <v>22</v>
      </c>
    </row>
    <row r="123" spans="1:13" ht="35.4" x14ac:dyDescent="0.3">
      <c r="A123" s="309"/>
      <c r="B123" s="141" t="s">
        <v>312</v>
      </c>
      <c r="C123" s="141" t="s">
        <v>5737</v>
      </c>
      <c r="D123" s="206" t="str">
        <f t="shared" si="1"/>
        <v>WT/TPR/S/300/Rev.1</v>
      </c>
      <c r="E123" s="141" t="s">
        <v>834</v>
      </c>
      <c r="F123" s="141" t="s">
        <v>282</v>
      </c>
      <c r="G123" s="141" t="s">
        <v>792</v>
      </c>
      <c r="H123" s="141" t="s">
        <v>5</v>
      </c>
      <c r="I123" s="141">
        <v>2014</v>
      </c>
      <c r="J123" s="207" t="s">
        <v>134</v>
      </c>
      <c r="K123" s="207" t="s">
        <v>1058</v>
      </c>
      <c r="L123" s="208" t="s">
        <v>6660</v>
      </c>
      <c r="M123" s="209" t="s">
        <v>22</v>
      </c>
    </row>
    <row r="124" spans="1:13" ht="58.2" x14ac:dyDescent="0.3">
      <c r="A124" s="205" t="s">
        <v>796</v>
      </c>
      <c r="B124" s="141" t="s">
        <v>312</v>
      </c>
      <c r="C124" s="141" t="s">
        <v>5737</v>
      </c>
      <c r="D124" s="206" t="str">
        <f t="shared" si="1"/>
        <v>WT/TPR/S/300/Rev.1</v>
      </c>
      <c r="E124" s="141" t="s">
        <v>965</v>
      </c>
      <c r="F124" s="141" t="s">
        <v>282</v>
      </c>
      <c r="G124" s="141" t="s">
        <v>792</v>
      </c>
      <c r="H124" s="141" t="s">
        <v>5</v>
      </c>
      <c r="I124" s="141">
        <v>2014</v>
      </c>
      <c r="J124" s="207" t="s">
        <v>134</v>
      </c>
      <c r="K124" s="207" t="s">
        <v>5669</v>
      </c>
      <c r="L124" s="208" t="s">
        <v>6661</v>
      </c>
      <c r="M124" s="209" t="s">
        <v>142</v>
      </c>
    </row>
    <row r="125" spans="1:13" ht="35.4" x14ac:dyDescent="0.3">
      <c r="A125" s="205" t="s">
        <v>796</v>
      </c>
      <c r="B125" s="141" t="s">
        <v>312</v>
      </c>
      <c r="C125" s="141" t="s">
        <v>5737</v>
      </c>
      <c r="D125" s="206" t="str">
        <f t="shared" si="1"/>
        <v>WT/TPR/S/300/Rev.1</v>
      </c>
      <c r="E125" s="141" t="s">
        <v>5788</v>
      </c>
      <c r="F125" s="141" t="s">
        <v>282</v>
      </c>
      <c r="G125" s="141" t="s">
        <v>792</v>
      </c>
      <c r="H125" s="141" t="s">
        <v>5</v>
      </c>
      <c r="I125" s="141">
        <v>2014</v>
      </c>
      <c r="J125" s="207" t="s">
        <v>134</v>
      </c>
      <c r="K125" s="207" t="s">
        <v>2760</v>
      </c>
      <c r="L125" s="208" t="s">
        <v>6662</v>
      </c>
      <c r="M125" s="209" t="s">
        <v>5789</v>
      </c>
    </row>
    <row r="126" spans="1:13" ht="35.4" x14ac:dyDescent="0.3">
      <c r="A126" s="205" t="s">
        <v>796</v>
      </c>
      <c r="B126" s="141" t="s">
        <v>312</v>
      </c>
      <c r="C126" s="141" t="s">
        <v>5737</v>
      </c>
      <c r="D126" s="206" t="str">
        <f t="shared" si="1"/>
        <v>WT/TPR/S/300/Rev.1</v>
      </c>
      <c r="E126" s="141" t="s">
        <v>804</v>
      </c>
      <c r="F126" s="141" t="s">
        <v>282</v>
      </c>
      <c r="G126" s="141" t="s">
        <v>792</v>
      </c>
      <c r="H126" s="141" t="s">
        <v>5</v>
      </c>
      <c r="I126" s="141">
        <v>2014</v>
      </c>
      <c r="J126" s="207" t="s">
        <v>134</v>
      </c>
      <c r="K126" s="207" t="s">
        <v>2760</v>
      </c>
      <c r="L126" s="208" t="s">
        <v>6982</v>
      </c>
      <c r="M126" s="209" t="s">
        <v>104</v>
      </c>
    </row>
    <row r="127" spans="1:13" ht="35.4" x14ac:dyDescent="0.3">
      <c r="A127" s="205" t="s">
        <v>796</v>
      </c>
      <c r="B127" s="141" t="s">
        <v>312</v>
      </c>
      <c r="C127" s="141" t="s">
        <v>5737</v>
      </c>
      <c r="D127" s="206" t="str">
        <f t="shared" si="1"/>
        <v>WT/TPR/S/300/Rev.1</v>
      </c>
      <c r="E127" s="141" t="s">
        <v>834</v>
      </c>
      <c r="F127" s="141" t="s">
        <v>282</v>
      </c>
      <c r="G127" s="141" t="s">
        <v>792</v>
      </c>
      <c r="H127" s="141" t="s">
        <v>5</v>
      </c>
      <c r="I127" s="141">
        <v>2014</v>
      </c>
      <c r="J127" s="207" t="s">
        <v>134</v>
      </c>
      <c r="K127" s="207" t="s">
        <v>1108</v>
      </c>
      <c r="L127" s="208" t="s">
        <v>6663</v>
      </c>
      <c r="M127" s="209" t="s">
        <v>36</v>
      </c>
    </row>
    <row r="128" spans="1:13" ht="58.2" x14ac:dyDescent="0.3">
      <c r="A128" s="205" t="s">
        <v>796</v>
      </c>
      <c r="B128" s="141" t="s">
        <v>312</v>
      </c>
      <c r="C128" s="141" t="s">
        <v>5737</v>
      </c>
      <c r="D128" s="206" t="str">
        <f t="shared" si="1"/>
        <v>WT/TPR/S/300/Rev.1</v>
      </c>
      <c r="E128" s="141" t="s">
        <v>361</v>
      </c>
      <c r="F128" s="141" t="s">
        <v>282</v>
      </c>
      <c r="G128" s="141" t="s">
        <v>792</v>
      </c>
      <c r="H128" s="141" t="s">
        <v>5</v>
      </c>
      <c r="I128" s="141">
        <v>2014</v>
      </c>
      <c r="J128" s="207" t="s">
        <v>134</v>
      </c>
      <c r="K128" s="207" t="s">
        <v>1108</v>
      </c>
      <c r="L128" s="208" t="s">
        <v>6983</v>
      </c>
      <c r="M128" s="209" t="s">
        <v>22</v>
      </c>
    </row>
    <row r="129" spans="1:13" ht="58.2" x14ac:dyDescent="0.3">
      <c r="A129" s="205" t="s">
        <v>796</v>
      </c>
      <c r="B129" s="141" t="s">
        <v>312</v>
      </c>
      <c r="C129" s="141" t="s">
        <v>5737</v>
      </c>
      <c r="D129" s="206" t="str">
        <f t="shared" si="1"/>
        <v>WT/TPR/S/300/Rev.1</v>
      </c>
      <c r="E129" s="141" t="s">
        <v>830</v>
      </c>
      <c r="F129" s="141" t="s">
        <v>282</v>
      </c>
      <c r="G129" s="141" t="s">
        <v>792</v>
      </c>
      <c r="H129" s="141" t="s">
        <v>5</v>
      </c>
      <c r="I129" s="141">
        <v>2014</v>
      </c>
      <c r="J129" s="207" t="s">
        <v>134</v>
      </c>
      <c r="K129" s="207" t="s">
        <v>2650</v>
      </c>
      <c r="L129" s="208" t="s">
        <v>6664</v>
      </c>
      <c r="M129" s="209" t="s">
        <v>5790</v>
      </c>
    </row>
    <row r="130" spans="1:13" ht="58.2" x14ac:dyDescent="0.3">
      <c r="A130" s="205" t="s">
        <v>796</v>
      </c>
      <c r="B130" s="141" t="s">
        <v>312</v>
      </c>
      <c r="C130" s="141" t="s">
        <v>5737</v>
      </c>
      <c r="D130" s="206" t="str">
        <f t="shared" ref="D130:D193" si="2">IF(C130="","",IF(IFERROR(FIND(";",C130,1), 0) &gt; 0, HYPERLINK(CONCATENATE("
https://docs.wto.org/dol2fe/Pages/SS/DoSearch.aspx?DataSource=Cat&amp;query=@Symbol=
",SUBSTITUTE(MID(C130,1,FIND(";",C130,1) - 1),"/","%2F"),"&amp;"), MID(C130,1,FIND(";",C130,1) - 1)), HYPERLINK(CONCATENATE("
https://docs.wto.org/dol2fe/Pages/SS/DoSearch.aspx?DataSource=Cat&amp;query=@Symbol=
",SUBSTITUTE(C130,"/","%2F"),"&amp;"),C130)))</f>
        <v>WT/TPR/S/300/Rev.1</v>
      </c>
      <c r="E130" s="141" t="s">
        <v>835</v>
      </c>
      <c r="F130" s="141" t="s">
        <v>282</v>
      </c>
      <c r="G130" s="141" t="s">
        <v>792</v>
      </c>
      <c r="H130" s="141" t="s">
        <v>5</v>
      </c>
      <c r="I130" s="141">
        <v>2014</v>
      </c>
      <c r="J130" s="207" t="s">
        <v>134</v>
      </c>
      <c r="K130" s="207" t="s">
        <v>5791</v>
      </c>
      <c r="L130" s="208" t="s">
        <v>5792</v>
      </c>
      <c r="M130" s="209" t="s">
        <v>135</v>
      </c>
    </row>
    <row r="131" spans="1:13" ht="24" x14ac:dyDescent="0.3">
      <c r="A131" s="205" t="s">
        <v>796</v>
      </c>
      <c r="B131" s="141" t="s">
        <v>312</v>
      </c>
      <c r="C131" s="141" t="s">
        <v>5737</v>
      </c>
      <c r="D131" s="206" t="str">
        <f t="shared" si="2"/>
        <v>WT/TPR/S/300/Rev.1</v>
      </c>
      <c r="E131" s="141" t="s">
        <v>988</v>
      </c>
      <c r="F131" s="141" t="s">
        <v>282</v>
      </c>
      <c r="G131" s="141" t="s">
        <v>792</v>
      </c>
      <c r="H131" s="141" t="s">
        <v>5</v>
      </c>
      <c r="I131" s="141">
        <v>2014</v>
      </c>
      <c r="J131" s="207" t="s">
        <v>134</v>
      </c>
      <c r="K131" s="207" t="s">
        <v>2516</v>
      </c>
      <c r="L131" s="208" t="s">
        <v>6984</v>
      </c>
      <c r="M131" s="209" t="s">
        <v>135</v>
      </c>
    </row>
    <row r="132" spans="1:13" ht="103.8" x14ac:dyDescent="0.3">
      <c r="A132" s="308" t="s">
        <v>796</v>
      </c>
      <c r="B132" s="141" t="s">
        <v>312</v>
      </c>
      <c r="C132" s="141" t="s">
        <v>5737</v>
      </c>
      <c r="D132" s="206" t="str">
        <f t="shared" si="2"/>
        <v>WT/TPR/S/300/Rev.1</v>
      </c>
      <c r="E132" s="141" t="s">
        <v>5793</v>
      </c>
      <c r="F132" s="141" t="s">
        <v>282</v>
      </c>
      <c r="G132" s="141" t="s">
        <v>792</v>
      </c>
      <c r="H132" s="141" t="s">
        <v>5</v>
      </c>
      <c r="I132" s="141">
        <v>2014</v>
      </c>
      <c r="J132" s="207" t="s">
        <v>798</v>
      </c>
      <c r="K132" s="207"/>
      <c r="L132" s="208" t="s">
        <v>6665</v>
      </c>
      <c r="M132" s="209" t="s">
        <v>19</v>
      </c>
    </row>
    <row r="133" spans="1:13" ht="103.8" x14ac:dyDescent="0.3">
      <c r="A133" s="309"/>
      <c r="B133" s="141" t="s">
        <v>312</v>
      </c>
      <c r="C133" s="141" t="s">
        <v>5737</v>
      </c>
      <c r="D133" s="206" t="str">
        <f t="shared" si="2"/>
        <v>WT/TPR/S/300/Rev.1</v>
      </c>
      <c r="E133" s="141" t="s">
        <v>5678</v>
      </c>
      <c r="F133" s="141" t="s">
        <v>282</v>
      </c>
      <c r="G133" s="141" t="s">
        <v>792</v>
      </c>
      <c r="H133" s="141" t="s">
        <v>5</v>
      </c>
      <c r="I133" s="141">
        <v>2014</v>
      </c>
      <c r="J133" s="207" t="s">
        <v>798</v>
      </c>
      <c r="K133" s="207"/>
      <c r="L133" s="208" t="s">
        <v>6985</v>
      </c>
      <c r="M133" s="209" t="s">
        <v>19</v>
      </c>
    </row>
    <row r="134" spans="1:13" ht="115.2" x14ac:dyDescent="0.3">
      <c r="A134" s="205" t="s">
        <v>796</v>
      </c>
      <c r="B134" s="141" t="s">
        <v>312</v>
      </c>
      <c r="C134" s="141" t="s">
        <v>5737</v>
      </c>
      <c r="D134" s="206" t="str">
        <f t="shared" si="2"/>
        <v>WT/TPR/S/300/Rev.1</v>
      </c>
      <c r="E134" s="141" t="s">
        <v>868</v>
      </c>
      <c r="F134" s="141" t="s">
        <v>282</v>
      </c>
      <c r="G134" s="141" t="s">
        <v>792</v>
      </c>
      <c r="H134" s="141" t="s">
        <v>5</v>
      </c>
      <c r="I134" s="141">
        <v>2014</v>
      </c>
      <c r="J134" s="207" t="s">
        <v>134</v>
      </c>
      <c r="K134" s="207" t="s">
        <v>43</v>
      </c>
      <c r="L134" s="208" t="s">
        <v>5794</v>
      </c>
      <c r="M134" s="209" t="s">
        <v>5795</v>
      </c>
    </row>
    <row r="135" spans="1:13" ht="183.6" x14ac:dyDescent="0.3">
      <c r="A135" s="205" t="s">
        <v>796</v>
      </c>
      <c r="B135" s="141" t="s">
        <v>312</v>
      </c>
      <c r="C135" s="141" t="s">
        <v>5737</v>
      </c>
      <c r="D135" s="206" t="str">
        <f t="shared" si="2"/>
        <v>WT/TPR/S/300/Rev.1</v>
      </c>
      <c r="E135" s="141" t="s">
        <v>868</v>
      </c>
      <c r="F135" s="141" t="s">
        <v>282</v>
      </c>
      <c r="G135" s="141" t="s">
        <v>792</v>
      </c>
      <c r="H135" s="141" t="s">
        <v>5</v>
      </c>
      <c r="I135" s="141">
        <v>2014</v>
      </c>
      <c r="J135" s="207" t="s">
        <v>134</v>
      </c>
      <c r="K135" s="207" t="s">
        <v>3360</v>
      </c>
      <c r="L135" s="208" t="s">
        <v>5796</v>
      </c>
      <c r="M135" s="209" t="s">
        <v>5797</v>
      </c>
    </row>
    <row r="136" spans="1:13" ht="103.8" x14ac:dyDescent="0.3">
      <c r="A136" s="205" t="s">
        <v>796</v>
      </c>
      <c r="B136" s="141" t="s">
        <v>312</v>
      </c>
      <c r="C136" s="141" t="s">
        <v>5737</v>
      </c>
      <c r="D136" s="206" t="str">
        <f t="shared" si="2"/>
        <v>WT/TPR/S/300/Rev.1</v>
      </c>
      <c r="E136" s="141" t="s">
        <v>868</v>
      </c>
      <c r="F136" s="141" t="s">
        <v>282</v>
      </c>
      <c r="G136" s="141" t="s">
        <v>792</v>
      </c>
      <c r="H136" s="141" t="s">
        <v>5</v>
      </c>
      <c r="I136" s="141">
        <v>2014</v>
      </c>
      <c r="J136" s="207" t="s">
        <v>134</v>
      </c>
      <c r="K136" s="207" t="s">
        <v>421</v>
      </c>
      <c r="L136" s="208" t="s">
        <v>5798</v>
      </c>
      <c r="M136" s="209" t="s">
        <v>5799</v>
      </c>
    </row>
    <row r="137" spans="1:13" ht="69.599999999999994" x14ac:dyDescent="0.3">
      <c r="A137" s="205" t="s">
        <v>796</v>
      </c>
      <c r="B137" s="141" t="s">
        <v>312</v>
      </c>
      <c r="C137" s="141" t="s">
        <v>5737</v>
      </c>
      <c r="D137" s="206" t="str">
        <f t="shared" si="2"/>
        <v>WT/TPR/S/300/Rev.1</v>
      </c>
      <c r="E137" s="141" t="s">
        <v>868</v>
      </c>
      <c r="F137" s="141" t="s">
        <v>282</v>
      </c>
      <c r="G137" s="141" t="s">
        <v>792</v>
      </c>
      <c r="H137" s="141" t="s">
        <v>5</v>
      </c>
      <c r="I137" s="141">
        <v>2014</v>
      </c>
      <c r="J137" s="207" t="s">
        <v>134</v>
      </c>
      <c r="K137" s="207" t="s">
        <v>3362</v>
      </c>
      <c r="L137" s="208" t="s">
        <v>5800</v>
      </c>
      <c r="M137" s="209" t="s">
        <v>5801</v>
      </c>
    </row>
    <row r="138" spans="1:13" ht="69.599999999999994" x14ac:dyDescent="0.3">
      <c r="A138" s="205" t="s">
        <v>796</v>
      </c>
      <c r="B138" s="141" t="s">
        <v>312</v>
      </c>
      <c r="C138" s="141" t="s">
        <v>5737</v>
      </c>
      <c r="D138" s="206" t="str">
        <f t="shared" si="2"/>
        <v>WT/TPR/S/300/Rev.1</v>
      </c>
      <c r="E138" s="141" t="s">
        <v>868</v>
      </c>
      <c r="F138" s="141" t="s">
        <v>282</v>
      </c>
      <c r="G138" s="141" t="s">
        <v>792</v>
      </c>
      <c r="H138" s="141" t="s">
        <v>5</v>
      </c>
      <c r="I138" s="141">
        <v>2014</v>
      </c>
      <c r="J138" s="207" t="s">
        <v>134</v>
      </c>
      <c r="K138" s="207" t="s">
        <v>5802</v>
      </c>
      <c r="L138" s="208" t="s">
        <v>5803</v>
      </c>
      <c r="M138" s="209" t="s">
        <v>5804</v>
      </c>
    </row>
    <row r="139" spans="1:13" ht="46.8" x14ac:dyDescent="0.3">
      <c r="A139" s="205" t="s">
        <v>796</v>
      </c>
      <c r="B139" s="141" t="s">
        <v>312</v>
      </c>
      <c r="C139" s="141" t="s">
        <v>5737</v>
      </c>
      <c r="D139" s="206" t="str">
        <f t="shared" si="2"/>
        <v>WT/TPR/S/300/Rev.1</v>
      </c>
      <c r="E139" s="141" t="s">
        <v>868</v>
      </c>
      <c r="F139" s="141" t="s">
        <v>282</v>
      </c>
      <c r="G139" s="141" t="s">
        <v>792</v>
      </c>
      <c r="H139" s="141" t="s">
        <v>5</v>
      </c>
      <c r="I139" s="141">
        <v>2014</v>
      </c>
      <c r="J139" s="207" t="s">
        <v>134</v>
      </c>
      <c r="K139" s="207" t="s">
        <v>421</v>
      </c>
      <c r="L139" s="208" t="s">
        <v>5805</v>
      </c>
      <c r="M139" s="209" t="s">
        <v>893</v>
      </c>
    </row>
    <row r="140" spans="1:13" ht="69.599999999999994" x14ac:dyDescent="0.3">
      <c r="A140" s="205" t="s">
        <v>796</v>
      </c>
      <c r="B140" s="141" t="s">
        <v>312</v>
      </c>
      <c r="C140" s="141" t="s">
        <v>5737</v>
      </c>
      <c r="D140" s="206" t="str">
        <f t="shared" si="2"/>
        <v>WT/TPR/S/300/Rev.1</v>
      </c>
      <c r="E140" s="141" t="s">
        <v>868</v>
      </c>
      <c r="F140" s="141" t="s">
        <v>282</v>
      </c>
      <c r="G140" s="141" t="s">
        <v>792</v>
      </c>
      <c r="H140" s="141" t="s">
        <v>5</v>
      </c>
      <c r="I140" s="141">
        <v>2014</v>
      </c>
      <c r="J140" s="207" t="s">
        <v>134</v>
      </c>
      <c r="K140" s="207" t="s">
        <v>421</v>
      </c>
      <c r="L140" s="208" t="s">
        <v>5806</v>
      </c>
      <c r="M140" s="209" t="s">
        <v>870</v>
      </c>
    </row>
    <row r="141" spans="1:13" ht="115.2" x14ac:dyDescent="0.3">
      <c r="A141" s="205" t="s">
        <v>796</v>
      </c>
      <c r="B141" s="141" t="s">
        <v>312</v>
      </c>
      <c r="C141" s="141" t="s">
        <v>5737</v>
      </c>
      <c r="D141" s="206" t="str">
        <f t="shared" si="2"/>
        <v>WT/TPR/S/300/Rev.1</v>
      </c>
      <c r="E141" s="141" t="s">
        <v>868</v>
      </c>
      <c r="F141" s="141" t="s">
        <v>282</v>
      </c>
      <c r="G141" s="141" t="s">
        <v>792</v>
      </c>
      <c r="H141" s="141" t="s">
        <v>5</v>
      </c>
      <c r="I141" s="141">
        <v>2014</v>
      </c>
      <c r="J141" s="207" t="s">
        <v>134</v>
      </c>
      <c r="K141" s="207" t="s">
        <v>67</v>
      </c>
      <c r="L141" s="208" t="s">
        <v>5807</v>
      </c>
      <c r="M141" s="209" t="s">
        <v>5799</v>
      </c>
    </row>
    <row r="142" spans="1:13" ht="92.4" x14ac:dyDescent="0.3">
      <c r="A142" s="205" t="s">
        <v>796</v>
      </c>
      <c r="B142" s="141" t="s">
        <v>312</v>
      </c>
      <c r="C142" s="141" t="s">
        <v>5737</v>
      </c>
      <c r="D142" s="206" t="str">
        <f t="shared" si="2"/>
        <v>WT/TPR/S/300/Rev.1</v>
      </c>
      <c r="E142" s="141" t="s">
        <v>1020</v>
      </c>
      <c r="F142" s="141" t="s">
        <v>282</v>
      </c>
      <c r="G142" s="141" t="s">
        <v>792</v>
      </c>
      <c r="H142" s="141" t="s">
        <v>5</v>
      </c>
      <c r="I142" s="141">
        <v>2014</v>
      </c>
      <c r="J142" s="207" t="s">
        <v>134</v>
      </c>
      <c r="K142" s="207" t="s">
        <v>3366</v>
      </c>
      <c r="L142" s="208" t="s">
        <v>5808</v>
      </c>
      <c r="M142" s="209" t="s">
        <v>104</v>
      </c>
    </row>
    <row r="143" spans="1:13" ht="58.2" x14ac:dyDescent="0.3">
      <c r="A143" s="205" t="s">
        <v>796</v>
      </c>
      <c r="B143" s="141" t="s">
        <v>312</v>
      </c>
      <c r="C143" s="141" t="s">
        <v>5737</v>
      </c>
      <c r="D143" s="206" t="str">
        <f t="shared" si="2"/>
        <v>WT/TPR/S/300/Rev.1</v>
      </c>
      <c r="E143" s="141" t="s">
        <v>5809</v>
      </c>
      <c r="F143" s="141" t="s">
        <v>282</v>
      </c>
      <c r="G143" s="141" t="s">
        <v>792</v>
      </c>
      <c r="H143" s="141" t="s">
        <v>5</v>
      </c>
      <c r="I143" s="141">
        <v>2014</v>
      </c>
      <c r="J143" s="207" t="s">
        <v>134</v>
      </c>
      <c r="K143" s="207" t="s">
        <v>3364</v>
      </c>
      <c r="L143" s="208" t="s">
        <v>6666</v>
      </c>
      <c r="M143" s="209" t="s">
        <v>5810</v>
      </c>
    </row>
    <row r="144" spans="1:13" ht="69.599999999999994" x14ac:dyDescent="0.3">
      <c r="A144" s="205" t="s">
        <v>796</v>
      </c>
      <c r="B144" s="141" t="s">
        <v>312</v>
      </c>
      <c r="C144" s="141" t="s">
        <v>5737</v>
      </c>
      <c r="D144" s="206" t="str">
        <f t="shared" si="2"/>
        <v>WT/TPR/S/300/Rev.1</v>
      </c>
      <c r="E144" s="141" t="s">
        <v>5811</v>
      </c>
      <c r="F144" s="141" t="s">
        <v>282</v>
      </c>
      <c r="G144" s="141" t="s">
        <v>792</v>
      </c>
      <c r="H144" s="141" t="s">
        <v>5</v>
      </c>
      <c r="I144" s="141">
        <v>2014</v>
      </c>
      <c r="J144" s="207" t="s">
        <v>134</v>
      </c>
      <c r="K144" s="207" t="s">
        <v>3313</v>
      </c>
      <c r="L144" s="208" t="s">
        <v>6667</v>
      </c>
      <c r="M144" s="209" t="s">
        <v>22</v>
      </c>
    </row>
    <row r="145" spans="1:13" ht="115.2" x14ac:dyDescent="0.3">
      <c r="A145" s="308" t="s">
        <v>796</v>
      </c>
      <c r="B145" s="141" t="s">
        <v>312</v>
      </c>
      <c r="C145" s="141" t="s">
        <v>5737</v>
      </c>
      <c r="D145" s="206" t="str">
        <f t="shared" si="2"/>
        <v>WT/TPR/S/300/Rev.1</v>
      </c>
      <c r="E145" s="141" t="s">
        <v>5812</v>
      </c>
      <c r="F145" s="141" t="s">
        <v>282</v>
      </c>
      <c r="G145" s="141" t="s">
        <v>792</v>
      </c>
      <c r="H145" s="141" t="s">
        <v>5</v>
      </c>
      <c r="I145" s="141">
        <v>2014</v>
      </c>
      <c r="J145" s="207" t="s">
        <v>134</v>
      </c>
      <c r="K145" s="207" t="s">
        <v>2956</v>
      </c>
      <c r="L145" s="208" t="s">
        <v>5813</v>
      </c>
      <c r="M145" s="209" t="s">
        <v>82</v>
      </c>
    </row>
    <row r="146" spans="1:13" ht="58.2" x14ac:dyDescent="0.3">
      <c r="A146" s="309"/>
      <c r="B146" s="141" t="s">
        <v>312</v>
      </c>
      <c r="C146" s="141" t="s">
        <v>5737</v>
      </c>
      <c r="D146" s="206" t="str">
        <f t="shared" si="2"/>
        <v>WT/TPR/S/300/Rev.1</v>
      </c>
      <c r="E146" s="141" t="s">
        <v>5814</v>
      </c>
      <c r="F146" s="141" t="s">
        <v>282</v>
      </c>
      <c r="G146" s="141" t="s">
        <v>792</v>
      </c>
      <c r="H146" s="141" t="s">
        <v>5</v>
      </c>
      <c r="I146" s="141">
        <v>2014</v>
      </c>
      <c r="J146" s="207" t="s">
        <v>134</v>
      </c>
      <c r="K146" s="207" t="s">
        <v>2956</v>
      </c>
      <c r="L146" s="208" t="s">
        <v>6668</v>
      </c>
      <c r="M146" s="209" t="s">
        <v>82</v>
      </c>
    </row>
    <row r="147" spans="1:13" ht="35.4" x14ac:dyDescent="0.3">
      <c r="A147" s="205" t="s">
        <v>796</v>
      </c>
      <c r="B147" s="141" t="s">
        <v>312</v>
      </c>
      <c r="C147" s="141" t="s">
        <v>5737</v>
      </c>
      <c r="D147" s="206" t="str">
        <f t="shared" si="2"/>
        <v>WT/TPR/S/300/Rev.1</v>
      </c>
      <c r="E147" s="141" t="s">
        <v>823</v>
      </c>
      <c r="F147" s="141" t="s">
        <v>282</v>
      </c>
      <c r="G147" s="141" t="s">
        <v>792</v>
      </c>
      <c r="H147" s="141" t="s">
        <v>5</v>
      </c>
      <c r="I147" s="141">
        <v>2014</v>
      </c>
      <c r="J147" s="207" t="s">
        <v>133</v>
      </c>
      <c r="K147" s="207" t="s">
        <v>42</v>
      </c>
      <c r="L147" s="208" t="s">
        <v>5815</v>
      </c>
      <c r="M147" s="209" t="s">
        <v>52</v>
      </c>
    </row>
    <row r="148" spans="1:13" ht="24" x14ac:dyDescent="0.3">
      <c r="A148" s="205" t="s">
        <v>796</v>
      </c>
      <c r="B148" s="141" t="s">
        <v>312</v>
      </c>
      <c r="C148" s="141" t="s">
        <v>5737</v>
      </c>
      <c r="D148" s="206" t="str">
        <f t="shared" si="2"/>
        <v>WT/TPR/S/300/Rev.1</v>
      </c>
      <c r="E148" s="141" t="s">
        <v>822</v>
      </c>
      <c r="F148" s="141" t="s">
        <v>282</v>
      </c>
      <c r="G148" s="141" t="s">
        <v>792</v>
      </c>
      <c r="H148" s="141" t="s">
        <v>5</v>
      </c>
      <c r="I148" s="141">
        <v>2014</v>
      </c>
      <c r="J148" s="207" t="s">
        <v>134</v>
      </c>
      <c r="K148" s="207" t="s">
        <v>67</v>
      </c>
      <c r="L148" s="208" t="s">
        <v>6669</v>
      </c>
      <c r="M148" s="209" t="s">
        <v>500</v>
      </c>
    </row>
    <row r="149" spans="1:13" ht="58.2" x14ac:dyDescent="0.3">
      <c r="A149" s="308" t="s">
        <v>796</v>
      </c>
      <c r="B149" s="141" t="s">
        <v>312</v>
      </c>
      <c r="C149" s="141" t="s">
        <v>5737</v>
      </c>
      <c r="D149" s="206" t="str">
        <f t="shared" si="2"/>
        <v>WT/TPR/S/300/Rev.1</v>
      </c>
      <c r="E149" s="141" t="s">
        <v>5816</v>
      </c>
      <c r="F149" s="141" t="s">
        <v>282</v>
      </c>
      <c r="G149" s="141" t="s">
        <v>792</v>
      </c>
      <c r="H149" s="141" t="s">
        <v>5</v>
      </c>
      <c r="I149" s="141">
        <v>2014</v>
      </c>
      <c r="J149" s="207" t="s">
        <v>134</v>
      </c>
      <c r="K149" s="207" t="s">
        <v>3367</v>
      </c>
      <c r="L149" s="208" t="s">
        <v>5817</v>
      </c>
      <c r="M149" s="209" t="s">
        <v>5818</v>
      </c>
    </row>
    <row r="150" spans="1:13" ht="58.2" x14ac:dyDescent="0.3">
      <c r="A150" s="309"/>
      <c r="B150" s="141" t="s">
        <v>312</v>
      </c>
      <c r="C150" s="141" t="s">
        <v>5737</v>
      </c>
      <c r="D150" s="206" t="str">
        <f t="shared" si="2"/>
        <v>WT/TPR/S/300/Rev.1</v>
      </c>
      <c r="E150" s="141" t="s">
        <v>5779</v>
      </c>
      <c r="F150" s="141" t="s">
        <v>282</v>
      </c>
      <c r="G150" s="141" t="s">
        <v>792</v>
      </c>
      <c r="H150" s="141" t="s">
        <v>5</v>
      </c>
      <c r="I150" s="141">
        <v>2014</v>
      </c>
      <c r="J150" s="207" t="s">
        <v>134</v>
      </c>
      <c r="K150" s="207" t="s">
        <v>3367</v>
      </c>
      <c r="L150" s="208" t="s">
        <v>5819</v>
      </c>
      <c r="M150" s="209" t="s">
        <v>4803</v>
      </c>
    </row>
    <row r="151" spans="1:13" ht="58.2" x14ac:dyDescent="0.3">
      <c r="A151" s="205" t="s">
        <v>796</v>
      </c>
      <c r="B151" s="141" t="s">
        <v>312</v>
      </c>
      <c r="C151" s="141" t="s">
        <v>5737</v>
      </c>
      <c r="D151" s="206" t="str">
        <f t="shared" si="2"/>
        <v>WT/TPR/S/300/Rev.1</v>
      </c>
      <c r="E151" s="141" t="s">
        <v>5816</v>
      </c>
      <c r="F151" s="141" t="s">
        <v>282</v>
      </c>
      <c r="G151" s="141" t="s">
        <v>792</v>
      </c>
      <c r="H151" s="141" t="s">
        <v>5</v>
      </c>
      <c r="I151" s="141">
        <v>2014</v>
      </c>
      <c r="J151" s="207" t="s">
        <v>134</v>
      </c>
      <c r="K151" s="207" t="s">
        <v>3367</v>
      </c>
      <c r="L151" s="208" t="s">
        <v>5820</v>
      </c>
      <c r="M151" s="209" t="s">
        <v>8</v>
      </c>
    </row>
    <row r="152" spans="1:13" ht="103.8" x14ac:dyDescent="0.3">
      <c r="A152" s="205" t="s">
        <v>796</v>
      </c>
      <c r="B152" s="141" t="s">
        <v>312</v>
      </c>
      <c r="C152" s="141" t="s">
        <v>5821</v>
      </c>
      <c r="D152" s="206" t="str">
        <f t="shared" si="2"/>
        <v>WT/TPR/S/291/Rev.1</v>
      </c>
      <c r="E152" s="141" t="s">
        <v>948</v>
      </c>
      <c r="F152" s="141" t="s">
        <v>5822</v>
      </c>
      <c r="G152" s="141" t="s">
        <v>792</v>
      </c>
      <c r="H152" s="141" t="s">
        <v>5</v>
      </c>
      <c r="I152" s="141">
        <v>2014</v>
      </c>
      <c r="J152" s="207" t="s">
        <v>798</v>
      </c>
      <c r="K152" s="207"/>
      <c r="L152" s="208" t="s">
        <v>6986</v>
      </c>
      <c r="M152" s="209" t="s">
        <v>451</v>
      </c>
    </row>
    <row r="153" spans="1:13" ht="69.599999999999994" x14ac:dyDescent="0.3">
      <c r="A153" s="205" t="s">
        <v>796</v>
      </c>
      <c r="B153" s="141" t="s">
        <v>312</v>
      </c>
      <c r="C153" s="141" t="s">
        <v>5737</v>
      </c>
      <c r="D153" s="206" t="str">
        <f t="shared" si="2"/>
        <v>WT/TPR/S/300/Rev.1</v>
      </c>
      <c r="E153" s="141" t="s">
        <v>5823</v>
      </c>
      <c r="F153" s="141" t="s">
        <v>282</v>
      </c>
      <c r="G153" s="141" t="s">
        <v>792</v>
      </c>
      <c r="H153" s="141" t="s">
        <v>5</v>
      </c>
      <c r="I153" s="141">
        <v>2014</v>
      </c>
      <c r="J153" s="207" t="s">
        <v>134</v>
      </c>
      <c r="K153" s="207" t="s">
        <v>3364</v>
      </c>
      <c r="L153" s="208" t="s">
        <v>5824</v>
      </c>
      <c r="M153" s="209" t="s">
        <v>5825</v>
      </c>
    </row>
    <row r="154" spans="1:13" ht="81" x14ac:dyDescent="0.3">
      <c r="A154" s="205" t="s">
        <v>796</v>
      </c>
      <c r="B154" s="141" t="s">
        <v>312</v>
      </c>
      <c r="C154" s="141" t="s">
        <v>5737</v>
      </c>
      <c r="D154" s="206" t="str">
        <f t="shared" si="2"/>
        <v>WT/TPR/S/300/Rev.1</v>
      </c>
      <c r="E154" s="141" t="s">
        <v>5823</v>
      </c>
      <c r="F154" s="141" t="s">
        <v>282</v>
      </c>
      <c r="G154" s="141" t="s">
        <v>792</v>
      </c>
      <c r="H154" s="141" t="s">
        <v>5</v>
      </c>
      <c r="I154" s="141">
        <v>2014</v>
      </c>
      <c r="J154" s="207" t="s">
        <v>134</v>
      </c>
      <c r="K154" s="207" t="s">
        <v>2760</v>
      </c>
      <c r="L154" s="208" t="s">
        <v>5826</v>
      </c>
      <c r="M154" s="209" t="s">
        <v>500</v>
      </c>
    </row>
    <row r="155" spans="1:13" ht="81" x14ac:dyDescent="0.3">
      <c r="A155" s="205" t="s">
        <v>796</v>
      </c>
      <c r="B155" s="141" t="s">
        <v>312</v>
      </c>
      <c r="C155" s="141" t="s">
        <v>5737</v>
      </c>
      <c r="D155" s="206" t="str">
        <f t="shared" si="2"/>
        <v>WT/TPR/S/300/Rev.1</v>
      </c>
      <c r="E155" s="141" t="s">
        <v>5823</v>
      </c>
      <c r="F155" s="141" t="s">
        <v>282</v>
      </c>
      <c r="G155" s="141" t="s">
        <v>792</v>
      </c>
      <c r="H155" s="141" t="s">
        <v>5</v>
      </c>
      <c r="I155" s="141">
        <v>2014</v>
      </c>
      <c r="J155" s="207" t="s">
        <v>134</v>
      </c>
      <c r="K155" s="207" t="s">
        <v>3364</v>
      </c>
      <c r="L155" s="208" t="s">
        <v>5827</v>
      </c>
      <c r="M155" s="209" t="s">
        <v>22</v>
      </c>
    </row>
    <row r="156" spans="1:13" ht="81" x14ac:dyDescent="0.3">
      <c r="A156" s="205" t="s">
        <v>796</v>
      </c>
      <c r="B156" s="141" t="s">
        <v>312</v>
      </c>
      <c r="C156" s="141" t="s">
        <v>5737</v>
      </c>
      <c r="D156" s="206" t="str">
        <f t="shared" si="2"/>
        <v>WT/TPR/S/300/Rev.1</v>
      </c>
      <c r="E156" s="141" t="s">
        <v>5823</v>
      </c>
      <c r="F156" s="141" t="s">
        <v>282</v>
      </c>
      <c r="G156" s="141" t="s">
        <v>792</v>
      </c>
      <c r="H156" s="141" t="s">
        <v>5</v>
      </c>
      <c r="I156" s="141">
        <v>2014</v>
      </c>
      <c r="J156" s="207" t="s">
        <v>134</v>
      </c>
      <c r="K156" s="207" t="s">
        <v>3364</v>
      </c>
      <c r="L156" s="208" t="s">
        <v>6987</v>
      </c>
      <c r="M156" s="209" t="s">
        <v>1011</v>
      </c>
    </row>
    <row r="157" spans="1:13" ht="69.599999999999994" x14ac:dyDescent="0.3">
      <c r="A157" s="205" t="s">
        <v>796</v>
      </c>
      <c r="B157" s="141" t="s">
        <v>312</v>
      </c>
      <c r="C157" s="141" t="s">
        <v>5737</v>
      </c>
      <c r="D157" s="206" t="str">
        <f t="shared" si="2"/>
        <v>WT/TPR/S/300/Rev.1</v>
      </c>
      <c r="E157" s="141" t="s">
        <v>5823</v>
      </c>
      <c r="F157" s="141" t="s">
        <v>282</v>
      </c>
      <c r="G157" s="141" t="s">
        <v>792</v>
      </c>
      <c r="H157" s="141" t="s">
        <v>5</v>
      </c>
      <c r="I157" s="141">
        <v>2014</v>
      </c>
      <c r="J157" s="207" t="s">
        <v>134</v>
      </c>
      <c r="K157" s="207" t="s">
        <v>3364</v>
      </c>
      <c r="L157" s="208" t="s">
        <v>5828</v>
      </c>
      <c r="M157" s="209" t="s">
        <v>25</v>
      </c>
    </row>
    <row r="158" spans="1:13" ht="92.4" x14ac:dyDescent="0.3">
      <c r="A158" s="205" t="s">
        <v>796</v>
      </c>
      <c r="B158" s="141" t="s">
        <v>312</v>
      </c>
      <c r="C158" s="141" t="s">
        <v>5737</v>
      </c>
      <c r="D158" s="206" t="str">
        <f t="shared" si="2"/>
        <v>WT/TPR/S/300/Rev.1</v>
      </c>
      <c r="E158" s="141" t="s">
        <v>5823</v>
      </c>
      <c r="F158" s="141" t="s">
        <v>282</v>
      </c>
      <c r="G158" s="141" t="s">
        <v>792</v>
      </c>
      <c r="H158" s="141" t="s">
        <v>5</v>
      </c>
      <c r="I158" s="141">
        <v>2014</v>
      </c>
      <c r="J158" s="207" t="s">
        <v>134</v>
      </c>
      <c r="K158" s="207" t="s">
        <v>2760</v>
      </c>
      <c r="L158" s="208" t="s">
        <v>6988</v>
      </c>
      <c r="M158" s="209" t="s">
        <v>5829</v>
      </c>
    </row>
    <row r="159" spans="1:13" ht="58.2" x14ac:dyDescent="0.3">
      <c r="A159" s="205" t="s">
        <v>796</v>
      </c>
      <c r="B159" s="141" t="s">
        <v>312</v>
      </c>
      <c r="C159" s="141" t="s">
        <v>5737</v>
      </c>
      <c r="D159" s="206" t="str">
        <f t="shared" si="2"/>
        <v>WT/TPR/S/300/Rev.1</v>
      </c>
      <c r="E159" s="141" t="s">
        <v>5779</v>
      </c>
      <c r="F159" s="141" t="s">
        <v>282</v>
      </c>
      <c r="G159" s="141" t="s">
        <v>792</v>
      </c>
      <c r="H159" s="141" t="s">
        <v>5</v>
      </c>
      <c r="I159" s="141">
        <v>2014</v>
      </c>
      <c r="J159" s="207" t="s">
        <v>134</v>
      </c>
      <c r="K159" s="207" t="s">
        <v>67</v>
      </c>
      <c r="L159" s="208" t="s">
        <v>5830</v>
      </c>
      <c r="M159" s="209" t="s">
        <v>426</v>
      </c>
    </row>
    <row r="160" spans="1:13" ht="58.2" x14ac:dyDescent="0.3">
      <c r="A160" s="205" t="s">
        <v>796</v>
      </c>
      <c r="B160" s="141" t="s">
        <v>312</v>
      </c>
      <c r="C160" s="141" t="s">
        <v>5737</v>
      </c>
      <c r="D160" s="206" t="str">
        <f t="shared" si="2"/>
        <v>WT/TPR/S/300/Rev.1</v>
      </c>
      <c r="E160" s="141" t="s">
        <v>5779</v>
      </c>
      <c r="F160" s="141" t="s">
        <v>282</v>
      </c>
      <c r="G160" s="141" t="s">
        <v>792</v>
      </c>
      <c r="H160" s="141" t="s">
        <v>5</v>
      </c>
      <c r="I160" s="141">
        <v>2014</v>
      </c>
      <c r="J160" s="207" t="s">
        <v>134</v>
      </c>
      <c r="K160" s="207" t="s">
        <v>67</v>
      </c>
      <c r="L160" s="208" t="s">
        <v>5831</v>
      </c>
      <c r="M160" s="209" t="s">
        <v>60</v>
      </c>
    </row>
    <row r="161" spans="1:13" ht="81" x14ac:dyDescent="0.3">
      <c r="A161" s="205" t="s">
        <v>796</v>
      </c>
      <c r="B161" s="141" t="s">
        <v>312</v>
      </c>
      <c r="C161" s="141" t="s">
        <v>5737</v>
      </c>
      <c r="D161" s="206" t="str">
        <f t="shared" si="2"/>
        <v>WT/TPR/S/300/Rev.1</v>
      </c>
      <c r="E161" s="141" t="s">
        <v>5779</v>
      </c>
      <c r="F161" s="141" t="s">
        <v>282</v>
      </c>
      <c r="G161" s="141" t="s">
        <v>792</v>
      </c>
      <c r="H161" s="141" t="s">
        <v>5</v>
      </c>
      <c r="I161" s="141">
        <v>2014</v>
      </c>
      <c r="J161" s="207" t="s">
        <v>134</v>
      </c>
      <c r="K161" s="207" t="s">
        <v>67</v>
      </c>
      <c r="L161" s="208" t="s">
        <v>5832</v>
      </c>
      <c r="M161" s="209" t="s">
        <v>500</v>
      </c>
    </row>
    <row r="162" spans="1:13" ht="274.8" x14ac:dyDescent="0.3">
      <c r="A162" s="205" t="s">
        <v>796</v>
      </c>
      <c r="B162" s="141" t="s">
        <v>312</v>
      </c>
      <c r="C162" s="141" t="s">
        <v>5737</v>
      </c>
      <c r="D162" s="206" t="str">
        <f t="shared" si="2"/>
        <v>WT/TPR/S/300/Rev.1</v>
      </c>
      <c r="E162" s="141" t="s">
        <v>5833</v>
      </c>
      <c r="F162" s="141" t="s">
        <v>282</v>
      </c>
      <c r="G162" s="141" t="s">
        <v>792</v>
      </c>
      <c r="H162" s="141" t="s">
        <v>5</v>
      </c>
      <c r="I162" s="141">
        <v>2014</v>
      </c>
      <c r="J162" s="207" t="s">
        <v>134</v>
      </c>
      <c r="K162" s="207" t="s">
        <v>5834</v>
      </c>
      <c r="L162" s="208" t="s">
        <v>6989</v>
      </c>
      <c r="M162" s="209" t="s">
        <v>28</v>
      </c>
    </row>
    <row r="163" spans="1:13" ht="409.6" x14ac:dyDescent="0.3">
      <c r="A163" s="205" t="s">
        <v>796</v>
      </c>
      <c r="B163" s="141" t="s">
        <v>312</v>
      </c>
      <c r="C163" s="141" t="s">
        <v>5737</v>
      </c>
      <c r="D163" s="206" t="str">
        <f t="shared" si="2"/>
        <v>WT/TPR/S/300/Rev.1</v>
      </c>
      <c r="E163" s="141" t="s">
        <v>5833</v>
      </c>
      <c r="F163" s="141" t="s">
        <v>282</v>
      </c>
      <c r="G163" s="141" t="s">
        <v>792</v>
      </c>
      <c r="H163" s="141" t="s">
        <v>5</v>
      </c>
      <c r="I163" s="141">
        <v>2014</v>
      </c>
      <c r="J163" s="207" t="s">
        <v>134</v>
      </c>
      <c r="K163" s="207" t="s">
        <v>5835</v>
      </c>
      <c r="L163" s="208" t="s">
        <v>5836</v>
      </c>
      <c r="M163" s="209" t="s">
        <v>5837</v>
      </c>
    </row>
    <row r="164" spans="1:13" ht="58.2" x14ac:dyDescent="0.3">
      <c r="A164" s="205" t="s">
        <v>796</v>
      </c>
      <c r="B164" s="141" t="s">
        <v>312</v>
      </c>
      <c r="C164" s="141" t="s">
        <v>5737</v>
      </c>
      <c r="D164" s="206" t="str">
        <f t="shared" si="2"/>
        <v>WT/TPR/S/300/Rev.1</v>
      </c>
      <c r="E164" s="141" t="s">
        <v>5838</v>
      </c>
      <c r="F164" s="141" t="s">
        <v>282</v>
      </c>
      <c r="G164" s="141" t="s">
        <v>792</v>
      </c>
      <c r="H164" s="141" t="s">
        <v>5</v>
      </c>
      <c r="I164" s="141">
        <v>2014</v>
      </c>
      <c r="J164" s="207" t="s">
        <v>133</v>
      </c>
      <c r="K164" s="207" t="s">
        <v>74</v>
      </c>
      <c r="L164" s="208" t="s">
        <v>6670</v>
      </c>
      <c r="M164" s="209" t="s">
        <v>5839</v>
      </c>
    </row>
    <row r="165" spans="1:13" ht="58.2" x14ac:dyDescent="0.3">
      <c r="A165" s="205" t="s">
        <v>796</v>
      </c>
      <c r="B165" s="141" t="s">
        <v>312</v>
      </c>
      <c r="C165" s="141" t="s">
        <v>5737</v>
      </c>
      <c r="D165" s="206" t="str">
        <f t="shared" si="2"/>
        <v>WT/TPR/S/300/Rev.1</v>
      </c>
      <c r="E165" s="141" t="s">
        <v>348</v>
      </c>
      <c r="F165" s="141" t="s">
        <v>282</v>
      </c>
      <c r="G165" s="141" t="s">
        <v>792</v>
      </c>
      <c r="H165" s="141" t="s">
        <v>5</v>
      </c>
      <c r="I165" s="141">
        <v>2014</v>
      </c>
      <c r="J165" s="207" t="s">
        <v>134</v>
      </c>
      <c r="K165" s="207" t="s">
        <v>5840</v>
      </c>
      <c r="L165" s="208" t="s">
        <v>6671</v>
      </c>
      <c r="M165" s="209" t="s">
        <v>22</v>
      </c>
    </row>
    <row r="166" spans="1:13" ht="46.8" x14ac:dyDescent="0.3">
      <c r="A166" s="205" t="s">
        <v>796</v>
      </c>
      <c r="B166" s="141" t="s">
        <v>312</v>
      </c>
      <c r="C166" s="141" t="s">
        <v>5737</v>
      </c>
      <c r="D166" s="206" t="str">
        <f t="shared" si="2"/>
        <v>WT/TPR/S/300/Rev.1</v>
      </c>
      <c r="E166" s="141" t="s">
        <v>1009</v>
      </c>
      <c r="F166" s="141" t="s">
        <v>282</v>
      </c>
      <c r="G166" s="141" t="s">
        <v>792</v>
      </c>
      <c r="H166" s="141" t="s">
        <v>5</v>
      </c>
      <c r="I166" s="141">
        <v>2014</v>
      </c>
      <c r="J166" s="207" t="s">
        <v>133</v>
      </c>
      <c r="K166" s="207" t="s">
        <v>42</v>
      </c>
      <c r="L166" s="208" t="s">
        <v>6672</v>
      </c>
      <c r="M166" s="209" t="s">
        <v>270</v>
      </c>
    </row>
    <row r="167" spans="1:13" ht="69.599999999999994" x14ac:dyDescent="0.3">
      <c r="A167" s="308" t="s">
        <v>796</v>
      </c>
      <c r="B167" s="141" t="s">
        <v>312</v>
      </c>
      <c r="C167" s="141" t="s">
        <v>5737</v>
      </c>
      <c r="D167" s="206" t="str">
        <f t="shared" si="2"/>
        <v>WT/TPR/S/300/Rev.1</v>
      </c>
      <c r="E167" s="141" t="s">
        <v>5816</v>
      </c>
      <c r="F167" s="141" t="s">
        <v>282</v>
      </c>
      <c r="G167" s="141" t="s">
        <v>792</v>
      </c>
      <c r="H167" s="141" t="s">
        <v>5</v>
      </c>
      <c r="I167" s="141">
        <v>2014</v>
      </c>
      <c r="J167" s="207" t="s">
        <v>134</v>
      </c>
      <c r="K167" s="207" t="s">
        <v>3362</v>
      </c>
      <c r="L167" s="208" t="s">
        <v>5841</v>
      </c>
      <c r="M167" s="209" t="s">
        <v>5842</v>
      </c>
    </row>
    <row r="168" spans="1:13" ht="69.599999999999994" x14ac:dyDescent="0.3">
      <c r="A168" s="309"/>
      <c r="B168" s="141" t="s">
        <v>312</v>
      </c>
      <c r="C168" s="141" t="s">
        <v>5737</v>
      </c>
      <c r="D168" s="206" t="str">
        <f t="shared" si="2"/>
        <v>WT/TPR/S/300/Rev.1</v>
      </c>
      <c r="E168" s="141" t="s">
        <v>5779</v>
      </c>
      <c r="F168" s="141" t="s">
        <v>282</v>
      </c>
      <c r="G168" s="141" t="s">
        <v>792</v>
      </c>
      <c r="H168" s="141" t="s">
        <v>5</v>
      </c>
      <c r="I168" s="141">
        <v>2014</v>
      </c>
      <c r="J168" s="207" t="s">
        <v>134</v>
      </c>
      <c r="K168" s="207" t="s">
        <v>3362</v>
      </c>
      <c r="L168" s="208" t="s">
        <v>5843</v>
      </c>
      <c r="M168" s="209" t="s">
        <v>19</v>
      </c>
    </row>
    <row r="169" spans="1:13" ht="92.4" x14ac:dyDescent="0.3">
      <c r="A169" s="308" t="s">
        <v>796</v>
      </c>
      <c r="B169" s="141" t="s">
        <v>312</v>
      </c>
      <c r="C169" s="141" t="s">
        <v>5737</v>
      </c>
      <c r="D169" s="206" t="str">
        <f t="shared" si="2"/>
        <v>WT/TPR/S/300/Rev.1</v>
      </c>
      <c r="E169" s="141" t="s">
        <v>5816</v>
      </c>
      <c r="F169" s="141" t="s">
        <v>282</v>
      </c>
      <c r="G169" s="141" t="s">
        <v>792</v>
      </c>
      <c r="H169" s="141" t="s">
        <v>5</v>
      </c>
      <c r="I169" s="141">
        <v>2014</v>
      </c>
      <c r="J169" s="207" t="s">
        <v>134</v>
      </c>
      <c r="K169" s="207" t="s">
        <v>67</v>
      </c>
      <c r="L169" s="208" t="s">
        <v>6673</v>
      </c>
      <c r="M169" s="209" t="s">
        <v>8</v>
      </c>
    </row>
    <row r="170" spans="1:13" ht="81" x14ac:dyDescent="0.3">
      <c r="A170" s="309"/>
      <c r="B170" s="141" t="s">
        <v>312</v>
      </c>
      <c r="C170" s="141" t="s">
        <v>5737</v>
      </c>
      <c r="D170" s="206" t="str">
        <f t="shared" si="2"/>
        <v>WT/TPR/S/300/Rev.1</v>
      </c>
      <c r="E170" s="141" t="s">
        <v>5779</v>
      </c>
      <c r="F170" s="141" t="s">
        <v>282</v>
      </c>
      <c r="G170" s="141" t="s">
        <v>792</v>
      </c>
      <c r="H170" s="141" t="s">
        <v>5</v>
      </c>
      <c r="I170" s="141">
        <v>2014</v>
      </c>
      <c r="J170" s="207" t="s">
        <v>134</v>
      </c>
      <c r="K170" s="207" t="s">
        <v>67</v>
      </c>
      <c r="L170" s="208" t="s">
        <v>5844</v>
      </c>
      <c r="M170" s="209" t="s">
        <v>8</v>
      </c>
    </row>
    <row r="171" spans="1:13" ht="69.599999999999994" x14ac:dyDescent="0.3">
      <c r="A171" s="205" t="s">
        <v>796</v>
      </c>
      <c r="B171" s="141" t="s">
        <v>312</v>
      </c>
      <c r="C171" s="141" t="s">
        <v>5737</v>
      </c>
      <c r="D171" s="206" t="str">
        <f t="shared" si="2"/>
        <v>WT/TPR/S/300/Rev.1</v>
      </c>
      <c r="E171" s="141" t="s">
        <v>5777</v>
      </c>
      <c r="F171" s="141" t="s">
        <v>282</v>
      </c>
      <c r="G171" s="141" t="s">
        <v>792</v>
      </c>
      <c r="H171" s="141" t="s">
        <v>5</v>
      </c>
      <c r="I171" s="141">
        <v>2014</v>
      </c>
      <c r="J171" s="207" t="s">
        <v>134</v>
      </c>
      <c r="K171" s="207" t="s">
        <v>67</v>
      </c>
      <c r="L171" s="208" t="s">
        <v>5845</v>
      </c>
      <c r="M171" s="209" t="s">
        <v>5846</v>
      </c>
    </row>
    <row r="172" spans="1:13" ht="58.2" x14ac:dyDescent="0.3">
      <c r="A172" s="205" t="s">
        <v>796</v>
      </c>
      <c r="B172" s="141" t="s">
        <v>312</v>
      </c>
      <c r="C172" s="141" t="s">
        <v>5737</v>
      </c>
      <c r="D172" s="206" t="str">
        <f t="shared" si="2"/>
        <v>WT/TPR/S/300/Rev.1</v>
      </c>
      <c r="E172" s="141" t="s">
        <v>5779</v>
      </c>
      <c r="F172" s="141" t="s">
        <v>282</v>
      </c>
      <c r="G172" s="141" t="s">
        <v>792</v>
      </c>
      <c r="H172" s="141" t="s">
        <v>5</v>
      </c>
      <c r="I172" s="141">
        <v>2014</v>
      </c>
      <c r="J172" s="207" t="s">
        <v>134</v>
      </c>
      <c r="K172" s="207" t="s">
        <v>67</v>
      </c>
      <c r="L172" s="208" t="s">
        <v>5847</v>
      </c>
      <c r="M172" s="209" t="s">
        <v>36</v>
      </c>
    </row>
    <row r="173" spans="1:13" ht="58.2" x14ac:dyDescent="0.3">
      <c r="A173" s="205" t="s">
        <v>796</v>
      </c>
      <c r="B173" s="141" t="s">
        <v>312</v>
      </c>
      <c r="C173" s="141" t="s">
        <v>5737</v>
      </c>
      <c r="D173" s="206" t="str">
        <f t="shared" si="2"/>
        <v>WT/TPR/S/300/Rev.1</v>
      </c>
      <c r="E173" s="141" t="s">
        <v>5779</v>
      </c>
      <c r="F173" s="141" t="s">
        <v>282</v>
      </c>
      <c r="G173" s="141" t="s">
        <v>792</v>
      </c>
      <c r="H173" s="141" t="s">
        <v>5</v>
      </c>
      <c r="I173" s="141">
        <v>2014</v>
      </c>
      <c r="J173" s="207" t="s">
        <v>134</v>
      </c>
      <c r="K173" s="207" t="s">
        <v>3367</v>
      </c>
      <c r="L173" s="208" t="s">
        <v>5848</v>
      </c>
      <c r="M173" s="209" t="s">
        <v>19</v>
      </c>
    </row>
    <row r="174" spans="1:13" ht="149.4" x14ac:dyDescent="0.3">
      <c r="A174" s="205" t="s">
        <v>796</v>
      </c>
      <c r="B174" s="141" t="s">
        <v>312</v>
      </c>
      <c r="C174" s="141" t="s">
        <v>5737</v>
      </c>
      <c r="D174" s="206" t="str">
        <f t="shared" si="2"/>
        <v>WT/TPR/S/300/Rev.1</v>
      </c>
      <c r="E174" s="141" t="s">
        <v>5833</v>
      </c>
      <c r="F174" s="141" t="s">
        <v>282</v>
      </c>
      <c r="G174" s="141" t="s">
        <v>792</v>
      </c>
      <c r="H174" s="141" t="s">
        <v>5</v>
      </c>
      <c r="I174" s="141">
        <v>2014</v>
      </c>
      <c r="J174" s="207" t="s">
        <v>134</v>
      </c>
      <c r="K174" s="207" t="s">
        <v>51</v>
      </c>
      <c r="L174" s="208" t="s">
        <v>5849</v>
      </c>
      <c r="M174" s="209" t="s">
        <v>443</v>
      </c>
    </row>
    <row r="175" spans="1:13" ht="172.2" x14ac:dyDescent="0.3">
      <c r="A175" s="205" t="s">
        <v>796</v>
      </c>
      <c r="B175" s="141" t="s">
        <v>312</v>
      </c>
      <c r="C175" s="141" t="s">
        <v>5737</v>
      </c>
      <c r="D175" s="206" t="str">
        <f t="shared" si="2"/>
        <v>WT/TPR/S/300/Rev.1</v>
      </c>
      <c r="E175" s="141" t="s">
        <v>5833</v>
      </c>
      <c r="F175" s="141" t="s">
        <v>282</v>
      </c>
      <c r="G175" s="141" t="s">
        <v>792</v>
      </c>
      <c r="H175" s="141" t="s">
        <v>5</v>
      </c>
      <c r="I175" s="141">
        <v>2014</v>
      </c>
      <c r="J175" s="207" t="s">
        <v>134</v>
      </c>
      <c r="K175" s="207" t="s">
        <v>51</v>
      </c>
      <c r="L175" s="208" t="s">
        <v>5850</v>
      </c>
      <c r="M175" s="209" t="s">
        <v>443</v>
      </c>
    </row>
    <row r="176" spans="1:13" ht="149.4" x14ac:dyDescent="0.3">
      <c r="A176" s="205" t="s">
        <v>796</v>
      </c>
      <c r="B176" s="141" t="s">
        <v>312</v>
      </c>
      <c r="C176" s="141" t="s">
        <v>5737</v>
      </c>
      <c r="D176" s="206" t="str">
        <f t="shared" si="2"/>
        <v>WT/TPR/S/300/Rev.1</v>
      </c>
      <c r="E176" s="141" t="s">
        <v>5833</v>
      </c>
      <c r="F176" s="141" t="s">
        <v>282</v>
      </c>
      <c r="G176" s="141" t="s">
        <v>792</v>
      </c>
      <c r="H176" s="141" t="s">
        <v>5</v>
      </c>
      <c r="I176" s="141">
        <v>2014</v>
      </c>
      <c r="J176" s="207" t="s">
        <v>134</v>
      </c>
      <c r="K176" s="207" t="s">
        <v>5851</v>
      </c>
      <c r="L176" s="208" t="s">
        <v>5852</v>
      </c>
      <c r="M176" s="209" t="s">
        <v>443</v>
      </c>
    </row>
    <row r="177" spans="1:13" ht="46.8" x14ac:dyDescent="0.3">
      <c r="A177" s="308" t="s">
        <v>796</v>
      </c>
      <c r="B177" s="141" t="s">
        <v>317</v>
      </c>
      <c r="C177" s="141" t="s">
        <v>5853</v>
      </c>
      <c r="D177" s="206" t="str">
        <f t="shared" si="2"/>
        <v>WT/TPR/G/302</v>
      </c>
      <c r="E177" s="141" t="s">
        <v>5854</v>
      </c>
      <c r="F177" s="141" t="s">
        <v>681</v>
      </c>
      <c r="G177" s="141" t="s">
        <v>792</v>
      </c>
      <c r="H177" s="141" t="s">
        <v>5</v>
      </c>
      <c r="I177" s="141">
        <v>2014</v>
      </c>
      <c r="J177" s="207" t="s">
        <v>798</v>
      </c>
      <c r="K177" s="207"/>
      <c r="L177" s="208" t="s">
        <v>6674</v>
      </c>
      <c r="M177" s="209" t="s">
        <v>22</v>
      </c>
    </row>
    <row r="178" spans="1:13" ht="58.2" x14ac:dyDescent="0.3">
      <c r="A178" s="310"/>
      <c r="B178" s="141" t="s">
        <v>317</v>
      </c>
      <c r="C178" s="141" t="s">
        <v>5853</v>
      </c>
      <c r="D178" s="206" t="str">
        <f t="shared" si="2"/>
        <v>WT/TPR/G/302</v>
      </c>
      <c r="E178" s="141" t="s">
        <v>1025</v>
      </c>
      <c r="F178" s="141" t="s">
        <v>681</v>
      </c>
      <c r="G178" s="141" t="s">
        <v>792</v>
      </c>
      <c r="H178" s="141" t="s">
        <v>5</v>
      </c>
      <c r="I178" s="141">
        <v>2014</v>
      </c>
      <c r="J178" s="207" t="s">
        <v>798</v>
      </c>
      <c r="K178" s="207"/>
      <c r="L178" s="208" t="s">
        <v>6675</v>
      </c>
      <c r="M178" s="209" t="s">
        <v>22</v>
      </c>
    </row>
    <row r="179" spans="1:13" ht="46.8" x14ac:dyDescent="0.3">
      <c r="A179" s="310"/>
      <c r="B179" s="141" t="s">
        <v>317</v>
      </c>
      <c r="C179" s="141" t="s">
        <v>5853</v>
      </c>
      <c r="D179" s="206" t="str">
        <f t="shared" si="2"/>
        <v>WT/TPR/G/302</v>
      </c>
      <c r="E179" s="141" t="s">
        <v>5855</v>
      </c>
      <c r="F179" s="141" t="s">
        <v>681</v>
      </c>
      <c r="G179" s="141" t="s">
        <v>792</v>
      </c>
      <c r="H179" s="141" t="s">
        <v>5</v>
      </c>
      <c r="I179" s="141">
        <v>2014</v>
      </c>
      <c r="J179" s="207" t="s">
        <v>798</v>
      </c>
      <c r="K179" s="207"/>
      <c r="L179" s="208" t="s">
        <v>5856</v>
      </c>
      <c r="M179" s="209" t="s">
        <v>22</v>
      </c>
    </row>
    <row r="180" spans="1:13" ht="69.599999999999994" x14ac:dyDescent="0.3">
      <c r="A180" s="310"/>
      <c r="B180" s="141" t="s">
        <v>312</v>
      </c>
      <c r="C180" s="141" t="s">
        <v>5857</v>
      </c>
      <c r="D180" s="206" t="str">
        <f t="shared" si="2"/>
        <v>WT/TPR/S/302/Rev.1</v>
      </c>
      <c r="E180" s="141" t="s">
        <v>1000</v>
      </c>
      <c r="F180" s="141" t="s">
        <v>681</v>
      </c>
      <c r="G180" s="141" t="s">
        <v>792</v>
      </c>
      <c r="H180" s="141" t="s">
        <v>5</v>
      </c>
      <c r="I180" s="141">
        <v>2014</v>
      </c>
      <c r="J180" s="207" t="s">
        <v>798</v>
      </c>
      <c r="K180" s="207"/>
      <c r="L180" s="208" t="s">
        <v>6676</v>
      </c>
      <c r="M180" s="209" t="s">
        <v>22</v>
      </c>
    </row>
    <row r="181" spans="1:13" ht="46.8" x14ac:dyDescent="0.3">
      <c r="A181" s="309"/>
      <c r="B181" s="141" t="s">
        <v>317</v>
      </c>
      <c r="C181" s="141" t="s">
        <v>5853</v>
      </c>
      <c r="D181" s="206" t="str">
        <f t="shared" si="2"/>
        <v>WT/TPR/G/302</v>
      </c>
      <c r="E181" s="141" t="s">
        <v>1025</v>
      </c>
      <c r="F181" s="141" t="s">
        <v>681</v>
      </c>
      <c r="G181" s="141" t="s">
        <v>792</v>
      </c>
      <c r="H181" s="141" t="s">
        <v>5</v>
      </c>
      <c r="I181" s="141">
        <v>2014</v>
      </c>
      <c r="J181" s="207" t="s">
        <v>798</v>
      </c>
      <c r="K181" s="207"/>
      <c r="L181" s="208" t="s">
        <v>6677</v>
      </c>
      <c r="M181" s="209" t="s">
        <v>5858</v>
      </c>
    </row>
    <row r="182" spans="1:13" ht="81" x14ac:dyDescent="0.3">
      <c r="A182" s="205" t="s">
        <v>796</v>
      </c>
      <c r="B182" s="141" t="s">
        <v>312</v>
      </c>
      <c r="C182" s="141" t="s">
        <v>5857</v>
      </c>
      <c r="D182" s="206" t="str">
        <f t="shared" si="2"/>
        <v>WT/TPR/S/302/Rev.1</v>
      </c>
      <c r="E182" s="141" t="s">
        <v>5859</v>
      </c>
      <c r="F182" s="141" t="s">
        <v>681</v>
      </c>
      <c r="G182" s="141" t="s">
        <v>792</v>
      </c>
      <c r="H182" s="141" t="s">
        <v>5</v>
      </c>
      <c r="I182" s="141">
        <v>2014</v>
      </c>
      <c r="J182" s="207" t="s">
        <v>798</v>
      </c>
      <c r="K182" s="207"/>
      <c r="L182" s="208" t="s">
        <v>5860</v>
      </c>
      <c r="M182" s="209" t="s">
        <v>22</v>
      </c>
    </row>
    <row r="183" spans="1:13" ht="81" x14ac:dyDescent="0.3">
      <c r="A183" s="205" t="s">
        <v>796</v>
      </c>
      <c r="B183" s="141" t="s">
        <v>312</v>
      </c>
      <c r="C183" s="141" t="s">
        <v>5857</v>
      </c>
      <c r="D183" s="206" t="str">
        <f t="shared" si="2"/>
        <v>WT/TPR/S/302/Rev.1</v>
      </c>
      <c r="E183" s="141" t="s">
        <v>5753</v>
      </c>
      <c r="F183" s="141" t="s">
        <v>681</v>
      </c>
      <c r="G183" s="141" t="s">
        <v>792</v>
      </c>
      <c r="H183" s="141" t="s">
        <v>5</v>
      </c>
      <c r="I183" s="141">
        <v>2014</v>
      </c>
      <c r="J183" s="207" t="s">
        <v>798</v>
      </c>
      <c r="K183" s="207"/>
      <c r="L183" s="208" t="s">
        <v>6678</v>
      </c>
      <c r="M183" s="209" t="s">
        <v>5861</v>
      </c>
    </row>
    <row r="184" spans="1:13" ht="46.8" x14ac:dyDescent="0.3">
      <c r="A184" s="205" t="s">
        <v>796</v>
      </c>
      <c r="B184" s="141" t="s">
        <v>312</v>
      </c>
      <c r="C184" s="141" t="s">
        <v>5857</v>
      </c>
      <c r="D184" s="206" t="str">
        <f t="shared" si="2"/>
        <v>WT/TPR/S/302/Rev.1</v>
      </c>
      <c r="E184" s="141" t="s">
        <v>887</v>
      </c>
      <c r="F184" s="141" t="s">
        <v>681</v>
      </c>
      <c r="G184" s="141" t="s">
        <v>792</v>
      </c>
      <c r="H184" s="141" t="s">
        <v>5</v>
      </c>
      <c r="I184" s="141">
        <v>2014</v>
      </c>
      <c r="J184" s="207" t="s">
        <v>798</v>
      </c>
      <c r="K184" s="207"/>
      <c r="L184" s="208" t="s">
        <v>6679</v>
      </c>
      <c r="M184" s="209" t="s">
        <v>57</v>
      </c>
    </row>
    <row r="185" spans="1:13" ht="46.8" x14ac:dyDescent="0.3">
      <c r="A185" s="308" t="s">
        <v>796</v>
      </c>
      <c r="B185" s="141" t="s">
        <v>312</v>
      </c>
      <c r="C185" s="141" t="s">
        <v>5857</v>
      </c>
      <c r="D185" s="206" t="str">
        <f t="shared" si="2"/>
        <v>WT/TPR/S/302/Rev.1</v>
      </c>
      <c r="E185" s="141" t="s">
        <v>5862</v>
      </c>
      <c r="F185" s="141" t="s">
        <v>681</v>
      </c>
      <c r="G185" s="141" t="s">
        <v>792</v>
      </c>
      <c r="H185" s="141" t="s">
        <v>5</v>
      </c>
      <c r="I185" s="141">
        <v>2014</v>
      </c>
      <c r="J185" s="207" t="s">
        <v>134</v>
      </c>
      <c r="K185" s="207" t="s">
        <v>3364</v>
      </c>
      <c r="L185" s="208" t="s">
        <v>6680</v>
      </c>
      <c r="M185" s="209" t="s">
        <v>22</v>
      </c>
    </row>
    <row r="186" spans="1:13" ht="103.8" x14ac:dyDescent="0.3">
      <c r="A186" s="309"/>
      <c r="B186" s="141" t="s">
        <v>312</v>
      </c>
      <c r="C186" s="141" t="s">
        <v>5857</v>
      </c>
      <c r="D186" s="206" t="str">
        <f t="shared" si="2"/>
        <v>WT/TPR/S/302/Rev.1</v>
      </c>
      <c r="E186" s="141" t="s">
        <v>916</v>
      </c>
      <c r="F186" s="141" t="s">
        <v>681</v>
      </c>
      <c r="G186" s="141" t="s">
        <v>792</v>
      </c>
      <c r="H186" s="141" t="s">
        <v>5</v>
      </c>
      <c r="I186" s="141">
        <v>2014</v>
      </c>
      <c r="J186" s="207" t="s">
        <v>134</v>
      </c>
      <c r="K186" s="207" t="s">
        <v>3364</v>
      </c>
      <c r="L186" s="208" t="s">
        <v>5863</v>
      </c>
      <c r="M186" s="209" t="s">
        <v>5864</v>
      </c>
    </row>
    <row r="187" spans="1:13" ht="46.8" x14ac:dyDescent="0.3">
      <c r="A187" s="205" t="s">
        <v>796</v>
      </c>
      <c r="B187" s="141" t="s">
        <v>312</v>
      </c>
      <c r="C187" s="141" t="s">
        <v>5857</v>
      </c>
      <c r="D187" s="206" t="str">
        <f t="shared" si="2"/>
        <v>WT/TPR/S/302/Rev.1</v>
      </c>
      <c r="E187" s="141" t="s">
        <v>969</v>
      </c>
      <c r="F187" s="141" t="s">
        <v>681</v>
      </c>
      <c r="G187" s="141" t="s">
        <v>792</v>
      </c>
      <c r="H187" s="141" t="s">
        <v>5</v>
      </c>
      <c r="I187" s="141">
        <v>2014</v>
      </c>
      <c r="J187" s="207" t="s">
        <v>134</v>
      </c>
      <c r="K187" s="207" t="s">
        <v>2760</v>
      </c>
      <c r="L187" s="208" t="s">
        <v>5865</v>
      </c>
      <c r="M187" s="209" t="s">
        <v>5866</v>
      </c>
    </row>
    <row r="188" spans="1:13" ht="58.2" x14ac:dyDescent="0.3">
      <c r="A188" s="205" t="s">
        <v>796</v>
      </c>
      <c r="B188" s="141" t="s">
        <v>312</v>
      </c>
      <c r="C188" s="141" t="s">
        <v>5857</v>
      </c>
      <c r="D188" s="206" t="str">
        <f t="shared" si="2"/>
        <v>WT/TPR/S/302/Rev.1</v>
      </c>
      <c r="E188" s="141" t="s">
        <v>5749</v>
      </c>
      <c r="F188" s="141" t="s">
        <v>681</v>
      </c>
      <c r="G188" s="141" t="s">
        <v>792</v>
      </c>
      <c r="H188" s="141" t="s">
        <v>5</v>
      </c>
      <c r="I188" s="141">
        <v>2014</v>
      </c>
      <c r="J188" s="207" t="s">
        <v>134</v>
      </c>
      <c r="K188" s="207" t="s">
        <v>2760</v>
      </c>
      <c r="L188" s="208" t="s">
        <v>5867</v>
      </c>
      <c r="M188" s="209" t="s">
        <v>93</v>
      </c>
    </row>
    <row r="189" spans="1:13" ht="58.2" x14ac:dyDescent="0.3">
      <c r="A189" s="308" t="s">
        <v>796</v>
      </c>
      <c r="B189" s="141" t="s">
        <v>312</v>
      </c>
      <c r="C189" s="141" t="s">
        <v>5857</v>
      </c>
      <c r="D189" s="206" t="str">
        <f t="shared" si="2"/>
        <v>WT/TPR/S/302/Rev.1</v>
      </c>
      <c r="E189" s="141" t="s">
        <v>904</v>
      </c>
      <c r="F189" s="141" t="s">
        <v>681</v>
      </c>
      <c r="G189" s="141" t="s">
        <v>792</v>
      </c>
      <c r="H189" s="141" t="s">
        <v>5</v>
      </c>
      <c r="I189" s="141">
        <v>2014</v>
      </c>
      <c r="J189" s="207" t="s">
        <v>134</v>
      </c>
      <c r="K189" s="207" t="s">
        <v>2516</v>
      </c>
      <c r="L189" s="208" t="s">
        <v>5868</v>
      </c>
      <c r="M189" s="209" t="s">
        <v>22</v>
      </c>
    </row>
    <row r="190" spans="1:13" ht="263.39999999999998" x14ac:dyDescent="0.3">
      <c r="A190" s="309"/>
      <c r="B190" s="141" t="s">
        <v>312</v>
      </c>
      <c r="C190" s="141" t="s">
        <v>5857</v>
      </c>
      <c r="D190" s="206" t="str">
        <f t="shared" si="2"/>
        <v>WT/TPR/S/302/Rev.1</v>
      </c>
      <c r="E190" s="141" t="s">
        <v>1008</v>
      </c>
      <c r="F190" s="141" t="s">
        <v>681</v>
      </c>
      <c r="G190" s="141" t="s">
        <v>792</v>
      </c>
      <c r="H190" s="141" t="s">
        <v>5</v>
      </c>
      <c r="I190" s="141">
        <v>2014</v>
      </c>
      <c r="J190" s="207" t="s">
        <v>134</v>
      </c>
      <c r="K190" s="207" t="s">
        <v>2516</v>
      </c>
      <c r="L190" s="208" t="s">
        <v>5869</v>
      </c>
      <c r="M190" s="209" t="s">
        <v>5870</v>
      </c>
    </row>
    <row r="191" spans="1:13" ht="69.599999999999994" x14ac:dyDescent="0.3">
      <c r="A191" s="205" t="s">
        <v>796</v>
      </c>
      <c r="B191" s="141" t="s">
        <v>312</v>
      </c>
      <c r="C191" s="141" t="s">
        <v>5857</v>
      </c>
      <c r="D191" s="206" t="str">
        <f t="shared" si="2"/>
        <v>WT/TPR/S/302/Rev.1</v>
      </c>
      <c r="E191" s="141" t="s">
        <v>345</v>
      </c>
      <c r="F191" s="141" t="s">
        <v>681</v>
      </c>
      <c r="G191" s="141" t="s">
        <v>792</v>
      </c>
      <c r="H191" s="141" t="s">
        <v>5</v>
      </c>
      <c r="I191" s="141">
        <v>2014</v>
      </c>
      <c r="J191" s="207" t="s">
        <v>798</v>
      </c>
      <c r="K191" s="207"/>
      <c r="L191" s="208" t="s">
        <v>6990</v>
      </c>
      <c r="M191" s="209" t="s">
        <v>5871</v>
      </c>
    </row>
    <row r="192" spans="1:13" ht="92.4" x14ac:dyDescent="0.3">
      <c r="A192" s="205" t="s">
        <v>796</v>
      </c>
      <c r="B192" s="141" t="s">
        <v>312</v>
      </c>
      <c r="C192" s="141" t="s">
        <v>5857</v>
      </c>
      <c r="D192" s="206" t="str">
        <f t="shared" si="2"/>
        <v>WT/TPR/S/302/Rev.1</v>
      </c>
      <c r="E192" s="141" t="s">
        <v>892</v>
      </c>
      <c r="F192" s="141" t="s">
        <v>681</v>
      </c>
      <c r="G192" s="141" t="s">
        <v>792</v>
      </c>
      <c r="H192" s="141" t="s">
        <v>5</v>
      </c>
      <c r="I192" s="141">
        <v>2014</v>
      </c>
      <c r="J192" s="207" t="s">
        <v>134</v>
      </c>
      <c r="K192" s="207" t="s">
        <v>2760</v>
      </c>
      <c r="L192" s="208" t="s">
        <v>6991</v>
      </c>
      <c r="M192" s="209" t="s">
        <v>5872</v>
      </c>
    </row>
    <row r="193" spans="1:13" ht="46.8" x14ac:dyDescent="0.3">
      <c r="A193" s="205" t="s">
        <v>796</v>
      </c>
      <c r="B193" s="141" t="s">
        <v>312</v>
      </c>
      <c r="C193" s="141" t="s">
        <v>5821</v>
      </c>
      <c r="D193" s="206" t="str">
        <f t="shared" si="2"/>
        <v>WT/TPR/S/291/Rev.1</v>
      </c>
      <c r="E193" s="141" t="s">
        <v>5676</v>
      </c>
      <c r="F193" s="141" t="s">
        <v>5822</v>
      </c>
      <c r="G193" s="141" t="s">
        <v>792</v>
      </c>
      <c r="H193" s="141" t="s">
        <v>5</v>
      </c>
      <c r="I193" s="141">
        <v>2014</v>
      </c>
      <c r="J193" s="207" t="s">
        <v>798</v>
      </c>
      <c r="K193" s="207"/>
      <c r="L193" s="208" t="s">
        <v>6681</v>
      </c>
      <c r="M193" s="209" t="s">
        <v>451</v>
      </c>
    </row>
    <row r="194" spans="1:13" ht="46.8" x14ac:dyDescent="0.3">
      <c r="A194" s="308" t="s">
        <v>796</v>
      </c>
      <c r="B194" s="141" t="s">
        <v>312</v>
      </c>
      <c r="C194" s="141" t="s">
        <v>5873</v>
      </c>
      <c r="D194" s="206" t="str">
        <f t="shared" ref="D194:D257" si="3">IF(C194="","",IF(IFERROR(FIND(";",C194,1), 0) &gt; 0, HYPERLINK(CONCATENATE("
https://docs.wto.org/dol2fe/Pages/SS/DoSearch.aspx?DataSource=Cat&amp;query=@Symbol=
",SUBSTITUTE(MID(C194,1,FIND(";",C194,1) - 1),"/","%2F"),"&amp;"), MID(C194,1,FIND(";",C194,1) - 1)), HYPERLINK(CONCATENATE("
https://docs.wto.org/dol2fe/Pages/SS/DoSearch.aspx?DataSource=Cat&amp;query=@Symbol=
",SUBSTITUTE(C194,"/","%2F"),"&amp;"),C194)))</f>
        <v>WT/TPR/S/306</v>
      </c>
      <c r="E194" s="141" t="s">
        <v>331</v>
      </c>
      <c r="F194" s="141" t="s">
        <v>12</v>
      </c>
      <c r="G194" s="141" t="s">
        <v>792</v>
      </c>
      <c r="H194" s="141" t="s">
        <v>5</v>
      </c>
      <c r="I194" s="141">
        <v>2014</v>
      </c>
      <c r="J194" s="207" t="s">
        <v>134</v>
      </c>
      <c r="K194" s="207" t="s">
        <v>1058</v>
      </c>
      <c r="L194" s="208" t="s">
        <v>5874</v>
      </c>
      <c r="M194" s="209" t="s">
        <v>5875</v>
      </c>
    </row>
    <row r="195" spans="1:13" ht="46.8" x14ac:dyDescent="0.3">
      <c r="A195" s="309"/>
      <c r="B195" s="141" t="s">
        <v>312</v>
      </c>
      <c r="C195" s="141" t="s">
        <v>5857</v>
      </c>
      <c r="D195" s="206" t="str">
        <f t="shared" si="3"/>
        <v>WT/TPR/S/302/Rev.1</v>
      </c>
      <c r="E195" s="141" t="s">
        <v>318</v>
      </c>
      <c r="F195" s="141" t="s">
        <v>681</v>
      </c>
      <c r="G195" s="141" t="s">
        <v>792</v>
      </c>
      <c r="H195" s="141" t="s">
        <v>5</v>
      </c>
      <c r="I195" s="141">
        <v>2014</v>
      </c>
      <c r="J195" s="207" t="s">
        <v>134</v>
      </c>
      <c r="K195" s="207" t="s">
        <v>1058</v>
      </c>
      <c r="L195" s="208" t="s">
        <v>5876</v>
      </c>
      <c r="M195" s="209" t="s">
        <v>88</v>
      </c>
    </row>
    <row r="196" spans="1:13" ht="58.2" x14ac:dyDescent="0.3">
      <c r="A196" s="205" t="s">
        <v>796</v>
      </c>
      <c r="B196" s="141" t="s">
        <v>312</v>
      </c>
      <c r="C196" s="141" t="s">
        <v>5857</v>
      </c>
      <c r="D196" s="206" t="str">
        <f t="shared" si="3"/>
        <v>WT/TPR/S/302/Rev.1</v>
      </c>
      <c r="E196" s="141" t="s">
        <v>869</v>
      </c>
      <c r="F196" s="141" t="s">
        <v>681</v>
      </c>
      <c r="G196" s="141" t="s">
        <v>792</v>
      </c>
      <c r="H196" s="141" t="s">
        <v>5</v>
      </c>
      <c r="I196" s="141">
        <v>2014</v>
      </c>
      <c r="J196" s="207" t="s">
        <v>134</v>
      </c>
      <c r="K196" s="207" t="s">
        <v>2618</v>
      </c>
      <c r="L196" s="208" t="s">
        <v>5877</v>
      </c>
      <c r="M196" s="209" t="s">
        <v>88</v>
      </c>
    </row>
    <row r="197" spans="1:13" ht="46.8" x14ac:dyDescent="0.3">
      <c r="A197" s="205" t="s">
        <v>796</v>
      </c>
      <c r="B197" s="141" t="s">
        <v>312</v>
      </c>
      <c r="C197" s="141" t="s">
        <v>5857</v>
      </c>
      <c r="D197" s="206" t="str">
        <f t="shared" si="3"/>
        <v>WT/TPR/S/302/Rev.1</v>
      </c>
      <c r="E197" s="141" t="s">
        <v>800</v>
      </c>
      <c r="F197" s="141" t="s">
        <v>681</v>
      </c>
      <c r="G197" s="141" t="s">
        <v>792</v>
      </c>
      <c r="H197" s="141" t="s">
        <v>5</v>
      </c>
      <c r="I197" s="141">
        <v>2014</v>
      </c>
      <c r="J197" s="207" t="s">
        <v>798</v>
      </c>
      <c r="K197" s="207"/>
      <c r="L197" s="208" t="s">
        <v>6682</v>
      </c>
      <c r="M197" s="209" t="s">
        <v>279</v>
      </c>
    </row>
    <row r="198" spans="1:13" ht="35.4" x14ac:dyDescent="0.3">
      <c r="A198" s="205" t="s">
        <v>796</v>
      </c>
      <c r="B198" s="141" t="s">
        <v>312</v>
      </c>
      <c r="C198" s="141" t="s">
        <v>5857</v>
      </c>
      <c r="D198" s="206" t="str">
        <f t="shared" si="3"/>
        <v>WT/TPR/S/302/Rev.1</v>
      </c>
      <c r="E198" s="141" t="s">
        <v>802</v>
      </c>
      <c r="F198" s="141" t="s">
        <v>681</v>
      </c>
      <c r="G198" s="141" t="s">
        <v>792</v>
      </c>
      <c r="H198" s="141" t="s">
        <v>5</v>
      </c>
      <c r="I198" s="141">
        <v>2014</v>
      </c>
      <c r="J198" s="207" t="s">
        <v>134</v>
      </c>
      <c r="K198" s="207" t="s">
        <v>2516</v>
      </c>
      <c r="L198" s="208" t="s">
        <v>5878</v>
      </c>
      <c r="M198" s="209" t="s">
        <v>1003</v>
      </c>
    </row>
    <row r="199" spans="1:13" ht="35.4" x14ac:dyDescent="0.3">
      <c r="A199" s="205" t="s">
        <v>796</v>
      </c>
      <c r="B199" s="141" t="s">
        <v>312</v>
      </c>
      <c r="C199" s="141" t="s">
        <v>5857</v>
      </c>
      <c r="D199" s="206" t="str">
        <f t="shared" si="3"/>
        <v>WT/TPR/S/302/Rev.1</v>
      </c>
      <c r="E199" s="141" t="s">
        <v>952</v>
      </c>
      <c r="F199" s="141" t="s">
        <v>681</v>
      </c>
      <c r="G199" s="141" t="s">
        <v>792</v>
      </c>
      <c r="H199" s="141" t="s">
        <v>5</v>
      </c>
      <c r="I199" s="141">
        <v>2014</v>
      </c>
      <c r="J199" s="207" t="s">
        <v>134</v>
      </c>
      <c r="K199" s="207" t="s">
        <v>2650</v>
      </c>
      <c r="L199" s="208" t="s">
        <v>5879</v>
      </c>
      <c r="M199" s="209" t="s">
        <v>1003</v>
      </c>
    </row>
    <row r="200" spans="1:13" ht="35.4" x14ac:dyDescent="0.3">
      <c r="A200" s="205" t="s">
        <v>796</v>
      </c>
      <c r="B200" s="141" t="s">
        <v>312</v>
      </c>
      <c r="C200" s="141" t="s">
        <v>5857</v>
      </c>
      <c r="D200" s="206" t="str">
        <f t="shared" si="3"/>
        <v>WT/TPR/S/302/Rev.1</v>
      </c>
      <c r="E200" s="141" t="s">
        <v>5880</v>
      </c>
      <c r="F200" s="141" t="s">
        <v>681</v>
      </c>
      <c r="G200" s="141" t="s">
        <v>792</v>
      </c>
      <c r="H200" s="141" t="s">
        <v>5</v>
      </c>
      <c r="I200" s="141">
        <v>2014</v>
      </c>
      <c r="J200" s="207" t="s">
        <v>134</v>
      </c>
      <c r="K200" s="207" t="s">
        <v>5881</v>
      </c>
      <c r="L200" s="208" t="s">
        <v>6683</v>
      </c>
      <c r="M200" s="209" t="s">
        <v>22</v>
      </c>
    </row>
    <row r="201" spans="1:13" ht="35.4" x14ac:dyDescent="0.3">
      <c r="A201" s="308" t="s">
        <v>796</v>
      </c>
      <c r="B201" s="141" t="s">
        <v>312</v>
      </c>
      <c r="C201" s="141" t="s">
        <v>5857</v>
      </c>
      <c r="D201" s="206" t="str">
        <f t="shared" si="3"/>
        <v>WT/TPR/S/302/Rev.1</v>
      </c>
      <c r="E201" s="141" t="s">
        <v>951</v>
      </c>
      <c r="F201" s="141" t="s">
        <v>681</v>
      </c>
      <c r="G201" s="141" t="s">
        <v>792</v>
      </c>
      <c r="H201" s="141" t="s">
        <v>5</v>
      </c>
      <c r="I201" s="141">
        <v>2014</v>
      </c>
      <c r="J201" s="207" t="s">
        <v>134</v>
      </c>
      <c r="K201" s="207" t="s">
        <v>2650</v>
      </c>
      <c r="L201" s="208" t="s">
        <v>5882</v>
      </c>
      <c r="M201" s="209" t="s">
        <v>4484</v>
      </c>
    </row>
    <row r="202" spans="1:13" ht="138" x14ac:dyDescent="0.3">
      <c r="A202" s="309"/>
      <c r="B202" s="141" t="s">
        <v>312</v>
      </c>
      <c r="C202" s="141" t="s">
        <v>5857</v>
      </c>
      <c r="D202" s="206" t="str">
        <f t="shared" si="3"/>
        <v>WT/TPR/S/302/Rev.1</v>
      </c>
      <c r="E202" s="141" t="s">
        <v>5833</v>
      </c>
      <c r="F202" s="141" t="s">
        <v>681</v>
      </c>
      <c r="G202" s="141" t="s">
        <v>792</v>
      </c>
      <c r="H202" s="141" t="s">
        <v>5</v>
      </c>
      <c r="I202" s="141">
        <v>2014</v>
      </c>
      <c r="J202" s="207" t="s">
        <v>134</v>
      </c>
      <c r="K202" s="207" t="s">
        <v>2650</v>
      </c>
      <c r="L202" s="208" t="s">
        <v>5883</v>
      </c>
      <c r="M202" s="209" t="s">
        <v>4484</v>
      </c>
    </row>
    <row r="203" spans="1:13" ht="160.80000000000001" x14ac:dyDescent="0.3">
      <c r="A203" s="205" t="s">
        <v>796</v>
      </c>
      <c r="B203" s="141" t="s">
        <v>312</v>
      </c>
      <c r="C203" s="141" t="s">
        <v>5857</v>
      </c>
      <c r="D203" s="206" t="str">
        <f t="shared" si="3"/>
        <v>WT/TPR/S/302/Rev.1</v>
      </c>
      <c r="E203" s="141" t="s">
        <v>5777</v>
      </c>
      <c r="F203" s="141" t="s">
        <v>681</v>
      </c>
      <c r="G203" s="141" t="s">
        <v>792</v>
      </c>
      <c r="H203" s="141" t="s">
        <v>5</v>
      </c>
      <c r="I203" s="141">
        <v>2014</v>
      </c>
      <c r="J203" s="207" t="s">
        <v>134</v>
      </c>
      <c r="K203" s="207" t="s">
        <v>2760</v>
      </c>
      <c r="L203" s="208" t="s">
        <v>5884</v>
      </c>
      <c r="M203" s="209" t="s">
        <v>5885</v>
      </c>
    </row>
    <row r="204" spans="1:13" ht="69.599999999999994" x14ac:dyDescent="0.3">
      <c r="A204" s="205" t="s">
        <v>796</v>
      </c>
      <c r="B204" s="141" t="s">
        <v>317</v>
      </c>
      <c r="C204" s="141" t="s">
        <v>5853</v>
      </c>
      <c r="D204" s="206" t="str">
        <f t="shared" si="3"/>
        <v>WT/TPR/G/302</v>
      </c>
      <c r="E204" s="141" t="s">
        <v>958</v>
      </c>
      <c r="F204" s="141" t="s">
        <v>681</v>
      </c>
      <c r="G204" s="141" t="s">
        <v>792</v>
      </c>
      <c r="H204" s="141" t="s">
        <v>5</v>
      </c>
      <c r="I204" s="141">
        <v>2014</v>
      </c>
      <c r="J204" s="207" t="s">
        <v>798</v>
      </c>
      <c r="K204" s="207"/>
      <c r="L204" s="208" t="s">
        <v>5886</v>
      </c>
      <c r="M204" s="209" t="s">
        <v>5887</v>
      </c>
    </row>
    <row r="205" spans="1:13" ht="103.8" x14ac:dyDescent="0.3">
      <c r="A205" s="205" t="s">
        <v>796</v>
      </c>
      <c r="B205" s="141" t="s">
        <v>312</v>
      </c>
      <c r="C205" s="141" t="s">
        <v>5857</v>
      </c>
      <c r="D205" s="206" t="str">
        <f t="shared" si="3"/>
        <v>WT/TPR/S/302/Rev.1</v>
      </c>
      <c r="E205" s="141" t="s">
        <v>1030</v>
      </c>
      <c r="F205" s="141" t="s">
        <v>681</v>
      </c>
      <c r="G205" s="141" t="s">
        <v>792</v>
      </c>
      <c r="H205" s="141" t="s">
        <v>5</v>
      </c>
      <c r="I205" s="141">
        <v>2014</v>
      </c>
      <c r="J205" s="207" t="s">
        <v>134</v>
      </c>
      <c r="K205" s="207" t="s">
        <v>43</v>
      </c>
      <c r="L205" s="208" t="s">
        <v>6992</v>
      </c>
      <c r="M205" s="209" t="s">
        <v>5888</v>
      </c>
    </row>
    <row r="206" spans="1:13" ht="35.4" x14ac:dyDescent="0.3">
      <c r="A206" s="205" t="s">
        <v>796</v>
      </c>
      <c r="B206" s="141" t="s">
        <v>312</v>
      </c>
      <c r="C206" s="141" t="s">
        <v>5857</v>
      </c>
      <c r="D206" s="206" t="str">
        <f t="shared" si="3"/>
        <v>WT/TPR/S/302/Rev.1</v>
      </c>
      <c r="E206" s="141" t="s">
        <v>847</v>
      </c>
      <c r="F206" s="141" t="s">
        <v>681</v>
      </c>
      <c r="G206" s="141" t="s">
        <v>792</v>
      </c>
      <c r="H206" s="141" t="s">
        <v>5</v>
      </c>
      <c r="I206" s="141">
        <v>2014</v>
      </c>
      <c r="J206" s="207" t="s">
        <v>134</v>
      </c>
      <c r="K206" s="207" t="s">
        <v>43</v>
      </c>
      <c r="L206" s="208" t="s">
        <v>5889</v>
      </c>
      <c r="M206" s="209" t="s">
        <v>52</v>
      </c>
    </row>
    <row r="207" spans="1:13" ht="46.8" x14ac:dyDescent="0.3">
      <c r="A207" s="205" t="s">
        <v>796</v>
      </c>
      <c r="B207" s="141" t="s">
        <v>312</v>
      </c>
      <c r="C207" s="141" t="s">
        <v>5857</v>
      </c>
      <c r="D207" s="206" t="str">
        <f t="shared" si="3"/>
        <v>WT/TPR/S/302/Rev.1</v>
      </c>
      <c r="E207" s="141" t="s">
        <v>5809</v>
      </c>
      <c r="F207" s="141" t="s">
        <v>681</v>
      </c>
      <c r="G207" s="141" t="s">
        <v>792</v>
      </c>
      <c r="H207" s="141" t="s">
        <v>5</v>
      </c>
      <c r="I207" s="141">
        <v>2014</v>
      </c>
      <c r="J207" s="207" t="s">
        <v>134</v>
      </c>
      <c r="K207" s="207" t="s">
        <v>3313</v>
      </c>
      <c r="L207" s="208" t="s">
        <v>6684</v>
      </c>
      <c r="M207" s="209" t="s">
        <v>5890</v>
      </c>
    </row>
    <row r="208" spans="1:13" ht="103.8" x14ac:dyDescent="0.3">
      <c r="A208" s="205" t="s">
        <v>796</v>
      </c>
      <c r="B208" s="141" t="s">
        <v>312</v>
      </c>
      <c r="C208" s="141" t="s">
        <v>5857</v>
      </c>
      <c r="D208" s="206" t="str">
        <f t="shared" si="3"/>
        <v>WT/TPR/S/302/Rev.1</v>
      </c>
      <c r="E208" s="141" t="s">
        <v>5891</v>
      </c>
      <c r="F208" s="141" t="s">
        <v>681</v>
      </c>
      <c r="G208" s="141" t="s">
        <v>792</v>
      </c>
      <c r="H208" s="141" t="s">
        <v>5</v>
      </c>
      <c r="I208" s="141">
        <v>2014</v>
      </c>
      <c r="J208" s="207" t="s">
        <v>134</v>
      </c>
      <c r="K208" s="207" t="s">
        <v>5892</v>
      </c>
      <c r="L208" s="208" t="s">
        <v>5893</v>
      </c>
      <c r="M208" s="209" t="s">
        <v>28</v>
      </c>
    </row>
    <row r="209" spans="1:13" ht="81" x14ac:dyDescent="0.3">
      <c r="A209" s="205" t="s">
        <v>796</v>
      </c>
      <c r="B209" s="141" t="s">
        <v>312</v>
      </c>
      <c r="C209" s="141" t="s">
        <v>5857</v>
      </c>
      <c r="D209" s="206" t="str">
        <f t="shared" si="3"/>
        <v>WT/TPR/S/302/Rev.1</v>
      </c>
      <c r="E209" s="141" t="s">
        <v>5894</v>
      </c>
      <c r="F209" s="141" t="s">
        <v>681</v>
      </c>
      <c r="G209" s="141" t="s">
        <v>792</v>
      </c>
      <c r="H209" s="141" t="s">
        <v>5</v>
      </c>
      <c r="I209" s="141">
        <v>2014</v>
      </c>
      <c r="J209" s="207" t="s">
        <v>798</v>
      </c>
      <c r="K209" s="207"/>
      <c r="L209" s="208" t="s">
        <v>6993</v>
      </c>
      <c r="M209" s="209" t="s">
        <v>799</v>
      </c>
    </row>
    <row r="210" spans="1:13" ht="138" x14ac:dyDescent="0.3">
      <c r="A210" s="205" t="s">
        <v>796</v>
      </c>
      <c r="B210" s="141" t="s">
        <v>312</v>
      </c>
      <c r="C210" s="141" t="s">
        <v>5857</v>
      </c>
      <c r="D210" s="206" t="str">
        <f t="shared" si="3"/>
        <v>WT/TPR/S/302/Rev.1</v>
      </c>
      <c r="E210" s="141" t="s">
        <v>962</v>
      </c>
      <c r="F210" s="141" t="s">
        <v>681</v>
      </c>
      <c r="G210" s="141" t="s">
        <v>792</v>
      </c>
      <c r="H210" s="141" t="s">
        <v>5</v>
      </c>
      <c r="I210" s="141">
        <v>2014</v>
      </c>
      <c r="J210" s="207" t="s">
        <v>134</v>
      </c>
      <c r="K210" s="207" t="s">
        <v>2956</v>
      </c>
      <c r="L210" s="208" t="s">
        <v>5895</v>
      </c>
      <c r="M210" s="209" t="s">
        <v>5896</v>
      </c>
    </row>
    <row r="211" spans="1:13" ht="58.2" x14ac:dyDescent="0.3">
      <c r="A211" s="205" t="s">
        <v>796</v>
      </c>
      <c r="B211" s="141" t="s">
        <v>312</v>
      </c>
      <c r="C211" s="141" t="s">
        <v>5857</v>
      </c>
      <c r="D211" s="206" t="str">
        <f t="shared" si="3"/>
        <v>WT/TPR/S/302/Rev.1</v>
      </c>
      <c r="E211" s="141" t="s">
        <v>841</v>
      </c>
      <c r="F211" s="141" t="s">
        <v>681</v>
      </c>
      <c r="G211" s="141" t="s">
        <v>792</v>
      </c>
      <c r="H211" s="141" t="s">
        <v>5</v>
      </c>
      <c r="I211" s="141">
        <v>2014</v>
      </c>
      <c r="J211" s="207" t="s">
        <v>133</v>
      </c>
      <c r="K211" s="207" t="s">
        <v>42</v>
      </c>
      <c r="L211" s="208" t="s">
        <v>5897</v>
      </c>
      <c r="M211" s="209" t="s">
        <v>5898</v>
      </c>
    </row>
    <row r="212" spans="1:13" ht="103.8" x14ac:dyDescent="0.3">
      <c r="A212" s="205" t="s">
        <v>796</v>
      </c>
      <c r="B212" s="141" t="s">
        <v>312</v>
      </c>
      <c r="C212" s="141" t="s">
        <v>5857</v>
      </c>
      <c r="D212" s="206" t="str">
        <f t="shared" si="3"/>
        <v>WT/TPR/S/302/Rev.1</v>
      </c>
      <c r="E212" s="141" t="s">
        <v>5899</v>
      </c>
      <c r="F212" s="141" t="s">
        <v>681</v>
      </c>
      <c r="G212" s="141" t="s">
        <v>792</v>
      </c>
      <c r="H212" s="141" t="s">
        <v>5</v>
      </c>
      <c r="I212" s="141">
        <v>2014</v>
      </c>
      <c r="J212" s="207" t="s">
        <v>133</v>
      </c>
      <c r="K212" s="207" t="s">
        <v>42</v>
      </c>
      <c r="L212" s="208" t="s">
        <v>6994</v>
      </c>
      <c r="M212" s="209" t="s">
        <v>14</v>
      </c>
    </row>
    <row r="213" spans="1:13" ht="149.4" x14ac:dyDescent="0.3">
      <c r="A213" s="205" t="s">
        <v>796</v>
      </c>
      <c r="B213" s="141" t="s">
        <v>312</v>
      </c>
      <c r="C213" s="141" t="s">
        <v>5857</v>
      </c>
      <c r="D213" s="206" t="str">
        <f t="shared" si="3"/>
        <v>WT/TPR/S/302/Rev.1</v>
      </c>
      <c r="E213" s="141" t="s">
        <v>5900</v>
      </c>
      <c r="F213" s="141" t="s">
        <v>681</v>
      </c>
      <c r="G213" s="141" t="s">
        <v>792</v>
      </c>
      <c r="H213" s="141" t="s">
        <v>5</v>
      </c>
      <c r="I213" s="141">
        <v>2014</v>
      </c>
      <c r="J213" s="207" t="s">
        <v>133</v>
      </c>
      <c r="K213" s="207" t="s">
        <v>42</v>
      </c>
      <c r="L213" s="208" t="s">
        <v>6995</v>
      </c>
      <c r="M213" s="209" t="s">
        <v>432</v>
      </c>
    </row>
    <row r="214" spans="1:13" ht="69.599999999999994" x14ac:dyDescent="0.3">
      <c r="A214" s="205" t="s">
        <v>796</v>
      </c>
      <c r="B214" s="141" t="s">
        <v>312</v>
      </c>
      <c r="C214" s="141" t="s">
        <v>5857</v>
      </c>
      <c r="D214" s="206" t="str">
        <f t="shared" si="3"/>
        <v>WT/TPR/S/302/Rev.1</v>
      </c>
      <c r="E214" s="141" t="s">
        <v>875</v>
      </c>
      <c r="F214" s="141" t="s">
        <v>681</v>
      </c>
      <c r="G214" s="141" t="s">
        <v>792</v>
      </c>
      <c r="H214" s="141" t="s">
        <v>5</v>
      </c>
      <c r="I214" s="141">
        <v>2014</v>
      </c>
      <c r="J214" s="207" t="s">
        <v>133</v>
      </c>
      <c r="K214" s="207" t="s">
        <v>42</v>
      </c>
      <c r="L214" s="208" t="s">
        <v>5901</v>
      </c>
      <c r="M214" s="209" t="s">
        <v>434</v>
      </c>
    </row>
    <row r="215" spans="1:13" ht="69.599999999999994" x14ac:dyDescent="0.3">
      <c r="A215" s="205" t="s">
        <v>796</v>
      </c>
      <c r="B215" s="141" t="s">
        <v>312</v>
      </c>
      <c r="C215" s="141" t="s">
        <v>5857</v>
      </c>
      <c r="D215" s="206" t="str">
        <f t="shared" si="3"/>
        <v>WT/TPR/S/302/Rev.1</v>
      </c>
      <c r="E215" s="141" t="s">
        <v>854</v>
      </c>
      <c r="F215" s="141" t="s">
        <v>681</v>
      </c>
      <c r="G215" s="141" t="s">
        <v>792</v>
      </c>
      <c r="H215" s="141" t="s">
        <v>5</v>
      </c>
      <c r="I215" s="141">
        <v>2014</v>
      </c>
      <c r="J215" s="207" t="s">
        <v>134</v>
      </c>
      <c r="K215" s="207" t="s">
        <v>43</v>
      </c>
      <c r="L215" s="208" t="s">
        <v>5902</v>
      </c>
      <c r="M215" s="209" t="s">
        <v>5903</v>
      </c>
    </row>
    <row r="216" spans="1:13" ht="58.2" x14ac:dyDescent="0.3">
      <c r="A216" s="205" t="s">
        <v>796</v>
      </c>
      <c r="B216" s="141" t="s">
        <v>312</v>
      </c>
      <c r="C216" s="141" t="s">
        <v>5857</v>
      </c>
      <c r="D216" s="206" t="str">
        <f t="shared" si="3"/>
        <v>WT/TPR/S/302/Rev.1</v>
      </c>
      <c r="E216" s="141" t="s">
        <v>855</v>
      </c>
      <c r="F216" s="141" t="s">
        <v>681</v>
      </c>
      <c r="G216" s="141" t="s">
        <v>792</v>
      </c>
      <c r="H216" s="141" t="s">
        <v>5</v>
      </c>
      <c r="I216" s="141">
        <v>2014</v>
      </c>
      <c r="J216" s="207" t="s">
        <v>133</v>
      </c>
      <c r="K216" s="207" t="s">
        <v>42</v>
      </c>
      <c r="L216" s="208" t="s">
        <v>5904</v>
      </c>
      <c r="M216" s="209" t="s">
        <v>5905</v>
      </c>
    </row>
    <row r="217" spans="1:13" ht="46.8" x14ac:dyDescent="0.3">
      <c r="A217" s="205" t="s">
        <v>796</v>
      </c>
      <c r="B217" s="141" t="s">
        <v>312</v>
      </c>
      <c r="C217" s="141" t="s">
        <v>5857</v>
      </c>
      <c r="D217" s="206" t="str">
        <f t="shared" si="3"/>
        <v>WT/TPR/S/302/Rev.1</v>
      </c>
      <c r="E217" s="141" t="s">
        <v>5692</v>
      </c>
      <c r="F217" s="141" t="s">
        <v>681</v>
      </c>
      <c r="G217" s="141" t="s">
        <v>792</v>
      </c>
      <c r="H217" s="141" t="s">
        <v>5</v>
      </c>
      <c r="I217" s="141">
        <v>2014</v>
      </c>
      <c r="J217" s="207" t="s">
        <v>133</v>
      </c>
      <c r="K217" s="207" t="s">
        <v>42</v>
      </c>
      <c r="L217" s="208" t="s">
        <v>5906</v>
      </c>
      <c r="M217" s="209" t="s">
        <v>5907</v>
      </c>
    </row>
    <row r="218" spans="1:13" ht="46.8" x14ac:dyDescent="0.3">
      <c r="A218" s="205" t="s">
        <v>796</v>
      </c>
      <c r="B218" s="141" t="s">
        <v>312</v>
      </c>
      <c r="C218" s="141" t="s">
        <v>5857</v>
      </c>
      <c r="D218" s="206" t="str">
        <f t="shared" si="3"/>
        <v>WT/TPR/S/302/Rev.1</v>
      </c>
      <c r="E218" s="141" t="s">
        <v>346</v>
      </c>
      <c r="F218" s="141" t="s">
        <v>681</v>
      </c>
      <c r="G218" s="141" t="s">
        <v>792</v>
      </c>
      <c r="H218" s="141" t="s">
        <v>5</v>
      </c>
      <c r="I218" s="141">
        <v>2014</v>
      </c>
      <c r="J218" s="207" t="s">
        <v>133</v>
      </c>
      <c r="K218" s="207" t="s">
        <v>139</v>
      </c>
      <c r="L218" s="208" t="s">
        <v>5908</v>
      </c>
      <c r="M218" s="209" t="s">
        <v>5909</v>
      </c>
    </row>
    <row r="219" spans="1:13" ht="69.599999999999994" x14ac:dyDescent="0.3">
      <c r="A219" s="205" t="s">
        <v>796</v>
      </c>
      <c r="B219" s="141" t="s">
        <v>312</v>
      </c>
      <c r="C219" s="141" t="s">
        <v>5857</v>
      </c>
      <c r="D219" s="206" t="str">
        <f t="shared" si="3"/>
        <v>WT/TPR/S/302/Rev.1</v>
      </c>
      <c r="E219" s="141" t="s">
        <v>909</v>
      </c>
      <c r="F219" s="141" t="s">
        <v>681</v>
      </c>
      <c r="G219" s="141" t="s">
        <v>792</v>
      </c>
      <c r="H219" s="141" t="s">
        <v>5</v>
      </c>
      <c r="I219" s="141">
        <v>2014</v>
      </c>
      <c r="J219" s="207" t="s">
        <v>134</v>
      </c>
      <c r="K219" s="207" t="s">
        <v>43</v>
      </c>
      <c r="L219" s="208" t="s">
        <v>6685</v>
      </c>
      <c r="M219" s="209" t="s">
        <v>28</v>
      </c>
    </row>
    <row r="220" spans="1:13" ht="35.4" x14ac:dyDescent="0.3">
      <c r="A220" s="205" t="s">
        <v>796</v>
      </c>
      <c r="B220" s="141" t="s">
        <v>312</v>
      </c>
      <c r="C220" s="141" t="s">
        <v>5857</v>
      </c>
      <c r="D220" s="206" t="str">
        <f t="shared" si="3"/>
        <v>WT/TPR/S/302/Rev.1</v>
      </c>
      <c r="E220" s="141" t="s">
        <v>352</v>
      </c>
      <c r="F220" s="141" t="s">
        <v>681</v>
      </c>
      <c r="G220" s="141" t="s">
        <v>792</v>
      </c>
      <c r="H220" s="141" t="s">
        <v>5</v>
      </c>
      <c r="I220" s="141">
        <v>2014</v>
      </c>
      <c r="J220" s="207" t="s">
        <v>133</v>
      </c>
      <c r="K220" s="207" t="s">
        <v>139</v>
      </c>
      <c r="L220" s="208" t="s">
        <v>6686</v>
      </c>
      <c r="M220" s="209" t="s">
        <v>76</v>
      </c>
    </row>
    <row r="221" spans="1:13" ht="46.8" x14ac:dyDescent="0.3">
      <c r="A221" s="308" t="s">
        <v>796</v>
      </c>
      <c r="B221" s="141" t="s">
        <v>312</v>
      </c>
      <c r="C221" s="141" t="s">
        <v>5857</v>
      </c>
      <c r="D221" s="206" t="str">
        <f t="shared" si="3"/>
        <v>WT/TPR/S/302/Rev.1</v>
      </c>
      <c r="E221" s="141" t="s">
        <v>909</v>
      </c>
      <c r="F221" s="141" t="s">
        <v>681</v>
      </c>
      <c r="G221" s="141" t="s">
        <v>792</v>
      </c>
      <c r="H221" s="141" t="s">
        <v>5</v>
      </c>
      <c r="I221" s="141">
        <v>2014</v>
      </c>
      <c r="J221" s="207" t="s">
        <v>134</v>
      </c>
      <c r="K221" s="207" t="s">
        <v>43</v>
      </c>
      <c r="L221" s="208" t="s">
        <v>6996</v>
      </c>
      <c r="M221" s="209" t="s">
        <v>5910</v>
      </c>
    </row>
    <row r="222" spans="1:13" ht="149.4" x14ac:dyDescent="0.3">
      <c r="A222" s="309"/>
      <c r="B222" s="141" t="s">
        <v>312</v>
      </c>
      <c r="C222" s="141" t="s">
        <v>5857</v>
      </c>
      <c r="D222" s="206" t="str">
        <f t="shared" si="3"/>
        <v>WT/TPR/S/302/Rev.1</v>
      </c>
      <c r="E222" s="141" t="s">
        <v>5911</v>
      </c>
      <c r="F222" s="141" t="s">
        <v>681</v>
      </c>
      <c r="G222" s="141" t="s">
        <v>792</v>
      </c>
      <c r="H222" s="141" t="s">
        <v>5</v>
      </c>
      <c r="I222" s="141">
        <v>2014</v>
      </c>
      <c r="J222" s="207" t="s">
        <v>134</v>
      </c>
      <c r="K222" s="207" t="s">
        <v>43</v>
      </c>
      <c r="L222" s="208" t="s">
        <v>5912</v>
      </c>
      <c r="M222" s="209" t="s">
        <v>28</v>
      </c>
    </row>
    <row r="223" spans="1:13" ht="58.2" x14ac:dyDescent="0.3">
      <c r="A223" s="205" t="s">
        <v>796</v>
      </c>
      <c r="B223" s="141" t="s">
        <v>312</v>
      </c>
      <c r="C223" s="141" t="s">
        <v>5857</v>
      </c>
      <c r="D223" s="206" t="str">
        <f t="shared" si="3"/>
        <v>WT/TPR/S/302/Rev.1</v>
      </c>
      <c r="E223" s="141" t="s">
        <v>5913</v>
      </c>
      <c r="F223" s="141" t="s">
        <v>681</v>
      </c>
      <c r="G223" s="141" t="s">
        <v>792</v>
      </c>
      <c r="H223" s="141" t="s">
        <v>5</v>
      </c>
      <c r="I223" s="141">
        <v>2014</v>
      </c>
      <c r="J223" s="207" t="s">
        <v>134</v>
      </c>
      <c r="K223" s="207" t="s">
        <v>3420</v>
      </c>
      <c r="L223" s="208" t="s">
        <v>6687</v>
      </c>
      <c r="M223" s="209" t="s">
        <v>28</v>
      </c>
    </row>
    <row r="224" spans="1:13" ht="126.6" x14ac:dyDescent="0.3">
      <c r="A224" s="205" t="s">
        <v>796</v>
      </c>
      <c r="B224" s="141" t="s">
        <v>312</v>
      </c>
      <c r="C224" s="141" t="s">
        <v>5857</v>
      </c>
      <c r="D224" s="206" t="str">
        <f t="shared" si="3"/>
        <v>WT/TPR/S/302/Rev.1</v>
      </c>
      <c r="E224" s="141" t="s">
        <v>354</v>
      </c>
      <c r="F224" s="141" t="s">
        <v>681</v>
      </c>
      <c r="G224" s="141" t="s">
        <v>792</v>
      </c>
      <c r="H224" s="141" t="s">
        <v>5</v>
      </c>
      <c r="I224" s="141">
        <v>2014</v>
      </c>
      <c r="J224" s="207" t="s">
        <v>133</v>
      </c>
      <c r="K224" s="207" t="s">
        <v>139</v>
      </c>
      <c r="L224" s="208" t="s">
        <v>5914</v>
      </c>
      <c r="M224" s="209" t="s">
        <v>28</v>
      </c>
    </row>
    <row r="225" spans="1:13" ht="46.8" x14ac:dyDescent="0.3">
      <c r="A225" s="205" t="s">
        <v>796</v>
      </c>
      <c r="B225" s="141" t="s">
        <v>312</v>
      </c>
      <c r="C225" s="141" t="s">
        <v>5857</v>
      </c>
      <c r="D225" s="206" t="str">
        <f t="shared" si="3"/>
        <v>WT/TPR/S/302/Rev.1</v>
      </c>
      <c r="E225" s="141" t="s">
        <v>956</v>
      </c>
      <c r="F225" s="141" t="s">
        <v>681</v>
      </c>
      <c r="G225" s="141" t="s">
        <v>792</v>
      </c>
      <c r="H225" s="141" t="s">
        <v>5</v>
      </c>
      <c r="I225" s="141">
        <v>2014</v>
      </c>
      <c r="J225" s="207" t="s">
        <v>134</v>
      </c>
      <c r="K225" s="207" t="s">
        <v>2760</v>
      </c>
      <c r="L225" s="208" t="s">
        <v>5915</v>
      </c>
      <c r="M225" s="209" t="s">
        <v>932</v>
      </c>
    </row>
    <row r="226" spans="1:13" ht="126.6" x14ac:dyDescent="0.3">
      <c r="A226" s="205" t="s">
        <v>796</v>
      </c>
      <c r="B226" s="141" t="s">
        <v>312</v>
      </c>
      <c r="C226" s="141" t="s">
        <v>5857</v>
      </c>
      <c r="D226" s="206" t="str">
        <f t="shared" si="3"/>
        <v>WT/TPR/S/302/Rev.1</v>
      </c>
      <c r="E226" s="141" t="s">
        <v>5916</v>
      </c>
      <c r="F226" s="141" t="s">
        <v>681</v>
      </c>
      <c r="G226" s="141" t="s">
        <v>792</v>
      </c>
      <c r="H226" s="141" t="s">
        <v>5</v>
      </c>
      <c r="I226" s="141">
        <v>2014</v>
      </c>
      <c r="J226" s="207" t="s">
        <v>133</v>
      </c>
      <c r="K226" s="207" t="s">
        <v>138</v>
      </c>
      <c r="L226" s="208" t="s">
        <v>5917</v>
      </c>
      <c r="M226" s="209" t="s">
        <v>8</v>
      </c>
    </row>
    <row r="227" spans="1:13" ht="149.4" x14ac:dyDescent="0.3">
      <c r="A227" s="205" t="s">
        <v>796</v>
      </c>
      <c r="B227" s="141" t="s">
        <v>312</v>
      </c>
      <c r="C227" s="141" t="s">
        <v>5857</v>
      </c>
      <c r="D227" s="206" t="str">
        <f t="shared" si="3"/>
        <v>WT/TPR/S/302/Rev.1</v>
      </c>
      <c r="E227" s="141" t="s">
        <v>976</v>
      </c>
      <c r="F227" s="141" t="s">
        <v>681</v>
      </c>
      <c r="G227" s="141" t="s">
        <v>792</v>
      </c>
      <c r="H227" s="141" t="s">
        <v>5</v>
      </c>
      <c r="I227" s="141">
        <v>2014</v>
      </c>
      <c r="J227" s="207" t="s">
        <v>133</v>
      </c>
      <c r="K227" s="207" t="s">
        <v>19</v>
      </c>
      <c r="L227" s="208" t="s">
        <v>6997</v>
      </c>
      <c r="M227" s="209" t="s">
        <v>5918</v>
      </c>
    </row>
    <row r="228" spans="1:13" ht="81" x14ac:dyDescent="0.3">
      <c r="A228" s="205" t="s">
        <v>796</v>
      </c>
      <c r="B228" s="141" t="s">
        <v>312</v>
      </c>
      <c r="C228" s="141" t="s">
        <v>5857</v>
      </c>
      <c r="D228" s="206" t="str">
        <f t="shared" si="3"/>
        <v>WT/TPR/S/302/Rev.1</v>
      </c>
      <c r="E228" s="141" t="s">
        <v>316</v>
      </c>
      <c r="F228" s="141" t="s">
        <v>681</v>
      </c>
      <c r="G228" s="141" t="s">
        <v>792</v>
      </c>
      <c r="H228" s="141" t="s">
        <v>5</v>
      </c>
      <c r="I228" s="141">
        <v>2014</v>
      </c>
      <c r="J228" s="207" t="s">
        <v>133</v>
      </c>
      <c r="K228" s="207" t="s">
        <v>19</v>
      </c>
      <c r="L228" s="208" t="s">
        <v>6603</v>
      </c>
      <c r="M228" s="209" t="s">
        <v>5919</v>
      </c>
    </row>
    <row r="229" spans="1:13" ht="46.8" x14ac:dyDescent="0.3">
      <c r="A229" s="205" t="s">
        <v>796</v>
      </c>
      <c r="B229" s="141" t="s">
        <v>312</v>
      </c>
      <c r="C229" s="141" t="s">
        <v>5857</v>
      </c>
      <c r="D229" s="206" t="str">
        <f t="shared" si="3"/>
        <v>WT/TPR/S/302/Rev.1</v>
      </c>
      <c r="E229" s="141" t="s">
        <v>879</v>
      </c>
      <c r="F229" s="141" t="s">
        <v>681</v>
      </c>
      <c r="G229" s="141" t="s">
        <v>792</v>
      </c>
      <c r="H229" s="141" t="s">
        <v>5</v>
      </c>
      <c r="I229" s="141">
        <v>2014</v>
      </c>
      <c r="J229" s="207" t="s">
        <v>133</v>
      </c>
      <c r="K229" s="207" t="s">
        <v>19</v>
      </c>
      <c r="L229" s="208" t="s">
        <v>5920</v>
      </c>
      <c r="M229" s="209" t="s">
        <v>5921</v>
      </c>
    </row>
    <row r="230" spans="1:13" ht="46.8" x14ac:dyDescent="0.3">
      <c r="A230" s="308" t="s">
        <v>796</v>
      </c>
      <c r="B230" s="141" t="s">
        <v>312</v>
      </c>
      <c r="C230" s="141" t="s">
        <v>5857</v>
      </c>
      <c r="D230" s="206" t="str">
        <f t="shared" si="3"/>
        <v>WT/TPR/S/302/Rev.1</v>
      </c>
      <c r="E230" s="141" t="s">
        <v>5922</v>
      </c>
      <c r="F230" s="141" t="s">
        <v>681</v>
      </c>
      <c r="G230" s="141" t="s">
        <v>792</v>
      </c>
      <c r="H230" s="141" t="s">
        <v>5</v>
      </c>
      <c r="I230" s="141">
        <v>2014</v>
      </c>
      <c r="J230" s="207" t="s">
        <v>133</v>
      </c>
      <c r="K230" s="207" t="s">
        <v>19</v>
      </c>
      <c r="L230" s="208" t="s">
        <v>6688</v>
      </c>
      <c r="M230" s="209" t="s">
        <v>50</v>
      </c>
    </row>
    <row r="231" spans="1:13" ht="46.8" x14ac:dyDescent="0.3">
      <c r="A231" s="310"/>
      <c r="B231" s="141" t="s">
        <v>312</v>
      </c>
      <c r="C231" s="141" t="s">
        <v>5857</v>
      </c>
      <c r="D231" s="206" t="str">
        <f t="shared" si="3"/>
        <v>WT/TPR/S/302/Rev.1</v>
      </c>
      <c r="E231" s="141" t="s">
        <v>873</v>
      </c>
      <c r="F231" s="141" t="s">
        <v>681</v>
      </c>
      <c r="G231" s="141" t="s">
        <v>792</v>
      </c>
      <c r="H231" s="141" t="s">
        <v>5</v>
      </c>
      <c r="I231" s="141">
        <v>2014</v>
      </c>
      <c r="J231" s="207" t="s">
        <v>133</v>
      </c>
      <c r="K231" s="207" t="s">
        <v>19</v>
      </c>
      <c r="L231" s="208" t="s">
        <v>5923</v>
      </c>
      <c r="M231" s="209" t="s">
        <v>3751</v>
      </c>
    </row>
    <row r="232" spans="1:13" ht="149.4" x14ac:dyDescent="0.3">
      <c r="A232" s="309"/>
      <c r="B232" s="141" t="s">
        <v>312</v>
      </c>
      <c r="C232" s="141" t="s">
        <v>5857</v>
      </c>
      <c r="D232" s="206" t="str">
        <f t="shared" si="3"/>
        <v>WT/TPR/S/302/Rev.1</v>
      </c>
      <c r="E232" s="141" t="s">
        <v>5924</v>
      </c>
      <c r="F232" s="141" t="s">
        <v>681</v>
      </c>
      <c r="G232" s="141" t="s">
        <v>792</v>
      </c>
      <c r="H232" s="141" t="s">
        <v>5</v>
      </c>
      <c r="I232" s="141">
        <v>2014</v>
      </c>
      <c r="J232" s="207" t="s">
        <v>133</v>
      </c>
      <c r="K232" s="207" t="s">
        <v>19</v>
      </c>
      <c r="L232" s="208" t="s">
        <v>5925</v>
      </c>
      <c r="M232" s="209" t="s">
        <v>893</v>
      </c>
    </row>
    <row r="233" spans="1:13" ht="92.4" x14ac:dyDescent="0.3">
      <c r="A233" s="205" t="s">
        <v>796</v>
      </c>
      <c r="B233" s="141" t="s">
        <v>312</v>
      </c>
      <c r="C233" s="141" t="s">
        <v>5857</v>
      </c>
      <c r="D233" s="206" t="str">
        <f t="shared" si="3"/>
        <v>WT/TPR/S/302/Rev.1</v>
      </c>
      <c r="E233" s="141" t="s">
        <v>346</v>
      </c>
      <c r="F233" s="141" t="s">
        <v>681</v>
      </c>
      <c r="G233" s="141" t="s">
        <v>792</v>
      </c>
      <c r="H233" s="141" t="s">
        <v>5</v>
      </c>
      <c r="I233" s="141">
        <v>2014</v>
      </c>
      <c r="J233" s="207" t="s">
        <v>133</v>
      </c>
      <c r="K233" s="207" t="s">
        <v>19</v>
      </c>
      <c r="L233" s="208" t="s">
        <v>5926</v>
      </c>
      <c r="M233" s="209" t="s">
        <v>893</v>
      </c>
    </row>
    <row r="234" spans="1:13" ht="58.2" x14ac:dyDescent="0.3">
      <c r="A234" s="308" t="s">
        <v>796</v>
      </c>
      <c r="B234" s="141" t="s">
        <v>312</v>
      </c>
      <c r="C234" s="141" t="s">
        <v>5857</v>
      </c>
      <c r="D234" s="206" t="str">
        <f t="shared" si="3"/>
        <v>WT/TPR/S/302/Rev.1</v>
      </c>
      <c r="E234" s="141" t="s">
        <v>884</v>
      </c>
      <c r="F234" s="141" t="s">
        <v>681</v>
      </c>
      <c r="G234" s="141" t="s">
        <v>792</v>
      </c>
      <c r="H234" s="141" t="s">
        <v>5</v>
      </c>
      <c r="I234" s="141">
        <v>2014</v>
      </c>
      <c r="J234" s="207" t="s">
        <v>798</v>
      </c>
      <c r="K234" s="207"/>
      <c r="L234" s="208" t="s">
        <v>6689</v>
      </c>
      <c r="M234" s="209" t="s">
        <v>82</v>
      </c>
    </row>
    <row r="235" spans="1:13" ht="81" x14ac:dyDescent="0.3">
      <c r="A235" s="309"/>
      <c r="B235" s="141" t="s">
        <v>312</v>
      </c>
      <c r="C235" s="141" t="s">
        <v>5857</v>
      </c>
      <c r="D235" s="206" t="str">
        <f t="shared" si="3"/>
        <v>WT/TPR/S/302/Rev.1</v>
      </c>
      <c r="E235" s="141" t="s">
        <v>1013</v>
      </c>
      <c r="F235" s="141" t="s">
        <v>681</v>
      </c>
      <c r="G235" s="141" t="s">
        <v>792</v>
      </c>
      <c r="H235" s="141" t="s">
        <v>5</v>
      </c>
      <c r="I235" s="141">
        <v>2014</v>
      </c>
      <c r="J235" s="207" t="s">
        <v>798</v>
      </c>
      <c r="K235" s="207"/>
      <c r="L235" s="208" t="s">
        <v>5927</v>
      </c>
      <c r="M235" s="209" t="s">
        <v>4261</v>
      </c>
    </row>
    <row r="236" spans="1:13" ht="46.8" x14ac:dyDescent="0.3">
      <c r="A236" s="205" t="s">
        <v>796</v>
      </c>
      <c r="B236" s="141" t="s">
        <v>312</v>
      </c>
      <c r="C236" s="141" t="s">
        <v>5857</v>
      </c>
      <c r="D236" s="206" t="str">
        <f t="shared" si="3"/>
        <v>WT/TPR/S/302/Rev.1</v>
      </c>
      <c r="E236" s="141" t="s">
        <v>5928</v>
      </c>
      <c r="F236" s="141" t="s">
        <v>681</v>
      </c>
      <c r="G236" s="141" t="s">
        <v>792</v>
      </c>
      <c r="H236" s="141" t="s">
        <v>5</v>
      </c>
      <c r="I236" s="141">
        <v>2014</v>
      </c>
      <c r="J236" s="207" t="s">
        <v>133</v>
      </c>
      <c r="K236" s="207" t="s">
        <v>19</v>
      </c>
      <c r="L236" s="208" t="s">
        <v>5929</v>
      </c>
      <c r="M236" s="209" t="s">
        <v>5930</v>
      </c>
    </row>
    <row r="237" spans="1:13" ht="35.4" x14ac:dyDescent="0.3">
      <c r="A237" s="308" t="s">
        <v>796</v>
      </c>
      <c r="B237" s="141" t="s">
        <v>312</v>
      </c>
      <c r="C237" s="141" t="s">
        <v>5857</v>
      </c>
      <c r="D237" s="206" t="str">
        <f t="shared" si="3"/>
        <v>WT/TPR/S/302/Rev.1</v>
      </c>
      <c r="E237" s="141" t="s">
        <v>5931</v>
      </c>
      <c r="F237" s="141" t="s">
        <v>681</v>
      </c>
      <c r="G237" s="141" t="s">
        <v>792</v>
      </c>
      <c r="H237" s="141" t="s">
        <v>5</v>
      </c>
      <c r="I237" s="141">
        <v>2014</v>
      </c>
      <c r="J237" s="207" t="s">
        <v>133</v>
      </c>
      <c r="K237" s="207" t="s">
        <v>77</v>
      </c>
      <c r="L237" s="208" t="s">
        <v>5932</v>
      </c>
      <c r="M237" s="209" t="s">
        <v>22</v>
      </c>
    </row>
    <row r="238" spans="1:13" ht="252" x14ac:dyDescent="0.3">
      <c r="A238" s="309"/>
      <c r="B238" s="141" t="s">
        <v>312</v>
      </c>
      <c r="C238" s="141" t="s">
        <v>5857</v>
      </c>
      <c r="D238" s="206" t="str">
        <f t="shared" si="3"/>
        <v>WT/TPR/S/302/Rev.1</v>
      </c>
      <c r="E238" s="141" t="s">
        <v>5933</v>
      </c>
      <c r="F238" s="141" t="s">
        <v>681</v>
      </c>
      <c r="G238" s="141" t="s">
        <v>792</v>
      </c>
      <c r="H238" s="141" t="s">
        <v>5</v>
      </c>
      <c r="I238" s="141">
        <v>2014</v>
      </c>
      <c r="J238" s="207" t="s">
        <v>133</v>
      </c>
      <c r="K238" s="207" t="s">
        <v>77</v>
      </c>
      <c r="L238" s="208" t="s">
        <v>6998</v>
      </c>
      <c r="M238" s="209" t="s">
        <v>22</v>
      </c>
    </row>
    <row r="239" spans="1:13" ht="58.2" x14ac:dyDescent="0.3">
      <c r="A239" s="205" t="s">
        <v>796</v>
      </c>
      <c r="B239" s="141" t="s">
        <v>312</v>
      </c>
      <c r="C239" s="141" t="s">
        <v>5857</v>
      </c>
      <c r="D239" s="206" t="str">
        <f t="shared" si="3"/>
        <v>WT/TPR/S/302/Rev.1</v>
      </c>
      <c r="E239" s="141" t="s">
        <v>5934</v>
      </c>
      <c r="F239" s="141" t="s">
        <v>681</v>
      </c>
      <c r="G239" s="141" t="s">
        <v>792</v>
      </c>
      <c r="H239" s="141" t="s">
        <v>5</v>
      </c>
      <c r="I239" s="141">
        <v>2014</v>
      </c>
      <c r="J239" s="207" t="s">
        <v>798</v>
      </c>
      <c r="K239" s="207"/>
      <c r="L239" s="208" t="s">
        <v>5935</v>
      </c>
      <c r="M239" s="209" t="s">
        <v>19</v>
      </c>
    </row>
    <row r="240" spans="1:13" ht="126.6" x14ac:dyDescent="0.3">
      <c r="A240" s="205" t="s">
        <v>796</v>
      </c>
      <c r="B240" s="141" t="s">
        <v>312</v>
      </c>
      <c r="C240" s="141" t="s">
        <v>5857</v>
      </c>
      <c r="D240" s="206" t="str">
        <f t="shared" si="3"/>
        <v>WT/TPR/S/302/Rev.1</v>
      </c>
      <c r="E240" s="141" t="s">
        <v>5936</v>
      </c>
      <c r="F240" s="141" t="s">
        <v>681</v>
      </c>
      <c r="G240" s="141" t="s">
        <v>792</v>
      </c>
      <c r="H240" s="141" t="s">
        <v>5</v>
      </c>
      <c r="I240" s="141">
        <v>2014</v>
      </c>
      <c r="J240" s="207" t="s">
        <v>798</v>
      </c>
      <c r="K240" s="207"/>
      <c r="L240" s="208" t="s">
        <v>5937</v>
      </c>
      <c r="M240" s="209" t="s">
        <v>82</v>
      </c>
    </row>
    <row r="241" spans="1:13" ht="46.8" x14ac:dyDescent="0.3">
      <c r="A241" s="205" t="s">
        <v>796</v>
      </c>
      <c r="B241" s="141" t="s">
        <v>317</v>
      </c>
      <c r="C241" s="141" t="s">
        <v>5938</v>
      </c>
      <c r="D241" s="206" t="str">
        <f t="shared" si="3"/>
        <v>WT/TPR/G/305</v>
      </c>
      <c r="E241" s="141" t="s">
        <v>5939</v>
      </c>
      <c r="F241" s="141" t="s">
        <v>5940</v>
      </c>
      <c r="G241" s="141" t="s">
        <v>791</v>
      </c>
      <c r="H241" s="141" t="s">
        <v>4826</v>
      </c>
      <c r="I241" s="141">
        <v>2014</v>
      </c>
      <c r="J241" s="207" t="s">
        <v>798</v>
      </c>
      <c r="K241" s="207"/>
      <c r="L241" s="208" t="s">
        <v>5941</v>
      </c>
      <c r="M241" s="209" t="s">
        <v>57</v>
      </c>
    </row>
    <row r="242" spans="1:13" ht="46.8" x14ac:dyDescent="0.3">
      <c r="A242" s="308" t="s">
        <v>796</v>
      </c>
      <c r="B242" s="141" t="s">
        <v>317</v>
      </c>
      <c r="C242" s="141" t="s">
        <v>5938</v>
      </c>
      <c r="D242" s="206" t="str">
        <f t="shared" si="3"/>
        <v>WT/TPR/G/305</v>
      </c>
      <c r="E242" s="141" t="s">
        <v>5942</v>
      </c>
      <c r="F242" s="141" t="s">
        <v>5940</v>
      </c>
      <c r="G242" s="141" t="s">
        <v>791</v>
      </c>
      <c r="H242" s="141" t="s">
        <v>4826</v>
      </c>
      <c r="I242" s="141">
        <v>2014</v>
      </c>
      <c r="J242" s="207" t="s">
        <v>133</v>
      </c>
      <c r="K242" s="207" t="s">
        <v>19</v>
      </c>
      <c r="L242" s="208" t="s">
        <v>5943</v>
      </c>
      <c r="M242" s="209" t="s">
        <v>19</v>
      </c>
    </row>
    <row r="243" spans="1:13" ht="58.2" x14ac:dyDescent="0.3">
      <c r="A243" s="309"/>
      <c r="B243" s="141" t="s">
        <v>312</v>
      </c>
      <c r="C243" s="141" t="s">
        <v>5944</v>
      </c>
      <c r="D243" s="206" t="str">
        <f t="shared" si="3"/>
        <v>WT/TPR/S/305</v>
      </c>
      <c r="E243" s="141" t="s">
        <v>967</v>
      </c>
      <c r="F243" s="141" t="s">
        <v>5940</v>
      </c>
      <c r="G243" s="141" t="s">
        <v>791</v>
      </c>
      <c r="H243" s="141" t="s">
        <v>4826</v>
      </c>
      <c r="I243" s="141">
        <v>2014</v>
      </c>
      <c r="J243" s="207" t="s">
        <v>133</v>
      </c>
      <c r="K243" s="207" t="s">
        <v>19</v>
      </c>
      <c r="L243" s="208" t="s">
        <v>5945</v>
      </c>
      <c r="M243" s="209" t="s">
        <v>893</v>
      </c>
    </row>
    <row r="244" spans="1:13" ht="92.4" x14ac:dyDescent="0.3">
      <c r="A244" s="308" t="s">
        <v>796</v>
      </c>
      <c r="B244" s="141" t="s">
        <v>317</v>
      </c>
      <c r="C244" s="141" t="s">
        <v>5938</v>
      </c>
      <c r="D244" s="206" t="str">
        <f t="shared" si="3"/>
        <v>WT/TPR/G/305</v>
      </c>
      <c r="E244" s="141" t="s">
        <v>921</v>
      </c>
      <c r="F244" s="141" t="s">
        <v>5940</v>
      </c>
      <c r="G244" s="141" t="s">
        <v>791</v>
      </c>
      <c r="H244" s="141" t="s">
        <v>4826</v>
      </c>
      <c r="I244" s="141">
        <v>2014</v>
      </c>
      <c r="J244" s="207" t="s">
        <v>133</v>
      </c>
      <c r="K244" s="207" t="s">
        <v>139</v>
      </c>
      <c r="L244" s="208" t="s">
        <v>6690</v>
      </c>
      <c r="M244" s="209" t="s">
        <v>5946</v>
      </c>
    </row>
    <row r="245" spans="1:13" ht="81" x14ac:dyDescent="0.3">
      <c r="A245" s="309"/>
      <c r="B245" s="141" t="s">
        <v>317</v>
      </c>
      <c r="C245" s="141" t="s">
        <v>5938</v>
      </c>
      <c r="D245" s="206" t="str">
        <f t="shared" si="3"/>
        <v>WT/TPR/G/305</v>
      </c>
      <c r="E245" s="141" t="s">
        <v>5947</v>
      </c>
      <c r="F245" s="141" t="s">
        <v>5940</v>
      </c>
      <c r="G245" s="141" t="s">
        <v>791</v>
      </c>
      <c r="H245" s="141" t="s">
        <v>4826</v>
      </c>
      <c r="I245" s="141">
        <v>2014</v>
      </c>
      <c r="J245" s="207" t="s">
        <v>133</v>
      </c>
      <c r="K245" s="207" t="s">
        <v>139</v>
      </c>
      <c r="L245" s="208" t="s">
        <v>6691</v>
      </c>
      <c r="M245" s="209" t="s">
        <v>890</v>
      </c>
    </row>
    <row r="246" spans="1:13" ht="58.2" x14ac:dyDescent="0.3">
      <c r="A246" s="205" t="s">
        <v>796</v>
      </c>
      <c r="B246" s="141" t="s">
        <v>312</v>
      </c>
      <c r="C246" s="141" t="s">
        <v>5944</v>
      </c>
      <c r="D246" s="206" t="str">
        <f t="shared" si="3"/>
        <v>WT/TPR/S/305</v>
      </c>
      <c r="E246" s="141" t="s">
        <v>863</v>
      </c>
      <c r="F246" s="141" t="s">
        <v>5940</v>
      </c>
      <c r="G246" s="141" t="s">
        <v>791</v>
      </c>
      <c r="H246" s="141" t="s">
        <v>4826</v>
      </c>
      <c r="I246" s="141">
        <v>2014</v>
      </c>
      <c r="J246" s="207" t="s">
        <v>134</v>
      </c>
      <c r="K246" s="207" t="s">
        <v>2760</v>
      </c>
      <c r="L246" s="208" t="s">
        <v>6999</v>
      </c>
      <c r="M246" s="209" t="s">
        <v>5948</v>
      </c>
    </row>
    <row r="247" spans="1:13" ht="24" x14ac:dyDescent="0.3">
      <c r="A247" s="205" t="s">
        <v>796</v>
      </c>
      <c r="B247" s="141" t="s">
        <v>312</v>
      </c>
      <c r="C247" s="141" t="s">
        <v>5944</v>
      </c>
      <c r="D247" s="206" t="str">
        <f t="shared" si="3"/>
        <v>WT/TPR/S/305</v>
      </c>
      <c r="E247" s="141" t="s">
        <v>864</v>
      </c>
      <c r="F247" s="141" t="s">
        <v>5940</v>
      </c>
      <c r="G247" s="141" t="s">
        <v>791</v>
      </c>
      <c r="H247" s="141" t="s">
        <v>4826</v>
      </c>
      <c r="I247" s="141">
        <v>2014</v>
      </c>
      <c r="J247" s="207" t="s">
        <v>134</v>
      </c>
      <c r="K247" s="207" t="s">
        <v>2760</v>
      </c>
      <c r="L247" s="208" t="s">
        <v>6692</v>
      </c>
      <c r="M247" s="209" t="s">
        <v>5949</v>
      </c>
    </row>
    <row r="248" spans="1:13" ht="35.4" x14ac:dyDescent="0.3">
      <c r="A248" s="205" t="s">
        <v>796</v>
      </c>
      <c r="B248" s="141" t="s">
        <v>312</v>
      </c>
      <c r="C248" s="141" t="s">
        <v>5944</v>
      </c>
      <c r="D248" s="206" t="str">
        <f t="shared" si="3"/>
        <v>WT/TPR/S/305</v>
      </c>
      <c r="E248" s="141" t="s">
        <v>864</v>
      </c>
      <c r="F248" s="141" t="s">
        <v>5940</v>
      </c>
      <c r="G248" s="141" t="s">
        <v>791</v>
      </c>
      <c r="H248" s="141" t="s">
        <v>4826</v>
      </c>
      <c r="I248" s="141">
        <v>2014</v>
      </c>
      <c r="J248" s="207" t="s">
        <v>134</v>
      </c>
      <c r="K248" s="207" t="s">
        <v>2650</v>
      </c>
      <c r="L248" s="208" t="s">
        <v>6693</v>
      </c>
      <c r="M248" s="209" t="s">
        <v>279</v>
      </c>
    </row>
    <row r="249" spans="1:13" ht="69.599999999999994" x14ac:dyDescent="0.3">
      <c r="A249" s="205" t="s">
        <v>796</v>
      </c>
      <c r="B249" s="141" t="s">
        <v>312</v>
      </c>
      <c r="C249" s="141" t="s">
        <v>5944</v>
      </c>
      <c r="D249" s="206" t="str">
        <f t="shared" si="3"/>
        <v>WT/TPR/S/305</v>
      </c>
      <c r="E249" s="141" t="s">
        <v>5950</v>
      </c>
      <c r="F249" s="141" t="s">
        <v>5940</v>
      </c>
      <c r="G249" s="141" t="s">
        <v>791</v>
      </c>
      <c r="H249" s="141" t="s">
        <v>4826</v>
      </c>
      <c r="I249" s="141">
        <v>2014</v>
      </c>
      <c r="J249" s="207" t="s">
        <v>134</v>
      </c>
      <c r="K249" s="207" t="s">
        <v>3139</v>
      </c>
      <c r="L249" s="208" t="s">
        <v>5951</v>
      </c>
      <c r="M249" s="209" t="s">
        <v>5952</v>
      </c>
    </row>
    <row r="250" spans="1:13" ht="58.2" x14ac:dyDescent="0.3">
      <c r="A250" s="205" t="s">
        <v>796</v>
      </c>
      <c r="B250" s="141" t="s">
        <v>312</v>
      </c>
      <c r="C250" s="141" t="s">
        <v>5944</v>
      </c>
      <c r="D250" s="206" t="str">
        <f t="shared" si="3"/>
        <v>WT/TPR/S/305</v>
      </c>
      <c r="E250" s="141" t="s">
        <v>833</v>
      </c>
      <c r="F250" s="141" t="s">
        <v>5940</v>
      </c>
      <c r="G250" s="141" t="s">
        <v>791</v>
      </c>
      <c r="H250" s="141" t="s">
        <v>4826</v>
      </c>
      <c r="I250" s="141">
        <v>2014</v>
      </c>
      <c r="J250" s="207" t="s">
        <v>134</v>
      </c>
      <c r="K250" s="207" t="s">
        <v>5953</v>
      </c>
      <c r="L250" s="208" t="s">
        <v>5954</v>
      </c>
      <c r="M250" s="209" t="s">
        <v>5955</v>
      </c>
    </row>
    <row r="251" spans="1:13" ht="35.4" x14ac:dyDescent="0.3">
      <c r="A251" s="205" t="s">
        <v>796</v>
      </c>
      <c r="B251" s="141" t="s">
        <v>312</v>
      </c>
      <c r="C251" s="141" t="s">
        <v>5944</v>
      </c>
      <c r="D251" s="206" t="str">
        <f t="shared" si="3"/>
        <v>WT/TPR/S/305</v>
      </c>
      <c r="E251" s="141" t="s">
        <v>994</v>
      </c>
      <c r="F251" s="141" t="s">
        <v>5940</v>
      </c>
      <c r="G251" s="141" t="s">
        <v>791</v>
      </c>
      <c r="H251" s="141" t="s">
        <v>4826</v>
      </c>
      <c r="I251" s="141">
        <v>2014</v>
      </c>
      <c r="J251" s="207" t="s">
        <v>134</v>
      </c>
      <c r="K251" s="207" t="s">
        <v>2760</v>
      </c>
      <c r="L251" s="208" t="s">
        <v>5956</v>
      </c>
      <c r="M251" s="209" t="s">
        <v>5957</v>
      </c>
    </row>
    <row r="252" spans="1:13" ht="58.2" x14ac:dyDescent="0.3">
      <c r="A252" s="205" t="s">
        <v>796</v>
      </c>
      <c r="B252" s="141" t="s">
        <v>312</v>
      </c>
      <c r="C252" s="141" t="s">
        <v>5944</v>
      </c>
      <c r="D252" s="206" t="str">
        <f t="shared" si="3"/>
        <v>WT/TPR/S/305</v>
      </c>
      <c r="E252" s="141" t="s">
        <v>5958</v>
      </c>
      <c r="F252" s="141" t="s">
        <v>5940</v>
      </c>
      <c r="G252" s="141" t="s">
        <v>791</v>
      </c>
      <c r="H252" s="141" t="s">
        <v>4826</v>
      </c>
      <c r="I252" s="141">
        <v>2014</v>
      </c>
      <c r="J252" s="207" t="s">
        <v>798</v>
      </c>
      <c r="K252" s="207"/>
      <c r="L252" s="208" t="s">
        <v>5959</v>
      </c>
      <c r="M252" s="209" t="s">
        <v>22</v>
      </c>
    </row>
    <row r="253" spans="1:13" ht="103.8" x14ac:dyDescent="0.3">
      <c r="A253" s="205" t="s">
        <v>796</v>
      </c>
      <c r="B253" s="141" t="s">
        <v>312</v>
      </c>
      <c r="C253" s="141" t="s">
        <v>5944</v>
      </c>
      <c r="D253" s="206" t="str">
        <f t="shared" si="3"/>
        <v>WT/TPR/S/305</v>
      </c>
      <c r="E253" s="141" t="s">
        <v>812</v>
      </c>
      <c r="F253" s="141" t="s">
        <v>5940</v>
      </c>
      <c r="G253" s="141" t="s">
        <v>791</v>
      </c>
      <c r="H253" s="141" t="s">
        <v>4826</v>
      </c>
      <c r="I253" s="141">
        <v>2014</v>
      </c>
      <c r="J253" s="207" t="s">
        <v>798</v>
      </c>
      <c r="K253" s="207"/>
      <c r="L253" s="208" t="s">
        <v>5960</v>
      </c>
      <c r="M253" s="209" t="s">
        <v>5961</v>
      </c>
    </row>
    <row r="254" spans="1:13" ht="24" x14ac:dyDescent="0.3">
      <c r="A254" s="308" t="s">
        <v>796</v>
      </c>
      <c r="B254" s="141" t="s">
        <v>312</v>
      </c>
      <c r="C254" s="141" t="s">
        <v>5944</v>
      </c>
      <c r="D254" s="206" t="str">
        <f t="shared" si="3"/>
        <v>WT/TPR/S/305</v>
      </c>
      <c r="E254" s="141" t="s">
        <v>975</v>
      </c>
      <c r="F254" s="141" t="s">
        <v>5940</v>
      </c>
      <c r="G254" s="141" t="s">
        <v>791</v>
      </c>
      <c r="H254" s="141" t="s">
        <v>4826</v>
      </c>
      <c r="I254" s="141">
        <v>2014</v>
      </c>
      <c r="J254" s="207" t="s">
        <v>133</v>
      </c>
      <c r="K254" s="207" t="s">
        <v>139</v>
      </c>
      <c r="L254" s="208" t="s">
        <v>6694</v>
      </c>
      <c r="M254" s="209" t="s">
        <v>28</v>
      </c>
    </row>
    <row r="255" spans="1:13" ht="58.2" x14ac:dyDescent="0.3">
      <c r="A255" s="309"/>
      <c r="B255" s="141" t="s">
        <v>312</v>
      </c>
      <c r="C255" s="141" t="s">
        <v>5944</v>
      </c>
      <c r="D255" s="206" t="str">
        <f t="shared" si="3"/>
        <v>WT/TPR/S/305</v>
      </c>
      <c r="E255" s="141" t="s">
        <v>319</v>
      </c>
      <c r="F255" s="141" t="s">
        <v>5940</v>
      </c>
      <c r="G255" s="141" t="s">
        <v>791</v>
      </c>
      <c r="H255" s="141" t="s">
        <v>4826</v>
      </c>
      <c r="I255" s="141">
        <v>2014</v>
      </c>
      <c r="J255" s="207" t="s">
        <v>133</v>
      </c>
      <c r="K255" s="207" t="s">
        <v>139</v>
      </c>
      <c r="L255" s="208" t="s">
        <v>6604</v>
      </c>
      <c r="M255" s="209" t="s">
        <v>28</v>
      </c>
    </row>
    <row r="256" spans="1:13" ht="35.4" x14ac:dyDescent="0.3">
      <c r="A256" s="205" t="s">
        <v>796</v>
      </c>
      <c r="B256" s="141" t="s">
        <v>312</v>
      </c>
      <c r="C256" s="141" t="s">
        <v>5944</v>
      </c>
      <c r="D256" s="206" t="str">
        <f t="shared" si="3"/>
        <v>WT/TPR/S/305</v>
      </c>
      <c r="E256" s="141" t="s">
        <v>327</v>
      </c>
      <c r="F256" s="141" t="s">
        <v>5940</v>
      </c>
      <c r="G256" s="141" t="s">
        <v>791</v>
      </c>
      <c r="H256" s="141" t="s">
        <v>4826</v>
      </c>
      <c r="I256" s="141">
        <v>2014</v>
      </c>
      <c r="J256" s="207" t="s">
        <v>133</v>
      </c>
      <c r="K256" s="207" t="s">
        <v>139</v>
      </c>
      <c r="L256" s="208" t="s">
        <v>5962</v>
      </c>
      <c r="M256" s="209" t="s">
        <v>28</v>
      </c>
    </row>
    <row r="257" spans="1:13" ht="35.4" x14ac:dyDescent="0.3">
      <c r="A257" s="308" t="s">
        <v>796</v>
      </c>
      <c r="B257" s="141" t="s">
        <v>312</v>
      </c>
      <c r="C257" s="141" t="s">
        <v>5944</v>
      </c>
      <c r="D257" s="206" t="str">
        <f t="shared" si="3"/>
        <v>WT/TPR/S/305</v>
      </c>
      <c r="E257" s="141" t="s">
        <v>968</v>
      </c>
      <c r="F257" s="141" t="s">
        <v>5940</v>
      </c>
      <c r="G257" s="141" t="s">
        <v>791</v>
      </c>
      <c r="H257" s="141" t="s">
        <v>4826</v>
      </c>
      <c r="I257" s="141">
        <v>2014</v>
      </c>
      <c r="J257" s="207" t="s">
        <v>133</v>
      </c>
      <c r="K257" s="207" t="s">
        <v>77</v>
      </c>
      <c r="L257" s="208" t="s">
        <v>6695</v>
      </c>
      <c r="M257" s="209" t="s">
        <v>22</v>
      </c>
    </row>
    <row r="258" spans="1:13" ht="46.8" x14ac:dyDescent="0.3">
      <c r="A258" s="309"/>
      <c r="B258" s="141" t="s">
        <v>312</v>
      </c>
      <c r="C258" s="141" t="s">
        <v>5944</v>
      </c>
      <c r="D258" s="206" t="str">
        <f t="shared" ref="D258:D321" si="4">IF(C258="","",IF(IFERROR(FIND(";",C258,1), 0) &gt; 0, HYPERLINK(CONCATENATE("
https://docs.wto.org/dol2fe/Pages/SS/DoSearch.aspx?DataSource=Cat&amp;query=@Symbol=
",SUBSTITUTE(MID(C258,1,FIND(";",C258,1) - 1),"/","%2F"),"&amp;"), MID(C258,1,FIND(";",C258,1) - 1)), HYPERLINK(CONCATENATE("
https://docs.wto.org/dol2fe/Pages/SS/DoSearch.aspx?DataSource=Cat&amp;query=@Symbol=
",SUBSTITUTE(C258,"/","%2F"),"&amp;"),C258)))</f>
        <v>WT/TPR/S/305</v>
      </c>
      <c r="E258" s="141" t="s">
        <v>5963</v>
      </c>
      <c r="F258" s="141" t="s">
        <v>5940</v>
      </c>
      <c r="G258" s="141" t="s">
        <v>791</v>
      </c>
      <c r="H258" s="141" t="s">
        <v>4826</v>
      </c>
      <c r="I258" s="141">
        <v>2014</v>
      </c>
      <c r="J258" s="207" t="s">
        <v>133</v>
      </c>
      <c r="K258" s="207" t="s">
        <v>77</v>
      </c>
      <c r="L258" s="208" t="s">
        <v>5964</v>
      </c>
      <c r="M258" s="209" t="s">
        <v>5965</v>
      </c>
    </row>
    <row r="259" spans="1:13" ht="24" x14ac:dyDescent="0.3">
      <c r="A259" s="205" t="s">
        <v>796</v>
      </c>
      <c r="B259" s="141" t="s">
        <v>312</v>
      </c>
      <c r="C259" s="141" t="s">
        <v>5944</v>
      </c>
      <c r="D259" s="206" t="str">
        <f t="shared" si="4"/>
        <v>WT/TPR/S/305</v>
      </c>
      <c r="E259" s="141" t="s">
        <v>856</v>
      </c>
      <c r="F259" s="141" t="s">
        <v>5940</v>
      </c>
      <c r="G259" s="141" t="s">
        <v>791</v>
      </c>
      <c r="H259" s="141" t="s">
        <v>4826</v>
      </c>
      <c r="I259" s="141">
        <v>2014</v>
      </c>
      <c r="J259" s="207" t="s">
        <v>133</v>
      </c>
      <c r="K259" s="207" t="s">
        <v>139</v>
      </c>
      <c r="L259" s="208" t="s">
        <v>5966</v>
      </c>
      <c r="M259" s="209" t="s">
        <v>22</v>
      </c>
    </row>
    <row r="260" spans="1:13" ht="58.2" x14ac:dyDescent="0.3">
      <c r="A260" s="308" t="s">
        <v>796</v>
      </c>
      <c r="B260" s="141" t="s">
        <v>312</v>
      </c>
      <c r="C260" s="141" t="s">
        <v>5967</v>
      </c>
      <c r="D260" s="206" t="str">
        <f t="shared" si="4"/>
        <v>WT/TPR/S/298/Rev.1</v>
      </c>
      <c r="E260" s="141" t="s">
        <v>338</v>
      </c>
      <c r="F260" s="141" t="s">
        <v>1654</v>
      </c>
      <c r="G260" s="141" t="s">
        <v>791</v>
      </c>
      <c r="H260" s="141" t="s">
        <v>5</v>
      </c>
      <c r="I260" s="141">
        <v>2014</v>
      </c>
      <c r="J260" s="207" t="s">
        <v>134</v>
      </c>
      <c r="K260" s="207" t="s">
        <v>3366</v>
      </c>
      <c r="L260" s="208" t="s">
        <v>5968</v>
      </c>
      <c r="M260" s="209" t="s">
        <v>104</v>
      </c>
    </row>
    <row r="261" spans="1:13" ht="46.8" x14ac:dyDescent="0.3">
      <c r="A261" s="309"/>
      <c r="B261" s="141" t="s">
        <v>312</v>
      </c>
      <c r="C261" s="141" t="s">
        <v>5967</v>
      </c>
      <c r="D261" s="206" t="str">
        <f t="shared" si="4"/>
        <v>WT/TPR/S/298/Rev.1</v>
      </c>
      <c r="E261" s="141" t="s">
        <v>862</v>
      </c>
      <c r="F261" s="141" t="s">
        <v>1654</v>
      </c>
      <c r="G261" s="141" t="s">
        <v>791</v>
      </c>
      <c r="H261" s="141" t="s">
        <v>5</v>
      </c>
      <c r="I261" s="141">
        <v>2014</v>
      </c>
      <c r="J261" s="207" t="s">
        <v>134</v>
      </c>
      <c r="K261" s="207" t="s">
        <v>3366</v>
      </c>
      <c r="L261" s="208" t="s">
        <v>5969</v>
      </c>
      <c r="M261" s="209" t="s">
        <v>22</v>
      </c>
    </row>
    <row r="262" spans="1:13" ht="69.599999999999994" x14ac:dyDescent="0.3">
      <c r="A262" s="205" t="s">
        <v>796</v>
      </c>
      <c r="B262" s="141" t="s">
        <v>312</v>
      </c>
      <c r="C262" s="141" t="s">
        <v>5967</v>
      </c>
      <c r="D262" s="206" t="str">
        <f t="shared" si="4"/>
        <v>WT/TPR/S/298/Rev.1</v>
      </c>
      <c r="E262" s="141" t="s">
        <v>840</v>
      </c>
      <c r="F262" s="141" t="s">
        <v>1654</v>
      </c>
      <c r="G262" s="141" t="s">
        <v>791</v>
      </c>
      <c r="H262" s="141" t="s">
        <v>5</v>
      </c>
      <c r="I262" s="141">
        <v>2014</v>
      </c>
      <c r="J262" s="207" t="s">
        <v>134</v>
      </c>
      <c r="K262" s="207" t="s">
        <v>3365</v>
      </c>
      <c r="L262" s="208" t="s">
        <v>5970</v>
      </c>
      <c r="M262" s="209" t="s">
        <v>932</v>
      </c>
    </row>
    <row r="263" spans="1:13" ht="69.599999999999994" x14ac:dyDescent="0.3">
      <c r="A263" s="205" t="s">
        <v>796</v>
      </c>
      <c r="B263" s="141" t="s">
        <v>312</v>
      </c>
      <c r="C263" s="141" t="s">
        <v>5967</v>
      </c>
      <c r="D263" s="206" t="str">
        <f t="shared" si="4"/>
        <v>WT/TPR/S/298/Rev.1</v>
      </c>
      <c r="E263" s="141" t="s">
        <v>837</v>
      </c>
      <c r="F263" s="141" t="s">
        <v>1654</v>
      </c>
      <c r="G263" s="141" t="s">
        <v>791</v>
      </c>
      <c r="H263" s="141" t="s">
        <v>5</v>
      </c>
      <c r="I263" s="141">
        <v>2014</v>
      </c>
      <c r="J263" s="207" t="s">
        <v>133</v>
      </c>
      <c r="K263" s="207" t="s">
        <v>42</v>
      </c>
      <c r="L263" s="208" t="s">
        <v>6696</v>
      </c>
      <c r="M263" s="209" t="s">
        <v>22</v>
      </c>
    </row>
    <row r="264" spans="1:13" ht="115.2" x14ac:dyDescent="0.3">
      <c r="A264" s="205" t="s">
        <v>796</v>
      </c>
      <c r="B264" s="141" t="s">
        <v>317</v>
      </c>
      <c r="C264" s="141" t="s">
        <v>5971</v>
      </c>
      <c r="D264" s="206" t="str">
        <f t="shared" si="4"/>
        <v>WT/TPR/G/298</v>
      </c>
      <c r="E264" s="141" t="s">
        <v>970</v>
      </c>
      <c r="F264" s="141" t="s">
        <v>1654</v>
      </c>
      <c r="G264" s="141" t="s">
        <v>791</v>
      </c>
      <c r="H264" s="141" t="s">
        <v>5</v>
      </c>
      <c r="I264" s="141">
        <v>2014</v>
      </c>
      <c r="J264" s="207" t="s">
        <v>798</v>
      </c>
      <c r="K264" s="207"/>
      <c r="L264" s="208" t="s">
        <v>5972</v>
      </c>
      <c r="M264" s="209" t="s">
        <v>57</v>
      </c>
    </row>
    <row r="265" spans="1:13" ht="35.4" x14ac:dyDescent="0.3">
      <c r="A265" s="205" t="s">
        <v>796</v>
      </c>
      <c r="B265" s="141" t="s">
        <v>312</v>
      </c>
      <c r="C265" s="141" t="s">
        <v>5967</v>
      </c>
      <c r="D265" s="206" t="str">
        <f t="shared" si="4"/>
        <v>WT/TPR/S/298/Rev.1</v>
      </c>
      <c r="E265" s="141" t="s">
        <v>5838</v>
      </c>
      <c r="F265" s="141" t="s">
        <v>1654</v>
      </c>
      <c r="G265" s="141" t="s">
        <v>791</v>
      </c>
      <c r="H265" s="141" t="s">
        <v>5</v>
      </c>
      <c r="I265" s="141">
        <v>2014</v>
      </c>
      <c r="J265" s="207" t="s">
        <v>134</v>
      </c>
      <c r="K265" s="207" t="s">
        <v>3364</v>
      </c>
      <c r="L265" s="208" t="s">
        <v>6697</v>
      </c>
      <c r="M265" s="209" t="s">
        <v>22</v>
      </c>
    </row>
    <row r="266" spans="1:13" ht="24" x14ac:dyDescent="0.3">
      <c r="A266" s="205" t="s">
        <v>796</v>
      </c>
      <c r="B266" s="141" t="s">
        <v>312</v>
      </c>
      <c r="C266" s="141" t="s">
        <v>5967</v>
      </c>
      <c r="D266" s="206" t="str">
        <f t="shared" si="4"/>
        <v>WT/TPR/S/298/Rev.1</v>
      </c>
      <c r="E266" s="141" t="s">
        <v>5676</v>
      </c>
      <c r="F266" s="141" t="s">
        <v>1654</v>
      </c>
      <c r="G266" s="141" t="s">
        <v>791</v>
      </c>
      <c r="H266" s="141" t="s">
        <v>5</v>
      </c>
      <c r="I266" s="141">
        <v>2014</v>
      </c>
      <c r="J266" s="207" t="s">
        <v>134</v>
      </c>
      <c r="K266" s="207" t="s">
        <v>2760</v>
      </c>
      <c r="L266" s="208" t="s">
        <v>6698</v>
      </c>
      <c r="M266" s="209" t="s">
        <v>22</v>
      </c>
    </row>
    <row r="267" spans="1:13" ht="69.599999999999994" x14ac:dyDescent="0.3">
      <c r="A267" s="205" t="s">
        <v>796</v>
      </c>
      <c r="B267" s="141" t="s">
        <v>312</v>
      </c>
      <c r="C267" s="141" t="s">
        <v>5967</v>
      </c>
      <c r="D267" s="206" t="str">
        <f t="shared" si="4"/>
        <v>WT/TPR/S/298/Rev.1</v>
      </c>
      <c r="E267" s="141" t="s">
        <v>5676</v>
      </c>
      <c r="F267" s="141" t="s">
        <v>1654</v>
      </c>
      <c r="G267" s="141" t="s">
        <v>791</v>
      </c>
      <c r="H267" s="141" t="s">
        <v>5</v>
      </c>
      <c r="I267" s="141">
        <v>2014</v>
      </c>
      <c r="J267" s="207" t="s">
        <v>798</v>
      </c>
      <c r="K267" s="207"/>
      <c r="L267" s="208" t="s">
        <v>6699</v>
      </c>
      <c r="M267" s="209" t="s">
        <v>5973</v>
      </c>
    </row>
    <row r="268" spans="1:13" ht="69.599999999999994" x14ac:dyDescent="0.3">
      <c r="A268" s="205" t="s">
        <v>796</v>
      </c>
      <c r="B268" s="141" t="s">
        <v>312</v>
      </c>
      <c r="C268" s="141" t="s">
        <v>5967</v>
      </c>
      <c r="D268" s="206" t="str">
        <f t="shared" si="4"/>
        <v>WT/TPR/S/298/Rev.1</v>
      </c>
      <c r="E268" s="141" t="s">
        <v>807</v>
      </c>
      <c r="F268" s="141" t="s">
        <v>1654</v>
      </c>
      <c r="G268" s="141" t="s">
        <v>791</v>
      </c>
      <c r="H268" s="141" t="s">
        <v>5</v>
      </c>
      <c r="I268" s="141">
        <v>2014</v>
      </c>
      <c r="J268" s="207" t="s">
        <v>134</v>
      </c>
      <c r="K268" s="207" t="s">
        <v>2650</v>
      </c>
      <c r="L268" s="208" t="s">
        <v>5974</v>
      </c>
      <c r="M268" s="209" t="s">
        <v>5975</v>
      </c>
    </row>
    <row r="269" spans="1:13" ht="69.599999999999994" x14ac:dyDescent="0.3">
      <c r="A269" s="205" t="s">
        <v>796</v>
      </c>
      <c r="B269" s="141" t="s">
        <v>312</v>
      </c>
      <c r="C269" s="141" t="s">
        <v>5967</v>
      </c>
      <c r="D269" s="206" t="str">
        <f t="shared" si="4"/>
        <v>WT/TPR/S/298/Rev.1</v>
      </c>
      <c r="E269" s="141" t="s">
        <v>1008</v>
      </c>
      <c r="F269" s="141" t="s">
        <v>1654</v>
      </c>
      <c r="G269" s="141" t="s">
        <v>791</v>
      </c>
      <c r="H269" s="141" t="s">
        <v>5</v>
      </c>
      <c r="I269" s="141">
        <v>2014</v>
      </c>
      <c r="J269" s="207" t="s">
        <v>134</v>
      </c>
      <c r="K269" s="207" t="s">
        <v>2516</v>
      </c>
      <c r="L269" s="208" t="s">
        <v>5976</v>
      </c>
      <c r="M269" s="209" t="s">
        <v>5975</v>
      </c>
    </row>
    <row r="270" spans="1:13" ht="46.8" x14ac:dyDescent="0.3">
      <c r="A270" s="205" t="s">
        <v>796</v>
      </c>
      <c r="B270" s="141" t="s">
        <v>312</v>
      </c>
      <c r="C270" s="141" t="s">
        <v>5967</v>
      </c>
      <c r="D270" s="206" t="str">
        <f t="shared" si="4"/>
        <v>WT/TPR/S/298/Rev.1</v>
      </c>
      <c r="E270" s="141" t="s">
        <v>964</v>
      </c>
      <c r="F270" s="141" t="s">
        <v>1654</v>
      </c>
      <c r="G270" s="141" t="s">
        <v>791</v>
      </c>
      <c r="H270" s="141" t="s">
        <v>5</v>
      </c>
      <c r="I270" s="141">
        <v>2014</v>
      </c>
      <c r="J270" s="207" t="s">
        <v>134</v>
      </c>
      <c r="K270" s="207" t="s">
        <v>2760</v>
      </c>
      <c r="L270" s="208" t="s">
        <v>6700</v>
      </c>
      <c r="M270" s="209" t="s">
        <v>917</v>
      </c>
    </row>
    <row r="271" spans="1:13" ht="46.8" x14ac:dyDescent="0.3">
      <c r="A271" s="205" t="s">
        <v>796</v>
      </c>
      <c r="B271" s="141" t="s">
        <v>312</v>
      </c>
      <c r="C271" s="141" t="s">
        <v>5967</v>
      </c>
      <c r="D271" s="206" t="str">
        <f t="shared" si="4"/>
        <v>WT/TPR/S/298/Rev.1</v>
      </c>
      <c r="E271" s="141" t="s">
        <v>5977</v>
      </c>
      <c r="F271" s="141" t="s">
        <v>1654</v>
      </c>
      <c r="G271" s="141" t="s">
        <v>791</v>
      </c>
      <c r="H271" s="141" t="s">
        <v>5</v>
      </c>
      <c r="I271" s="141">
        <v>2014</v>
      </c>
      <c r="J271" s="207" t="s">
        <v>798</v>
      </c>
      <c r="K271" s="207"/>
      <c r="L271" s="208" t="s">
        <v>5978</v>
      </c>
      <c r="M271" s="209" t="s">
        <v>96</v>
      </c>
    </row>
    <row r="272" spans="1:13" ht="46.8" x14ac:dyDescent="0.3">
      <c r="A272" s="308" t="s">
        <v>796</v>
      </c>
      <c r="B272" s="141" t="s">
        <v>312</v>
      </c>
      <c r="C272" s="141" t="s">
        <v>5967</v>
      </c>
      <c r="D272" s="206" t="str">
        <f t="shared" si="4"/>
        <v>WT/TPR/S/298/Rev.1</v>
      </c>
      <c r="E272" s="141" t="s">
        <v>985</v>
      </c>
      <c r="F272" s="141" t="s">
        <v>1654</v>
      </c>
      <c r="G272" s="141" t="s">
        <v>791</v>
      </c>
      <c r="H272" s="141" t="s">
        <v>5</v>
      </c>
      <c r="I272" s="141">
        <v>2014</v>
      </c>
      <c r="J272" s="207" t="s">
        <v>133</v>
      </c>
      <c r="K272" s="207" t="s">
        <v>139</v>
      </c>
      <c r="L272" s="208" t="s">
        <v>6701</v>
      </c>
      <c r="M272" s="209" t="s">
        <v>28</v>
      </c>
    </row>
    <row r="273" spans="1:13" ht="115.2" x14ac:dyDescent="0.3">
      <c r="A273" s="309"/>
      <c r="B273" s="141" t="s">
        <v>312</v>
      </c>
      <c r="C273" s="141" t="s">
        <v>5967</v>
      </c>
      <c r="D273" s="206" t="str">
        <f t="shared" si="4"/>
        <v>WT/TPR/S/298/Rev.1</v>
      </c>
      <c r="E273" s="141" t="s">
        <v>909</v>
      </c>
      <c r="F273" s="141" t="s">
        <v>1654</v>
      </c>
      <c r="G273" s="141" t="s">
        <v>791</v>
      </c>
      <c r="H273" s="141" t="s">
        <v>5</v>
      </c>
      <c r="I273" s="141">
        <v>2014</v>
      </c>
      <c r="J273" s="207" t="s">
        <v>133</v>
      </c>
      <c r="K273" s="207" t="s">
        <v>139</v>
      </c>
      <c r="L273" s="208" t="s">
        <v>7000</v>
      </c>
      <c r="M273" s="209" t="s">
        <v>28</v>
      </c>
    </row>
    <row r="274" spans="1:13" ht="69.599999999999994" x14ac:dyDescent="0.3">
      <c r="A274" s="205" t="s">
        <v>796</v>
      </c>
      <c r="B274" s="141" t="s">
        <v>312</v>
      </c>
      <c r="C274" s="141" t="s">
        <v>5967</v>
      </c>
      <c r="D274" s="206" t="str">
        <f t="shared" si="4"/>
        <v>WT/TPR/S/298/Rev.1</v>
      </c>
      <c r="E274" s="141" t="s">
        <v>838</v>
      </c>
      <c r="F274" s="141" t="s">
        <v>1654</v>
      </c>
      <c r="G274" s="141" t="s">
        <v>791</v>
      </c>
      <c r="H274" s="141" t="s">
        <v>5</v>
      </c>
      <c r="I274" s="141">
        <v>2014</v>
      </c>
      <c r="J274" s="207" t="s">
        <v>133</v>
      </c>
      <c r="K274" s="207" t="s">
        <v>139</v>
      </c>
      <c r="L274" s="208" t="s">
        <v>5979</v>
      </c>
      <c r="M274" s="209" t="s">
        <v>76</v>
      </c>
    </row>
    <row r="275" spans="1:13" ht="35.4" x14ac:dyDescent="0.3">
      <c r="A275" s="308" t="s">
        <v>796</v>
      </c>
      <c r="B275" s="141" t="s">
        <v>312</v>
      </c>
      <c r="C275" s="141" t="s">
        <v>5967</v>
      </c>
      <c r="D275" s="206" t="str">
        <f t="shared" si="4"/>
        <v>WT/TPR/S/298/Rev.1</v>
      </c>
      <c r="E275" s="141" t="s">
        <v>985</v>
      </c>
      <c r="F275" s="141" t="s">
        <v>1654</v>
      </c>
      <c r="G275" s="141" t="s">
        <v>791</v>
      </c>
      <c r="H275" s="141" t="s">
        <v>5</v>
      </c>
      <c r="I275" s="141">
        <v>2014</v>
      </c>
      <c r="J275" s="207" t="s">
        <v>133</v>
      </c>
      <c r="K275" s="207" t="s">
        <v>138</v>
      </c>
      <c r="L275" s="208" t="s">
        <v>6702</v>
      </c>
      <c r="M275" s="209" t="s">
        <v>8</v>
      </c>
    </row>
    <row r="276" spans="1:13" ht="69.599999999999994" x14ac:dyDescent="0.3">
      <c r="A276" s="309"/>
      <c r="B276" s="141" t="s">
        <v>312</v>
      </c>
      <c r="C276" s="141" t="s">
        <v>5967</v>
      </c>
      <c r="D276" s="206" t="str">
        <f t="shared" si="4"/>
        <v>WT/TPR/S/298/Rev.1</v>
      </c>
      <c r="E276" s="141" t="s">
        <v>354</v>
      </c>
      <c r="F276" s="141" t="s">
        <v>1654</v>
      </c>
      <c r="G276" s="141" t="s">
        <v>791</v>
      </c>
      <c r="H276" s="141" t="s">
        <v>5</v>
      </c>
      <c r="I276" s="141">
        <v>2014</v>
      </c>
      <c r="J276" s="207" t="s">
        <v>133</v>
      </c>
      <c r="K276" s="207" t="s">
        <v>138</v>
      </c>
      <c r="L276" s="208" t="s">
        <v>7001</v>
      </c>
      <c r="M276" s="209" t="s">
        <v>932</v>
      </c>
    </row>
    <row r="277" spans="1:13" ht="81" x14ac:dyDescent="0.3">
      <c r="A277" s="205" t="s">
        <v>796</v>
      </c>
      <c r="B277" s="141" t="s">
        <v>312</v>
      </c>
      <c r="C277" s="141" t="s">
        <v>5967</v>
      </c>
      <c r="D277" s="206" t="str">
        <f t="shared" si="4"/>
        <v>WT/TPR/S/298/Rev.1</v>
      </c>
      <c r="E277" s="141" t="s">
        <v>845</v>
      </c>
      <c r="F277" s="141" t="s">
        <v>1654</v>
      </c>
      <c r="G277" s="141" t="s">
        <v>791</v>
      </c>
      <c r="H277" s="141" t="s">
        <v>5</v>
      </c>
      <c r="I277" s="141">
        <v>2014</v>
      </c>
      <c r="J277" s="207" t="s">
        <v>133</v>
      </c>
      <c r="K277" s="207" t="s">
        <v>42</v>
      </c>
      <c r="L277" s="208" t="s">
        <v>7002</v>
      </c>
      <c r="M277" s="209" t="s">
        <v>440</v>
      </c>
    </row>
    <row r="278" spans="1:13" ht="46.8" x14ac:dyDescent="0.3">
      <c r="A278" s="205" t="s">
        <v>796</v>
      </c>
      <c r="B278" s="141" t="s">
        <v>312</v>
      </c>
      <c r="C278" s="141" t="s">
        <v>5967</v>
      </c>
      <c r="D278" s="206" t="str">
        <f t="shared" si="4"/>
        <v>WT/TPR/S/298/Rev.1</v>
      </c>
      <c r="E278" s="141" t="s">
        <v>865</v>
      </c>
      <c r="F278" s="141" t="s">
        <v>1654</v>
      </c>
      <c r="G278" s="141" t="s">
        <v>791</v>
      </c>
      <c r="H278" s="141" t="s">
        <v>5</v>
      </c>
      <c r="I278" s="141">
        <v>2014</v>
      </c>
      <c r="J278" s="207" t="s">
        <v>134</v>
      </c>
      <c r="K278" s="207" t="s">
        <v>67</v>
      </c>
      <c r="L278" s="208" t="s">
        <v>5980</v>
      </c>
      <c r="M278" s="209" t="s">
        <v>893</v>
      </c>
    </row>
    <row r="279" spans="1:13" ht="58.2" x14ac:dyDescent="0.3">
      <c r="A279" s="205" t="s">
        <v>796</v>
      </c>
      <c r="B279" s="141" t="s">
        <v>312</v>
      </c>
      <c r="C279" s="141" t="s">
        <v>5967</v>
      </c>
      <c r="D279" s="206" t="str">
        <f t="shared" si="4"/>
        <v>WT/TPR/S/298/Rev.1</v>
      </c>
      <c r="E279" s="141" t="s">
        <v>326</v>
      </c>
      <c r="F279" s="141" t="s">
        <v>1654</v>
      </c>
      <c r="G279" s="141" t="s">
        <v>791</v>
      </c>
      <c r="H279" s="141" t="s">
        <v>5</v>
      </c>
      <c r="I279" s="141">
        <v>2014</v>
      </c>
      <c r="J279" s="207" t="s">
        <v>798</v>
      </c>
      <c r="K279" s="207"/>
      <c r="L279" s="208" t="s">
        <v>6703</v>
      </c>
      <c r="M279" s="209" t="s">
        <v>54</v>
      </c>
    </row>
    <row r="280" spans="1:13" ht="69.599999999999994" x14ac:dyDescent="0.3">
      <c r="A280" s="308" t="s">
        <v>796</v>
      </c>
      <c r="B280" s="141" t="s">
        <v>312</v>
      </c>
      <c r="C280" s="141" t="s">
        <v>5967</v>
      </c>
      <c r="D280" s="206" t="str">
        <f t="shared" si="4"/>
        <v>WT/TPR/S/298/Rev.1</v>
      </c>
      <c r="E280" s="141" t="s">
        <v>326</v>
      </c>
      <c r="F280" s="141" t="s">
        <v>1654</v>
      </c>
      <c r="G280" s="141" t="s">
        <v>791</v>
      </c>
      <c r="H280" s="141" t="s">
        <v>5</v>
      </c>
      <c r="I280" s="141">
        <v>2014</v>
      </c>
      <c r="J280" s="207" t="s">
        <v>798</v>
      </c>
      <c r="K280" s="207"/>
      <c r="L280" s="208" t="s">
        <v>7003</v>
      </c>
      <c r="M280" s="209" t="s">
        <v>22</v>
      </c>
    </row>
    <row r="281" spans="1:13" ht="46.8" x14ac:dyDescent="0.3">
      <c r="A281" s="309"/>
      <c r="B281" s="141" t="s">
        <v>312</v>
      </c>
      <c r="C281" s="141" t="s">
        <v>5967</v>
      </c>
      <c r="D281" s="206" t="str">
        <f t="shared" si="4"/>
        <v>WT/TPR/S/298/Rev.1</v>
      </c>
      <c r="E281" s="141" t="s">
        <v>5922</v>
      </c>
      <c r="F281" s="141" t="s">
        <v>1654</v>
      </c>
      <c r="G281" s="141" t="s">
        <v>791</v>
      </c>
      <c r="H281" s="141" t="s">
        <v>5</v>
      </c>
      <c r="I281" s="141">
        <v>2014</v>
      </c>
      <c r="J281" s="207" t="s">
        <v>798</v>
      </c>
      <c r="K281" s="207"/>
      <c r="L281" s="208" t="s">
        <v>5981</v>
      </c>
      <c r="M281" s="209" t="s">
        <v>5982</v>
      </c>
    </row>
    <row r="282" spans="1:13" ht="81" x14ac:dyDescent="0.3">
      <c r="A282" s="205" t="s">
        <v>796</v>
      </c>
      <c r="B282" s="141" t="s">
        <v>312</v>
      </c>
      <c r="C282" s="141" t="s">
        <v>5967</v>
      </c>
      <c r="D282" s="206" t="str">
        <f t="shared" si="4"/>
        <v>WT/TPR/S/298/Rev.1</v>
      </c>
      <c r="E282" s="141" t="s">
        <v>5644</v>
      </c>
      <c r="F282" s="141" t="s">
        <v>1654</v>
      </c>
      <c r="G282" s="141" t="s">
        <v>791</v>
      </c>
      <c r="H282" s="141" t="s">
        <v>5</v>
      </c>
      <c r="I282" s="141">
        <v>2014</v>
      </c>
      <c r="J282" s="207" t="s">
        <v>133</v>
      </c>
      <c r="K282" s="207" t="s">
        <v>19</v>
      </c>
      <c r="L282" s="208" t="s">
        <v>5983</v>
      </c>
      <c r="M282" s="209" t="s">
        <v>893</v>
      </c>
    </row>
    <row r="283" spans="1:13" ht="69.599999999999994" x14ac:dyDescent="0.3">
      <c r="A283" s="205" t="s">
        <v>796</v>
      </c>
      <c r="B283" s="141" t="s">
        <v>312</v>
      </c>
      <c r="C283" s="141" t="s">
        <v>5967</v>
      </c>
      <c r="D283" s="206" t="str">
        <f t="shared" si="4"/>
        <v>WT/TPR/S/298/Rev.1</v>
      </c>
      <c r="E283" s="141" t="s">
        <v>5646</v>
      </c>
      <c r="F283" s="141" t="s">
        <v>1654</v>
      </c>
      <c r="G283" s="141" t="s">
        <v>791</v>
      </c>
      <c r="H283" s="141" t="s">
        <v>5</v>
      </c>
      <c r="I283" s="141">
        <v>2014</v>
      </c>
      <c r="J283" s="207" t="s">
        <v>133</v>
      </c>
      <c r="K283" s="207" t="s">
        <v>71</v>
      </c>
      <c r="L283" s="208" t="s">
        <v>7004</v>
      </c>
      <c r="M283" s="209" t="s">
        <v>22</v>
      </c>
    </row>
    <row r="284" spans="1:13" ht="92.4" x14ac:dyDescent="0.3">
      <c r="A284" s="205" t="s">
        <v>796</v>
      </c>
      <c r="B284" s="141" t="s">
        <v>312</v>
      </c>
      <c r="C284" s="141" t="s">
        <v>5967</v>
      </c>
      <c r="D284" s="206" t="str">
        <f t="shared" si="4"/>
        <v>WT/TPR/S/298/Rev.1</v>
      </c>
      <c r="E284" s="141" t="s">
        <v>952</v>
      </c>
      <c r="F284" s="141" t="s">
        <v>1654</v>
      </c>
      <c r="G284" s="141" t="s">
        <v>791</v>
      </c>
      <c r="H284" s="141" t="s">
        <v>5</v>
      </c>
      <c r="I284" s="141">
        <v>2014</v>
      </c>
      <c r="J284" s="207" t="s">
        <v>134</v>
      </c>
      <c r="K284" s="207" t="s">
        <v>3313</v>
      </c>
      <c r="L284" s="208" t="s">
        <v>7005</v>
      </c>
      <c r="M284" s="209" t="s">
        <v>57</v>
      </c>
    </row>
    <row r="285" spans="1:13" ht="115.2" x14ac:dyDescent="0.3">
      <c r="A285" s="205" t="s">
        <v>796</v>
      </c>
      <c r="B285" s="141" t="s">
        <v>312</v>
      </c>
      <c r="C285" s="141" t="s">
        <v>5967</v>
      </c>
      <c r="D285" s="206" t="str">
        <f t="shared" si="4"/>
        <v>WT/TPR/S/298/Rev.1</v>
      </c>
      <c r="E285" s="141" t="s">
        <v>907</v>
      </c>
      <c r="F285" s="141" t="s">
        <v>1654</v>
      </c>
      <c r="G285" s="141" t="s">
        <v>791</v>
      </c>
      <c r="H285" s="141" t="s">
        <v>5</v>
      </c>
      <c r="I285" s="141">
        <v>2014</v>
      </c>
      <c r="J285" s="207" t="s">
        <v>133</v>
      </c>
      <c r="K285" s="207" t="s">
        <v>42</v>
      </c>
      <c r="L285" s="208" t="s">
        <v>5984</v>
      </c>
      <c r="M285" s="209" t="s">
        <v>14</v>
      </c>
    </row>
    <row r="286" spans="1:13" ht="35.4" x14ac:dyDescent="0.3">
      <c r="A286" s="205" t="s">
        <v>796</v>
      </c>
      <c r="B286" s="141" t="s">
        <v>312</v>
      </c>
      <c r="C286" s="141" t="s">
        <v>5967</v>
      </c>
      <c r="D286" s="206" t="str">
        <f t="shared" si="4"/>
        <v>WT/TPR/S/298/Rev.1</v>
      </c>
      <c r="E286" s="141" t="s">
        <v>824</v>
      </c>
      <c r="F286" s="141" t="s">
        <v>1654</v>
      </c>
      <c r="G286" s="141" t="s">
        <v>791</v>
      </c>
      <c r="H286" s="141" t="s">
        <v>5</v>
      </c>
      <c r="I286" s="141">
        <v>2014</v>
      </c>
      <c r="J286" s="207" t="s">
        <v>134</v>
      </c>
      <c r="K286" s="207" t="s">
        <v>67</v>
      </c>
      <c r="L286" s="208" t="s">
        <v>5985</v>
      </c>
      <c r="M286" s="209" t="s">
        <v>28</v>
      </c>
    </row>
    <row r="287" spans="1:13" ht="160.80000000000001" x14ac:dyDescent="0.3">
      <c r="A287" s="205" t="s">
        <v>796</v>
      </c>
      <c r="B287" s="141" t="s">
        <v>312</v>
      </c>
      <c r="C287" s="141" t="s">
        <v>5967</v>
      </c>
      <c r="D287" s="206" t="str">
        <f t="shared" si="4"/>
        <v>WT/TPR/S/298/Rev.1</v>
      </c>
      <c r="E287" s="141" t="s">
        <v>879</v>
      </c>
      <c r="F287" s="141" t="s">
        <v>1654</v>
      </c>
      <c r="G287" s="141" t="s">
        <v>791</v>
      </c>
      <c r="H287" s="141" t="s">
        <v>5</v>
      </c>
      <c r="I287" s="141">
        <v>2014</v>
      </c>
      <c r="J287" s="207" t="s">
        <v>133</v>
      </c>
      <c r="K287" s="207" t="s">
        <v>138</v>
      </c>
      <c r="L287" s="208" t="s">
        <v>5986</v>
      </c>
      <c r="M287" s="209" t="s">
        <v>5987</v>
      </c>
    </row>
    <row r="288" spans="1:13" ht="24" x14ac:dyDescent="0.3">
      <c r="A288" s="205" t="s">
        <v>796</v>
      </c>
      <c r="B288" s="141" t="s">
        <v>312</v>
      </c>
      <c r="C288" s="141" t="s">
        <v>5967</v>
      </c>
      <c r="D288" s="206" t="str">
        <f t="shared" si="4"/>
        <v>WT/TPR/S/298/Rev.1</v>
      </c>
      <c r="E288" s="141" t="s">
        <v>880</v>
      </c>
      <c r="F288" s="141" t="s">
        <v>1654</v>
      </c>
      <c r="G288" s="141" t="s">
        <v>791</v>
      </c>
      <c r="H288" s="141" t="s">
        <v>5</v>
      </c>
      <c r="I288" s="141">
        <v>2014</v>
      </c>
      <c r="J288" s="207" t="s">
        <v>133</v>
      </c>
      <c r="K288" s="207" t="s">
        <v>138</v>
      </c>
      <c r="L288" s="208" t="s">
        <v>6704</v>
      </c>
      <c r="M288" s="209" t="s">
        <v>56</v>
      </c>
    </row>
    <row r="289" spans="1:13" ht="81" x14ac:dyDescent="0.3">
      <c r="A289" s="308" t="s">
        <v>796</v>
      </c>
      <c r="B289" s="141" t="s">
        <v>312</v>
      </c>
      <c r="C289" s="141" t="s">
        <v>5967</v>
      </c>
      <c r="D289" s="206" t="str">
        <f t="shared" si="4"/>
        <v>WT/TPR/S/298/Rev.1</v>
      </c>
      <c r="E289" s="141" t="s">
        <v>5988</v>
      </c>
      <c r="F289" s="141" t="s">
        <v>1654</v>
      </c>
      <c r="G289" s="141" t="s">
        <v>791</v>
      </c>
      <c r="H289" s="141" t="s">
        <v>5</v>
      </c>
      <c r="I289" s="141">
        <v>2014</v>
      </c>
      <c r="J289" s="207" t="s">
        <v>133</v>
      </c>
      <c r="K289" s="207" t="s">
        <v>19</v>
      </c>
      <c r="L289" s="208" t="s">
        <v>6705</v>
      </c>
      <c r="M289" s="209" t="s">
        <v>19</v>
      </c>
    </row>
    <row r="290" spans="1:13" ht="58.2" x14ac:dyDescent="0.3">
      <c r="A290" s="309"/>
      <c r="B290" s="141" t="s">
        <v>312</v>
      </c>
      <c r="C290" s="141" t="s">
        <v>5967</v>
      </c>
      <c r="D290" s="206" t="str">
        <f t="shared" si="4"/>
        <v>WT/TPR/S/298/Rev.1</v>
      </c>
      <c r="E290" s="141" t="s">
        <v>343</v>
      </c>
      <c r="F290" s="141" t="s">
        <v>1654</v>
      </c>
      <c r="G290" s="141" t="s">
        <v>791</v>
      </c>
      <c r="H290" s="141" t="s">
        <v>5</v>
      </c>
      <c r="I290" s="141">
        <v>2014</v>
      </c>
      <c r="J290" s="207" t="s">
        <v>133</v>
      </c>
      <c r="K290" s="207" t="s">
        <v>19</v>
      </c>
      <c r="L290" s="208" t="s">
        <v>5989</v>
      </c>
      <c r="M290" s="209" t="s">
        <v>19</v>
      </c>
    </row>
    <row r="291" spans="1:13" ht="46.8" x14ac:dyDescent="0.3">
      <c r="A291" s="308" t="s">
        <v>796</v>
      </c>
      <c r="B291" s="141" t="s">
        <v>312</v>
      </c>
      <c r="C291" s="141" t="s">
        <v>5873</v>
      </c>
      <c r="D291" s="206" t="str">
        <f t="shared" si="4"/>
        <v>WT/TPR/S/306</v>
      </c>
      <c r="E291" s="141" t="s">
        <v>5663</v>
      </c>
      <c r="F291" s="141" t="s">
        <v>12</v>
      </c>
      <c r="G291" s="141" t="s">
        <v>792</v>
      </c>
      <c r="H291" s="141" t="s">
        <v>5</v>
      </c>
      <c r="I291" s="141">
        <v>2014</v>
      </c>
      <c r="J291" s="207" t="s">
        <v>798</v>
      </c>
      <c r="K291" s="207"/>
      <c r="L291" s="208" t="s">
        <v>6706</v>
      </c>
      <c r="M291" s="209" t="s">
        <v>22</v>
      </c>
    </row>
    <row r="292" spans="1:13" ht="46.8" x14ac:dyDescent="0.3">
      <c r="A292" s="310"/>
      <c r="B292" s="141" t="s">
        <v>317</v>
      </c>
      <c r="C292" s="141" t="s">
        <v>5990</v>
      </c>
      <c r="D292" s="206" t="str">
        <f t="shared" si="4"/>
        <v>WT/TPR/G/306</v>
      </c>
      <c r="E292" s="141" t="s">
        <v>5991</v>
      </c>
      <c r="F292" s="141" t="s">
        <v>12</v>
      </c>
      <c r="G292" s="141" t="s">
        <v>792</v>
      </c>
      <c r="H292" s="141" t="s">
        <v>5</v>
      </c>
      <c r="I292" s="141">
        <v>2014</v>
      </c>
      <c r="J292" s="207" t="s">
        <v>798</v>
      </c>
      <c r="K292" s="207"/>
      <c r="L292" s="208" t="s">
        <v>5992</v>
      </c>
      <c r="M292" s="209" t="s">
        <v>22</v>
      </c>
    </row>
    <row r="293" spans="1:13" ht="58.2" x14ac:dyDescent="0.3">
      <c r="A293" s="310"/>
      <c r="B293" s="141" t="s">
        <v>317</v>
      </c>
      <c r="C293" s="141" t="s">
        <v>5990</v>
      </c>
      <c r="D293" s="206" t="str">
        <f t="shared" si="4"/>
        <v>WT/TPR/G/306</v>
      </c>
      <c r="E293" s="141" t="s">
        <v>5993</v>
      </c>
      <c r="F293" s="141" t="s">
        <v>12</v>
      </c>
      <c r="G293" s="141" t="s">
        <v>792</v>
      </c>
      <c r="H293" s="141" t="s">
        <v>5</v>
      </c>
      <c r="I293" s="141">
        <v>2014</v>
      </c>
      <c r="J293" s="207" t="s">
        <v>798</v>
      </c>
      <c r="K293" s="207"/>
      <c r="L293" s="208" t="s">
        <v>5994</v>
      </c>
      <c r="M293" s="209" t="s">
        <v>22</v>
      </c>
    </row>
    <row r="294" spans="1:13" ht="69.599999999999994" x14ac:dyDescent="0.3">
      <c r="A294" s="310"/>
      <c r="B294" s="141" t="s">
        <v>317</v>
      </c>
      <c r="C294" s="141" t="s">
        <v>5990</v>
      </c>
      <c r="D294" s="206" t="str">
        <f t="shared" si="4"/>
        <v>WT/TPR/G/306</v>
      </c>
      <c r="E294" s="141" t="s">
        <v>940</v>
      </c>
      <c r="F294" s="141" t="s">
        <v>12</v>
      </c>
      <c r="G294" s="141" t="s">
        <v>792</v>
      </c>
      <c r="H294" s="141" t="s">
        <v>5</v>
      </c>
      <c r="I294" s="141">
        <v>2014</v>
      </c>
      <c r="J294" s="207" t="s">
        <v>798</v>
      </c>
      <c r="K294" s="207"/>
      <c r="L294" s="208" t="s">
        <v>5995</v>
      </c>
      <c r="M294" s="209" t="s">
        <v>22</v>
      </c>
    </row>
    <row r="295" spans="1:13" ht="46.8" x14ac:dyDescent="0.3">
      <c r="A295" s="309"/>
      <c r="B295" s="141" t="s">
        <v>312</v>
      </c>
      <c r="C295" s="141" t="s">
        <v>5873</v>
      </c>
      <c r="D295" s="206" t="str">
        <f t="shared" si="4"/>
        <v>WT/TPR/S/306</v>
      </c>
      <c r="E295" s="141" t="s">
        <v>5996</v>
      </c>
      <c r="F295" s="141" t="s">
        <v>12</v>
      </c>
      <c r="G295" s="141" t="s">
        <v>792</v>
      </c>
      <c r="H295" s="141" t="s">
        <v>5</v>
      </c>
      <c r="I295" s="141">
        <v>2014</v>
      </c>
      <c r="J295" s="207" t="s">
        <v>798</v>
      </c>
      <c r="K295" s="207"/>
      <c r="L295" s="208" t="s">
        <v>7006</v>
      </c>
      <c r="M295" s="209" t="s">
        <v>22</v>
      </c>
    </row>
    <row r="296" spans="1:13" ht="58.2" x14ac:dyDescent="0.3">
      <c r="A296" s="205" t="s">
        <v>796</v>
      </c>
      <c r="B296" s="141" t="s">
        <v>317</v>
      </c>
      <c r="C296" s="141" t="s">
        <v>5990</v>
      </c>
      <c r="D296" s="206" t="str">
        <f t="shared" si="4"/>
        <v>WT/TPR/G/306</v>
      </c>
      <c r="E296" s="141" t="s">
        <v>5997</v>
      </c>
      <c r="F296" s="141" t="s">
        <v>12</v>
      </c>
      <c r="G296" s="141" t="s">
        <v>792</v>
      </c>
      <c r="H296" s="141" t="s">
        <v>5</v>
      </c>
      <c r="I296" s="141">
        <v>2014</v>
      </c>
      <c r="J296" s="207" t="s">
        <v>798</v>
      </c>
      <c r="K296" s="207"/>
      <c r="L296" s="208" t="s">
        <v>5998</v>
      </c>
      <c r="M296" s="209" t="s">
        <v>82</v>
      </c>
    </row>
    <row r="297" spans="1:13" ht="81" x14ac:dyDescent="0.3">
      <c r="A297" s="308" t="s">
        <v>796</v>
      </c>
      <c r="B297" s="141" t="s">
        <v>317</v>
      </c>
      <c r="C297" s="141" t="s">
        <v>5990</v>
      </c>
      <c r="D297" s="206" t="str">
        <f t="shared" si="4"/>
        <v>WT/TPR/G/306</v>
      </c>
      <c r="E297" s="141" t="s">
        <v>5999</v>
      </c>
      <c r="F297" s="141" t="s">
        <v>12</v>
      </c>
      <c r="G297" s="141" t="s">
        <v>792</v>
      </c>
      <c r="H297" s="141" t="s">
        <v>5</v>
      </c>
      <c r="I297" s="141">
        <v>2014</v>
      </c>
      <c r="J297" s="207" t="s">
        <v>798</v>
      </c>
      <c r="K297" s="207"/>
      <c r="L297" s="208" t="s">
        <v>6000</v>
      </c>
      <c r="M297" s="209" t="s">
        <v>6001</v>
      </c>
    </row>
    <row r="298" spans="1:13" ht="126.6" x14ac:dyDescent="0.3">
      <c r="A298" s="309"/>
      <c r="B298" s="141" t="s">
        <v>317</v>
      </c>
      <c r="C298" s="141" t="s">
        <v>5990</v>
      </c>
      <c r="D298" s="206" t="str">
        <f t="shared" si="4"/>
        <v>WT/TPR/G/306</v>
      </c>
      <c r="E298" s="141" t="s">
        <v>6002</v>
      </c>
      <c r="F298" s="141" t="s">
        <v>12</v>
      </c>
      <c r="G298" s="141" t="s">
        <v>792</v>
      </c>
      <c r="H298" s="141" t="s">
        <v>5</v>
      </c>
      <c r="I298" s="141">
        <v>2014</v>
      </c>
      <c r="J298" s="207" t="s">
        <v>798</v>
      </c>
      <c r="K298" s="207"/>
      <c r="L298" s="208" t="s">
        <v>6003</v>
      </c>
      <c r="M298" s="209" t="s">
        <v>6004</v>
      </c>
    </row>
    <row r="299" spans="1:13" ht="46.8" x14ac:dyDescent="0.3">
      <c r="A299" s="308" t="s">
        <v>796</v>
      </c>
      <c r="B299" s="141" t="s">
        <v>312</v>
      </c>
      <c r="C299" s="141" t="s">
        <v>5873</v>
      </c>
      <c r="D299" s="206" t="str">
        <f t="shared" si="4"/>
        <v>WT/TPR/S/306</v>
      </c>
      <c r="E299" s="141" t="s">
        <v>860</v>
      </c>
      <c r="F299" s="141" t="s">
        <v>12</v>
      </c>
      <c r="G299" s="141" t="s">
        <v>792</v>
      </c>
      <c r="H299" s="141" t="s">
        <v>5</v>
      </c>
      <c r="I299" s="141">
        <v>2014</v>
      </c>
      <c r="J299" s="207" t="s">
        <v>798</v>
      </c>
      <c r="K299" s="207"/>
      <c r="L299" s="208" t="s">
        <v>7007</v>
      </c>
      <c r="M299" s="209" t="s">
        <v>22</v>
      </c>
    </row>
    <row r="300" spans="1:13" ht="46.8" x14ac:dyDescent="0.3">
      <c r="A300" s="309"/>
      <c r="B300" s="141" t="s">
        <v>317</v>
      </c>
      <c r="C300" s="141" t="s">
        <v>5990</v>
      </c>
      <c r="D300" s="206" t="str">
        <f t="shared" si="4"/>
        <v>WT/TPR/G/306</v>
      </c>
      <c r="E300" s="141" t="s">
        <v>6005</v>
      </c>
      <c r="F300" s="141" t="s">
        <v>12</v>
      </c>
      <c r="G300" s="141" t="s">
        <v>792</v>
      </c>
      <c r="H300" s="141" t="s">
        <v>5</v>
      </c>
      <c r="I300" s="141">
        <v>2014</v>
      </c>
      <c r="J300" s="207" t="s">
        <v>798</v>
      </c>
      <c r="K300" s="207"/>
      <c r="L300" s="208" t="s">
        <v>6707</v>
      </c>
      <c r="M300" s="209" t="s">
        <v>22</v>
      </c>
    </row>
    <row r="301" spans="1:13" ht="46.8" x14ac:dyDescent="0.3">
      <c r="A301" s="205" t="s">
        <v>796</v>
      </c>
      <c r="B301" s="141" t="s">
        <v>312</v>
      </c>
      <c r="C301" s="141" t="s">
        <v>5873</v>
      </c>
      <c r="D301" s="206" t="str">
        <f t="shared" si="4"/>
        <v>WT/TPR/S/306</v>
      </c>
      <c r="E301" s="141" t="s">
        <v>939</v>
      </c>
      <c r="F301" s="141" t="s">
        <v>12</v>
      </c>
      <c r="G301" s="141" t="s">
        <v>792</v>
      </c>
      <c r="H301" s="141" t="s">
        <v>5</v>
      </c>
      <c r="I301" s="141">
        <v>2014</v>
      </c>
      <c r="J301" s="207" t="s">
        <v>798</v>
      </c>
      <c r="K301" s="207"/>
      <c r="L301" s="208" t="s">
        <v>6708</v>
      </c>
      <c r="M301" s="209" t="s">
        <v>22</v>
      </c>
    </row>
    <row r="302" spans="1:13" ht="58.2" x14ac:dyDescent="0.3">
      <c r="A302" s="205" t="s">
        <v>796</v>
      </c>
      <c r="B302" s="141" t="s">
        <v>312</v>
      </c>
      <c r="C302" s="141" t="s">
        <v>5873</v>
      </c>
      <c r="D302" s="206" t="str">
        <f t="shared" si="4"/>
        <v>WT/TPR/S/306</v>
      </c>
      <c r="E302" s="141" t="s">
        <v>322</v>
      </c>
      <c r="F302" s="141" t="s">
        <v>12</v>
      </c>
      <c r="G302" s="141" t="s">
        <v>792</v>
      </c>
      <c r="H302" s="141" t="s">
        <v>5</v>
      </c>
      <c r="I302" s="141">
        <v>2014</v>
      </c>
      <c r="J302" s="207" t="s">
        <v>798</v>
      </c>
      <c r="K302" s="207"/>
      <c r="L302" s="208" t="s">
        <v>6709</v>
      </c>
      <c r="M302" s="209" t="s">
        <v>22</v>
      </c>
    </row>
    <row r="303" spans="1:13" ht="58.2" x14ac:dyDescent="0.3">
      <c r="A303" s="308" t="s">
        <v>796</v>
      </c>
      <c r="B303" s="141" t="s">
        <v>312</v>
      </c>
      <c r="C303" s="141" t="s">
        <v>5873</v>
      </c>
      <c r="D303" s="206" t="str">
        <f t="shared" si="4"/>
        <v>WT/TPR/S/306</v>
      </c>
      <c r="E303" s="141" t="s">
        <v>831</v>
      </c>
      <c r="F303" s="141" t="s">
        <v>12</v>
      </c>
      <c r="G303" s="141" t="s">
        <v>792</v>
      </c>
      <c r="H303" s="141" t="s">
        <v>5</v>
      </c>
      <c r="I303" s="141">
        <v>2014</v>
      </c>
      <c r="J303" s="207" t="s">
        <v>798</v>
      </c>
      <c r="K303" s="207"/>
      <c r="L303" s="208" t="s">
        <v>6006</v>
      </c>
      <c r="M303" s="209" t="s">
        <v>22</v>
      </c>
    </row>
    <row r="304" spans="1:13" ht="46.8" x14ac:dyDescent="0.3">
      <c r="A304" s="309"/>
      <c r="B304" s="141" t="s">
        <v>317</v>
      </c>
      <c r="C304" s="141" t="s">
        <v>5990</v>
      </c>
      <c r="D304" s="206" t="str">
        <f t="shared" si="4"/>
        <v>WT/TPR/G/306</v>
      </c>
      <c r="E304" s="141" t="s">
        <v>816</v>
      </c>
      <c r="F304" s="141" t="s">
        <v>12</v>
      </c>
      <c r="G304" s="141" t="s">
        <v>792</v>
      </c>
      <c r="H304" s="141" t="s">
        <v>5</v>
      </c>
      <c r="I304" s="141">
        <v>2014</v>
      </c>
      <c r="J304" s="207" t="s">
        <v>798</v>
      </c>
      <c r="K304" s="207"/>
      <c r="L304" s="208" t="s">
        <v>6710</v>
      </c>
      <c r="M304" s="209" t="s">
        <v>22</v>
      </c>
    </row>
    <row r="305" spans="1:13" ht="35.4" x14ac:dyDescent="0.3">
      <c r="A305" s="308" t="s">
        <v>796</v>
      </c>
      <c r="B305" s="141" t="s">
        <v>312</v>
      </c>
      <c r="C305" s="141" t="s">
        <v>5873</v>
      </c>
      <c r="D305" s="206" t="str">
        <f t="shared" si="4"/>
        <v>WT/TPR/S/306</v>
      </c>
      <c r="E305" s="141" t="s">
        <v>888</v>
      </c>
      <c r="F305" s="141" t="s">
        <v>12</v>
      </c>
      <c r="G305" s="141" t="s">
        <v>792</v>
      </c>
      <c r="H305" s="141" t="s">
        <v>5</v>
      </c>
      <c r="I305" s="141">
        <v>2014</v>
      </c>
      <c r="J305" s="207" t="s">
        <v>134</v>
      </c>
      <c r="K305" s="207" t="s">
        <v>67</v>
      </c>
      <c r="L305" s="208" t="s">
        <v>6711</v>
      </c>
      <c r="M305" s="209" t="s">
        <v>22</v>
      </c>
    </row>
    <row r="306" spans="1:13" ht="58.2" x14ac:dyDescent="0.3">
      <c r="A306" s="309"/>
      <c r="B306" s="141" t="s">
        <v>312</v>
      </c>
      <c r="C306" s="141" t="s">
        <v>5873</v>
      </c>
      <c r="D306" s="206" t="str">
        <f t="shared" si="4"/>
        <v>WT/TPR/S/306</v>
      </c>
      <c r="E306" s="141" t="s">
        <v>975</v>
      </c>
      <c r="F306" s="141" t="s">
        <v>12</v>
      </c>
      <c r="G306" s="141" t="s">
        <v>792</v>
      </c>
      <c r="H306" s="141" t="s">
        <v>5</v>
      </c>
      <c r="I306" s="141">
        <v>2014</v>
      </c>
      <c r="J306" s="207" t="s">
        <v>134</v>
      </c>
      <c r="K306" s="207" t="s">
        <v>67</v>
      </c>
      <c r="L306" s="208" t="s">
        <v>6007</v>
      </c>
      <c r="M306" s="209" t="s">
        <v>22</v>
      </c>
    </row>
    <row r="307" spans="1:13" ht="58.2" x14ac:dyDescent="0.3">
      <c r="A307" s="205" t="s">
        <v>796</v>
      </c>
      <c r="B307" s="141" t="s">
        <v>312</v>
      </c>
      <c r="C307" s="141" t="s">
        <v>5873</v>
      </c>
      <c r="D307" s="206" t="str">
        <f t="shared" si="4"/>
        <v>WT/TPR/S/306</v>
      </c>
      <c r="E307" s="141" t="s">
        <v>804</v>
      </c>
      <c r="F307" s="141" t="s">
        <v>12</v>
      </c>
      <c r="G307" s="141" t="s">
        <v>792</v>
      </c>
      <c r="H307" s="141" t="s">
        <v>5</v>
      </c>
      <c r="I307" s="141">
        <v>2014</v>
      </c>
      <c r="J307" s="207" t="s">
        <v>134</v>
      </c>
      <c r="K307" s="207" t="s">
        <v>67</v>
      </c>
      <c r="L307" s="208" t="s">
        <v>6712</v>
      </c>
      <c r="M307" s="209" t="s">
        <v>22</v>
      </c>
    </row>
    <row r="308" spans="1:13" ht="35.4" x14ac:dyDescent="0.3">
      <c r="A308" s="308" t="s">
        <v>796</v>
      </c>
      <c r="B308" s="141" t="s">
        <v>312</v>
      </c>
      <c r="C308" s="141" t="s">
        <v>5873</v>
      </c>
      <c r="D308" s="206" t="str">
        <f t="shared" si="4"/>
        <v>WT/TPR/S/306</v>
      </c>
      <c r="E308" s="141" t="s">
        <v>986</v>
      </c>
      <c r="F308" s="141" t="s">
        <v>12</v>
      </c>
      <c r="G308" s="141" t="s">
        <v>792</v>
      </c>
      <c r="H308" s="141" t="s">
        <v>5</v>
      </c>
      <c r="I308" s="141">
        <v>2014</v>
      </c>
      <c r="J308" s="207" t="s">
        <v>134</v>
      </c>
      <c r="K308" s="207" t="s">
        <v>2710</v>
      </c>
      <c r="L308" s="208" t="s">
        <v>6713</v>
      </c>
      <c r="M308" s="209" t="s">
        <v>22</v>
      </c>
    </row>
    <row r="309" spans="1:13" ht="35.4" x14ac:dyDescent="0.3">
      <c r="A309" s="310"/>
      <c r="B309" s="141" t="s">
        <v>312</v>
      </c>
      <c r="C309" s="141" t="s">
        <v>5873</v>
      </c>
      <c r="D309" s="206" t="str">
        <f t="shared" si="4"/>
        <v>WT/TPR/S/306</v>
      </c>
      <c r="E309" s="141" t="s">
        <v>1002</v>
      </c>
      <c r="F309" s="141" t="s">
        <v>12</v>
      </c>
      <c r="G309" s="141" t="s">
        <v>792</v>
      </c>
      <c r="H309" s="141" t="s">
        <v>5</v>
      </c>
      <c r="I309" s="141">
        <v>2014</v>
      </c>
      <c r="J309" s="207" t="s">
        <v>134</v>
      </c>
      <c r="K309" s="207" t="s">
        <v>2710</v>
      </c>
      <c r="L309" s="208" t="s">
        <v>6714</v>
      </c>
      <c r="M309" s="209" t="s">
        <v>22</v>
      </c>
    </row>
    <row r="310" spans="1:13" ht="46.8" x14ac:dyDescent="0.3">
      <c r="A310" s="309"/>
      <c r="B310" s="141" t="s">
        <v>312</v>
      </c>
      <c r="C310" s="141" t="s">
        <v>5873</v>
      </c>
      <c r="D310" s="206" t="str">
        <f t="shared" si="4"/>
        <v>WT/TPR/S/306</v>
      </c>
      <c r="E310" s="141" t="s">
        <v>355</v>
      </c>
      <c r="F310" s="141" t="s">
        <v>12</v>
      </c>
      <c r="G310" s="141" t="s">
        <v>792</v>
      </c>
      <c r="H310" s="141" t="s">
        <v>5</v>
      </c>
      <c r="I310" s="141">
        <v>2014</v>
      </c>
      <c r="J310" s="207" t="s">
        <v>134</v>
      </c>
      <c r="K310" s="207" t="s">
        <v>2760</v>
      </c>
      <c r="L310" s="208" t="s">
        <v>6008</v>
      </c>
      <c r="M310" s="209" t="s">
        <v>6009</v>
      </c>
    </row>
    <row r="311" spans="1:13" ht="35.4" x14ac:dyDescent="0.3">
      <c r="A311" s="205" t="s">
        <v>796</v>
      </c>
      <c r="B311" s="141" t="s">
        <v>312</v>
      </c>
      <c r="C311" s="141" t="s">
        <v>5873</v>
      </c>
      <c r="D311" s="206" t="str">
        <f t="shared" si="4"/>
        <v>WT/TPR/S/306</v>
      </c>
      <c r="E311" s="141" t="s">
        <v>6010</v>
      </c>
      <c r="F311" s="141" t="s">
        <v>12</v>
      </c>
      <c r="G311" s="141" t="s">
        <v>792</v>
      </c>
      <c r="H311" s="141" t="s">
        <v>5</v>
      </c>
      <c r="I311" s="141">
        <v>2014</v>
      </c>
      <c r="J311" s="207" t="s">
        <v>134</v>
      </c>
      <c r="K311" s="207" t="s">
        <v>2516</v>
      </c>
      <c r="L311" s="208" t="s">
        <v>6715</v>
      </c>
      <c r="M311" s="209" t="s">
        <v>22</v>
      </c>
    </row>
    <row r="312" spans="1:13" ht="69.599999999999994" x14ac:dyDescent="0.3">
      <c r="A312" s="205" t="s">
        <v>796</v>
      </c>
      <c r="B312" s="141" t="s">
        <v>312</v>
      </c>
      <c r="C312" s="141" t="s">
        <v>5873</v>
      </c>
      <c r="D312" s="206" t="str">
        <f t="shared" si="4"/>
        <v>WT/TPR/S/306</v>
      </c>
      <c r="E312" s="141" t="s">
        <v>6011</v>
      </c>
      <c r="F312" s="141" t="s">
        <v>12</v>
      </c>
      <c r="G312" s="141" t="s">
        <v>792</v>
      </c>
      <c r="H312" s="141" t="s">
        <v>5</v>
      </c>
      <c r="I312" s="141">
        <v>2014</v>
      </c>
      <c r="J312" s="207" t="s">
        <v>134</v>
      </c>
      <c r="K312" s="207" t="s">
        <v>2516</v>
      </c>
      <c r="L312" s="208" t="s">
        <v>6716</v>
      </c>
      <c r="M312" s="209" t="s">
        <v>2172</v>
      </c>
    </row>
    <row r="313" spans="1:13" ht="81" x14ac:dyDescent="0.3">
      <c r="A313" s="308" t="s">
        <v>796</v>
      </c>
      <c r="B313" s="141" t="s">
        <v>312</v>
      </c>
      <c r="C313" s="141" t="s">
        <v>5873</v>
      </c>
      <c r="D313" s="206" t="str">
        <f t="shared" si="4"/>
        <v>WT/TPR/S/306</v>
      </c>
      <c r="E313" s="141" t="s">
        <v>6012</v>
      </c>
      <c r="F313" s="141" t="s">
        <v>12</v>
      </c>
      <c r="G313" s="141" t="s">
        <v>792</v>
      </c>
      <c r="H313" s="141" t="s">
        <v>5</v>
      </c>
      <c r="I313" s="141">
        <v>2014</v>
      </c>
      <c r="J313" s="207" t="s">
        <v>134</v>
      </c>
      <c r="K313" s="207" t="s">
        <v>2286</v>
      </c>
      <c r="L313" s="208" t="s">
        <v>7008</v>
      </c>
      <c r="M313" s="209" t="s">
        <v>6013</v>
      </c>
    </row>
    <row r="314" spans="1:13" ht="91.2" x14ac:dyDescent="0.3">
      <c r="A314" s="309"/>
      <c r="B314" s="141" t="s">
        <v>312</v>
      </c>
      <c r="C314" s="141" t="s">
        <v>6014</v>
      </c>
      <c r="D314" s="206" t="str">
        <f t="shared" si="4"/>
        <v>WT/TPR/S/299/Rev.1</v>
      </c>
      <c r="E314" s="141" t="s">
        <v>353</v>
      </c>
      <c r="F314" s="141" t="s">
        <v>6015</v>
      </c>
      <c r="G314" s="141" t="s">
        <v>1101</v>
      </c>
      <c r="H314" s="141" t="s">
        <v>5</v>
      </c>
      <c r="I314" s="141">
        <v>2014</v>
      </c>
      <c r="J314" s="207" t="s">
        <v>798</v>
      </c>
      <c r="K314" s="207"/>
      <c r="L314" s="208" t="s">
        <v>6016</v>
      </c>
      <c r="M314" s="209" t="s">
        <v>6013</v>
      </c>
    </row>
    <row r="315" spans="1:13" ht="115.2" x14ac:dyDescent="0.3">
      <c r="A315" s="205" t="s">
        <v>796</v>
      </c>
      <c r="B315" s="141" t="s">
        <v>312</v>
      </c>
      <c r="C315" s="141" t="s">
        <v>5873</v>
      </c>
      <c r="D315" s="206" t="str">
        <f t="shared" si="4"/>
        <v>WT/TPR/S/306</v>
      </c>
      <c r="E315" s="141" t="s">
        <v>948</v>
      </c>
      <c r="F315" s="141" t="s">
        <v>12</v>
      </c>
      <c r="G315" s="141" t="s">
        <v>792</v>
      </c>
      <c r="H315" s="141" t="s">
        <v>5</v>
      </c>
      <c r="I315" s="141">
        <v>2014</v>
      </c>
      <c r="J315" s="207" t="s">
        <v>798</v>
      </c>
      <c r="K315" s="207"/>
      <c r="L315" s="208" t="s">
        <v>7009</v>
      </c>
      <c r="M315" s="209" t="s">
        <v>949</v>
      </c>
    </row>
    <row r="316" spans="1:13" ht="35.4" x14ac:dyDescent="0.3">
      <c r="A316" s="205" t="s">
        <v>796</v>
      </c>
      <c r="B316" s="141" t="s">
        <v>312</v>
      </c>
      <c r="C316" s="141" t="s">
        <v>5873</v>
      </c>
      <c r="D316" s="206" t="str">
        <f t="shared" si="4"/>
        <v>WT/TPR/S/306</v>
      </c>
      <c r="E316" s="141" t="s">
        <v>808</v>
      </c>
      <c r="F316" s="141" t="s">
        <v>12</v>
      </c>
      <c r="G316" s="141" t="s">
        <v>792</v>
      </c>
      <c r="H316" s="141" t="s">
        <v>5</v>
      </c>
      <c r="I316" s="141">
        <v>2014</v>
      </c>
      <c r="J316" s="207" t="s">
        <v>134</v>
      </c>
      <c r="K316" s="207" t="s">
        <v>1058</v>
      </c>
      <c r="L316" s="208" t="s">
        <v>6717</v>
      </c>
      <c r="M316" s="209" t="s">
        <v>22</v>
      </c>
    </row>
    <row r="317" spans="1:13" ht="103.8" x14ac:dyDescent="0.3">
      <c r="A317" s="205" t="s">
        <v>796</v>
      </c>
      <c r="B317" s="141" t="s">
        <v>312</v>
      </c>
      <c r="C317" s="141" t="s">
        <v>5873</v>
      </c>
      <c r="D317" s="206" t="str">
        <f t="shared" si="4"/>
        <v>WT/TPR/S/306</v>
      </c>
      <c r="E317" s="141" t="s">
        <v>6017</v>
      </c>
      <c r="F317" s="141" t="s">
        <v>12</v>
      </c>
      <c r="G317" s="141" t="s">
        <v>792</v>
      </c>
      <c r="H317" s="141" t="s">
        <v>5</v>
      </c>
      <c r="I317" s="141">
        <v>2014</v>
      </c>
      <c r="J317" s="207" t="s">
        <v>134</v>
      </c>
      <c r="K317" s="207" t="s">
        <v>1058</v>
      </c>
      <c r="L317" s="208" t="s">
        <v>7010</v>
      </c>
      <c r="M317" s="209" t="s">
        <v>949</v>
      </c>
    </row>
    <row r="318" spans="1:13" ht="58.2" x14ac:dyDescent="0.3">
      <c r="A318" s="205" t="s">
        <v>796</v>
      </c>
      <c r="B318" s="141" t="s">
        <v>312</v>
      </c>
      <c r="C318" s="141" t="s">
        <v>6018</v>
      </c>
      <c r="D318" s="206" t="str">
        <f t="shared" si="4"/>
        <v>WT/TPR/S/304</v>
      </c>
      <c r="E318" s="141" t="s">
        <v>5732</v>
      </c>
      <c r="F318" s="141" t="s">
        <v>1836</v>
      </c>
      <c r="G318" s="141" t="s">
        <v>791</v>
      </c>
      <c r="H318" s="141" t="s">
        <v>5</v>
      </c>
      <c r="I318" s="141">
        <v>2014</v>
      </c>
      <c r="J318" s="207" t="s">
        <v>798</v>
      </c>
      <c r="K318" s="207"/>
      <c r="L318" s="208" t="s">
        <v>6019</v>
      </c>
      <c r="M318" s="209" t="s">
        <v>949</v>
      </c>
    </row>
    <row r="319" spans="1:13" ht="81" x14ac:dyDescent="0.3">
      <c r="A319" s="205" t="s">
        <v>796</v>
      </c>
      <c r="B319" s="141" t="s">
        <v>312</v>
      </c>
      <c r="C319" s="141" t="s">
        <v>6014</v>
      </c>
      <c r="D319" s="206" t="str">
        <f t="shared" si="4"/>
        <v>WT/TPR/S/299/Rev.1</v>
      </c>
      <c r="E319" s="141" t="s">
        <v>833</v>
      </c>
      <c r="F319" s="141" t="s">
        <v>6020</v>
      </c>
      <c r="G319" s="141" t="s">
        <v>1101</v>
      </c>
      <c r="H319" s="141" t="s">
        <v>5</v>
      </c>
      <c r="I319" s="141">
        <v>2014</v>
      </c>
      <c r="J319" s="207" t="s">
        <v>134</v>
      </c>
      <c r="K319" s="207" t="s">
        <v>6021</v>
      </c>
      <c r="L319" s="208" t="s">
        <v>6718</v>
      </c>
      <c r="M319" s="209" t="s">
        <v>949</v>
      </c>
    </row>
    <row r="320" spans="1:13" ht="69.599999999999994" x14ac:dyDescent="0.3">
      <c r="A320" s="205" t="s">
        <v>796</v>
      </c>
      <c r="B320" s="141" t="s">
        <v>312</v>
      </c>
      <c r="C320" s="141" t="s">
        <v>5873</v>
      </c>
      <c r="D320" s="206" t="str">
        <f t="shared" si="4"/>
        <v>WT/TPR/S/306</v>
      </c>
      <c r="E320" s="141" t="s">
        <v>862</v>
      </c>
      <c r="F320" s="141" t="s">
        <v>12</v>
      </c>
      <c r="G320" s="141" t="s">
        <v>792</v>
      </c>
      <c r="H320" s="141" t="s">
        <v>5</v>
      </c>
      <c r="I320" s="141">
        <v>2014</v>
      </c>
      <c r="J320" s="207" t="s">
        <v>134</v>
      </c>
      <c r="K320" s="207" t="s">
        <v>2650</v>
      </c>
      <c r="L320" s="208" t="s">
        <v>6719</v>
      </c>
      <c r="M320" s="209" t="s">
        <v>6022</v>
      </c>
    </row>
    <row r="321" spans="1:13" ht="69.599999999999994" x14ac:dyDescent="0.3">
      <c r="A321" s="205" t="s">
        <v>796</v>
      </c>
      <c r="B321" s="141" t="s">
        <v>312</v>
      </c>
      <c r="C321" s="141" t="s">
        <v>5873</v>
      </c>
      <c r="D321" s="206" t="str">
        <f t="shared" si="4"/>
        <v>WT/TPR/S/306</v>
      </c>
      <c r="E321" s="141" t="s">
        <v>6011</v>
      </c>
      <c r="F321" s="141" t="s">
        <v>12</v>
      </c>
      <c r="G321" s="141" t="s">
        <v>792</v>
      </c>
      <c r="H321" s="141" t="s">
        <v>5</v>
      </c>
      <c r="I321" s="141">
        <v>2014</v>
      </c>
      <c r="J321" s="207" t="s">
        <v>134</v>
      </c>
      <c r="K321" s="207" t="s">
        <v>2516</v>
      </c>
      <c r="L321" s="208" t="s">
        <v>6720</v>
      </c>
      <c r="M321" s="209" t="s">
        <v>6023</v>
      </c>
    </row>
    <row r="322" spans="1:13" ht="35.4" x14ac:dyDescent="0.3">
      <c r="A322" s="308" t="s">
        <v>796</v>
      </c>
      <c r="B322" s="141" t="s">
        <v>312</v>
      </c>
      <c r="C322" s="141" t="s">
        <v>5873</v>
      </c>
      <c r="D322" s="206" t="str">
        <f t="shared" ref="D322:D385" si="5">IF(C322="","",IF(IFERROR(FIND(";",C322,1), 0) &gt; 0, HYPERLINK(CONCATENATE("
https://docs.wto.org/dol2fe/Pages/SS/DoSearch.aspx?DataSource=Cat&amp;query=@Symbol=
",SUBSTITUTE(MID(C322,1,FIND(";",C322,1) - 1),"/","%2F"),"&amp;"), MID(C322,1,FIND(";",C322,1) - 1)), HYPERLINK(CONCATENATE("
https://docs.wto.org/dol2fe/Pages/SS/DoSearch.aspx?DataSource=Cat&amp;query=@Symbol=
",SUBSTITUTE(C322,"/","%2F"),"&amp;"),C322)))</f>
        <v>WT/TPR/S/306</v>
      </c>
      <c r="E322" s="141" t="s">
        <v>360</v>
      </c>
      <c r="F322" s="141" t="s">
        <v>12</v>
      </c>
      <c r="G322" s="141" t="s">
        <v>792</v>
      </c>
      <c r="H322" s="141" t="s">
        <v>5</v>
      </c>
      <c r="I322" s="141">
        <v>2014</v>
      </c>
      <c r="J322" s="207" t="s">
        <v>134</v>
      </c>
      <c r="K322" s="207" t="s">
        <v>2516</v>
      </c>
      <c r="L322" s="208" t="s">
        <v>6721</v>
      </c>
      <c r="M322" s="209" t="s">
        <v>279</v>
      </c>
    </row>
    <row r="323" spans="1:13" ht="58.2" x14ac:dyDescent="0.3">
      <c r="A323" s="309"/>
      <c r="B323" s="141" t="s">
        <v>312</v>
      </c>
      <c r="C323" s="141" t="s">
        <v>5873</v>
      </c>
      <c r="D323" s="206" t="str">
        <f t="shared" si="5"/>
        <v>WT/TPR/S/306</v>
      </c>
      <c r="E323" s="141" t="s">
        <v>6011</v>
      </c>
      <c r="F323" s="141" t="s">
        <v>12</v>
      </c>
      <c r="G323" s="141" t="s">
        <v>792</v>
      </c>
      <c r="H323" s="141" t="s">
        <v>5</v>
      </c>
      <c r="I323" s="141">
        <v>2014</v>
      </c>
      <c r="J323" s="207" t="s">
        <v>134</v>
      </c>
      <c r="K323" s="207" t="s">
        <v>2516</v>
      </c>
      <c r="L323" s="208" t="s">
        <v>6722</v>
      </c>
      <c r="M323" s="209" t="s">
        <v>993</v>
      </c>
    </row>
    <row r="324" spans="1:13" ht="58.2" x14ac:dyDescent="0.3">
      <c r="A324" s="205" t="s">
        <v>796</v>
      </c>
      <c r="B324" s="141" t="s">
        <v>312</v>
      </c>
      <c r="C324" s="141" t="s">
        <v>5873</v>
      </c>
      <c r="D324" s="206" t="str">
        <f t="shared" si="5"/>
        <v>WT/TPR/S/306</v>
      </c>
      <c r="E324" s="141" t="s">
        <v>6011</v>
      </c>
      <c r="F324" s="141" t="s">
        <v>12</v>
      </c>
      <c r="G324" s="141" t="s">
        <v>792</v>
      </c>
      <c r="H324" s="141" t="s">
        <v>5</v>
      </c>
      <c r="I324" s="141">
        <v>2014</v>
      </c>
      <c r="J324" s="207" t="s">
        <v>134</v>
      </c>
      <c r="K324" s="207" t="s">
        <v>2516</v>
      </c>
      <c r="L324" s="208" t="s">
        <v>6723</v>
      </c>
      <c r="M324" s="209" t="s">
        <v>658</v>
      </c>
    </row>
    <row r="325" spans="1:13" ht="46.8" x14ac:dyDescent="0.3">
      <c r="A325" s="205" t="s">
        <v>796</v>
      </c>
      <c r="B325" s="141" t="s">
        <v>312</v>
      </c>
      <c r="C325" s="141" t="s">
        <v>5873</v>
      </c>
      <c r="D325" s="206" t="str">
        <f t="shared" si="5"/>
        <v>WT/TPR/S/306</v>
      </c>
      <c r="E325" s="141" t="s">
        <v>888</v>
      </c>
      <c r="F325" s="141" t="s">
        <v>12</v>
      </c>
      <c r="G325" s="141" t="s">
        <v>792</v>
      </c>
      <c r="H325" s="141" t="s">
        <v>5</v>
      </c>
      <c r="I325" s="141">
        <v>2014</v>
      </c>
      <c r="J325" s="207" t="s">
        <v>134</v>
      </c>
      <c r="K325" s="207" t="s">
        <v>5881</v>
      </c>
      <c r="L325" s="208" t="s">
        <v>6724</v>
      </c>
      <c r="M325" s="209" t="s">
        <v>22</v>
      </c>
    </row>
    <row r="326" spans="1:13" ht="58.2" x14ac:dyDescent="0.3">
      <c r="A326" s="205" t="s">
        <v>796</v>
      </c>
      <c r="B326" s="141" t="s">
        <v>312</v>
      </c>
      <c r="C326" s="141" t="s">
        <v>5873</v>
      </c>
      <c r="D326" s="206" t="str">
        <f t="shared" si="5"/>
        <v>WT/TPR/S/306</v>
      </c>
      <c r="E326" s="141" t="s">
        <v>323</v>
      </c>
      <c r="F326" s="141" t="s">
        <v>12</v>
      </c>
      <c r="G326" s="141" t="s">
        <v>792</v>
      </c>
      <c r="H326" s="141" t="s">
        <v>5</v>
      </c>
      <c r="I326" s="141">
        <v>2014</v>
      </c>
      <c r="J326" s="207" t="s">
        <v>134</v>
      </c>
      <c r="K326" s="207" t="s">
        <v>2650</v>
      </c>
      <c r="L326" s="208" t="s">
        <v>6024</v>
      </c>
      <c r="M326" s="209" t="s">
        <v>429</v>
      </c>
    </row>
    <row r="327" spans="1:13" ht="58.2" x14ac:dyDescent="0.3">
      <c r="A327" s="205" t="s">
        <v>796</v>
      </c>
      <c r="B327" s="141" t="s">
        <v>312</v>
      </c>
      <c r="C327" s="141" t="s">
        <v>5873</v>
      </c>
      <c r="D327" s="206" t="str">
        <f t="shared" si="5"/>
        <v>WT/TPR/S/306</v>
      </c>
      <c r="E327" s="141" t="s">
        <v>862</v>
      </c>
      <c r="F327" s="141" t="s">
        <v>12</v>
      </c>
      <c r="G327" s="141" t="s">
        <v>792</v>
      </c>
      <c r="H327" s="141" t="s">
        <v>5</v>
      </c>
      <c r="I327" s="141">
        <v>2014</v>
      </c>
      <c r="J327" s="207" t="s">
        <v>134</v>
      </c>
      <c r="K327" s="207" t="s">
        <v>2650</v>
      </c>
      <c r="L327" s="208" t="s">
        <v>6725</v>
      </c>
      <c r="M327" s="209" t="s">
        <v>135</v>
      </c>
    </row>
    <row r="328" spans="1:13" ht="69.599999999999994" x14ac:dyDescent="0.3">
      <c r="A328" s="205" t="s">
        <v>796</v>
      </c>
      <c r="B328" s="141" t="s">
        <v>312</v>
      </c>
      <c r="C328" s="141" t="s">
        <v>5873</v>
      </c>
      <c r="D328" s="206" t="str">
        <f t="shared" si="5"/>
        <v>WT/TPR/S/306</v>
      </c>
      <c r="E328" s="141" t="s">
        <v>862</v>
      </c>
      <c r="F328" s="141" t="s">
        <v>12</v>
      </c>
      <c r="G328" s="141" t="s">
        <v>792</v>
      </c>
      <c r="H328" s="141" t="s">
        <v>5</v>
      </c>
      <c r="I328" s="141">
        <v>2014</v>
      </c>
      <c r="J328" s="207" t="s">
        <v>134</v>
      </c>
      <c r="K328" s="207" t="s">
        <v>2650</v>
      </c>
      <c r="L328" s="208" t="s">
        <v>6726</v>
      </c>
      <c r="M328" s="209" t="s">
        <v>49</v>
      </c>
    </row>
    <row r="329" spans="1:13" ht="58.2" x14ac:dyDescent="0.3">
      <c r="A329" s="205" t="s">
        <v>796</v>
      </c>
      <c r="B329" s="141" t="s">
        <v>312</v>
      </c>
      <c r="C329" s="141" t="s">
        <v>5873</v>
      </c>
      <c r="D329" s="206" t="str">
        <f t="shared" si="5"/>
        <v>WT/TPR/S/306</v>
      </c>
      <c r="E329" s="141" t="s">
        <v>862</v>
      </c>
      <c r="F329" s="141" t="s">
        <v>12</v>
      </c>
      <c r="G329" s="141" t="s">
        <v>792</v>
      </c>
      <c r="H329" s="141" t="s">
        <v>5</v>
      </c>
      <c r="I329" s="141">
        <v>2014</v>
      </c>
      <c r="J329" s="207" t="s">
        <v>134</v>
      </c>
      <c r="K329" s="207" t="s">
        <v>2650</v>
      </c>
      <c r="L329" s="208" t="s">
        <v>6025</v>
      </c>
      <c r="M329" s="209" t="s">
        <v>22</v>
      </c>
    </row>
    <row r="330" spans="1:13" ht="138" x14ac:dyDescent="0.3">
      <c r="A330" s="205" t="s">
        <v>796</v>
      </c>
      <c r="B330" s="141" t="s">
        <v>312</v>
      </c>
      <c r="C330" s="141" t="s">
        <v>5857</v>
      </c>
      <c r="D330" s="206" t="str">
        <f t="shared" si="5"/>
        <v>WT/TPR/S/302/Rev.1</v>
      </c>
      <c r="E330" s="141" t="s">
        <v>6026</v>
      </c>
      <c r="F330" s="141" t="s">
        <v>681</v>
      </c>
      <c r="G330" s="141" t="s">
        <v>792</v>
      </c>
      <c r="H330" s="141" t="s">
        <v>5</v>
      </c>
      <c r="I330" s="141">
        <v>2014</v>
      </c>
      <c r="J330" s="207" t="s">
        <v>134</v>
      </c>
      <c r="K330" s="207" t="s">
        <v>2286</v>
      </c>
      <c r="L330" s="208" t="s">
        <v>7011</v>
      </c>
      <c r="M330" s="209" t="s">
        <v>6027</v>
      </c>
    </row>
    <row r="331" spans="1:13" ht="58.2" x14ac:dyDescent="0.3">
      <c r="A331" s="205" t="s">
        <v>796</v>
      </c>
      <c r="B331" s="141" t="s">
        <v>312</v>
      </c>
      <c r="C331" s="141" t="s">
        <v>5873</v>
      </c>
      <c r="D331" s="206" t="str">
        <f t="shared" si="5"/>
        <v>WT/TPR/S/306</v>
      </c>
      <c r="E331" s="141" t="s">
        <v>862</v>
      </c>
      <c r="F331" s="141" t="s">
        <v>12</v>
      </c>
      <c r="G331" s="141" t="s">
        <v>792</v>
      </c>
      <c r="H331" s="141" t="s">
        <v>5</v>
      </c>
      <c r="I331" s="141">
        <v>2014</v>
      </c>
      <c r="J331" s="207" t="s">
        <v>134</v>
      </c>
      <c r="K331" s="207" t="s">
        <v>2650</v>
      </c>
      <c r="L331" s="208" t="s">
        <v>6727</v>
      </c>
      <c r="M331" s="209" t="s">
        <v>995</v>
      </c>
    </row>
    <row r="332" spans="1:13" ht="69.599999999999994" x14ac:dyDescent="0.3">
      <c r="A332" s="205" t="s">
        <v>796</v>
      </c>
      <c r="B332" s="141" t="s">
        <v>312</v>
      </c>
      <c r="C332" s="141" t="s">
        <v>5873</v>
      </c>
      <c r="D332" s="206" t="str">
        <f t="shared" si="5"/>
        <v>WT/TPR/S/306</v>
      </c>
      <c r="E332" s="141" t="s">
        <v>862</v>
      </c>
      <c r="F332" s="141" t="s">
        <v>12</v>
      </c>
      <c r="G332" s="141" t="s">
        <v>792</v>
      </c>
      <c r="H332" s="141" t="s">
        <v>5</v>
      </c>
      <c r="I332" s="141">
        <v>2014</v>
      </c>
      <c r="J332" s="207" t="s">
        <v>134</v>
      </c>
      <c r="K332" s="207" t="s">
        <v>2650</v>
      </c>
      <c r="L332" s="208" t="s">
        <v>6728</v>
      </c>
      <c r="M332" s="209" t="s">
        <v>2172</v>
      </c>
    </row>
    <row r="333" spans="1:13" ht="46.8" x14ac:dyDescent="0.3">
      <c r="A333" s="205" t="s">
        <v>796</v>
      </c>
      <c r="B333" s="141" t="s">
        <v>312</v>
      </c>
      <c r="C333" s="141" t="s">
        <v>5873</v>
      </c>
      <c r="D333" s="206" t="str">
        <f t="shared" si="5"/>
        <v>WT/TPR/S/306</v>
      </c>
      <c r="E333" s="141" t="s">
        <v>6028</v>
      </c>
      <c r="F333" s="141" t="s">
        <v>12</v>
      </c>
      <c r="G333" s="141" t="s">
        <v>792</v>
      </c>
      <c r="H333" s="141" t="s">
        <v>5</v>
      </c>
      <c r="I333" s="141">
        <v>2014</v>
      </c>
      <c r="J333" s="207" t="s">
        <v>134</v>
      </c>
      <c r="K333" s="207" t="s">
        <v>67</v>
      </c>
      <c r="L333" s="208" t="s">
        <v>6729</v>
      </c>
      <c r="M333" s="209" t="s">
        <v>22</v>
      </c>
    </row>
    <row r="334" spans="1:13" ht="35.4" x14ac:dyDescent="0.3">
      <c r="A334" s="308" t="s">
        <v>796</v>
      </c>
      <c r="B334" s="141" t="s">
        <v>312</v>
      </c>
      <c r="C334" s="141" t="s">
        <v>5873</v>
      </c>
      <c r="D334" s="206" t="str">
        <f t="shared" si="5"/>
        <v>WT/TPR/S/306</v>
      </c>
      <c r="E334" s="141" t="s">
        <v>325</v>
      </c>
      <c r="F334" s="141" t="s">
        <v>12</v>
      </c>
      <c r="G334" s="141" t="s">
        <v>792</v>
      </c>
      <c r="H334" s="141" t="s">
        <v>5</v>
      </c>
      <c r="I334" s="141">
        <v>2014</v>
      </c>
      <c r="J334" s="207" t="s">
        <v>134</v>
      </c>
      <c r="K334" s="207" t="s">
        <v>67</v>
      </c>
      <c r="L334" s="208" t="s">
        <v>6730</v>
      </c>
      <c r="M334" s="209" t="s">
        <v>22</v>
      </c>
    </row>
    <row r="335" spans="1:13" ht="24" x14ac:dyDescent="0.3">
      <c r="A335" s="309"/>
      <c r="B335" s="141" t="s">
        <v>312</v>
      </c>
      <c r="C335" s="141" t="s">
        <v>5873</v>
      </c>
      <c r="D335" s="206" t="str">
        <f t="shared" si="5"/>
        <v>WT/TPR/S/306</v>
      </c>
      <c r="E335" s="141" t="s">
        <v>965</v>
      </c>
      <c r="F335" s="141" t="s">
        <v>12</v>
      </c>
      <c r="G335" s="141" t="s">
        <v>792</v>
      </c>
      <c r="H335" s="141" t="s">
        <v>5</v>
      </c>
      <c r="I335" s="141">
        <v>2014</v>
      </c>
      <c r="J335" s="207" t="s">
        <v>134</v>
      </c>
      <c r="K335" s="207" t="s">
        <v>67</v>
      </c>
      <c r="L335" s="208" t="s">
        <v>6731</v>
      </c>
      <c r="M335" s="209" t="s">
        <v>22</v>
      </c>
    </row>
    <row r="336" spans="1:13" ht="103.8" x14ac:dyDescent="0.3">
      <c r="A336" s="205" t="s">
        <v>796</v>
      </c>
      <c r="B336" s="141" t="s">
        <v>312</v>
      </c>
      <c r="C336" s="141" t="s">
        <v>5873</v>
      </c>
      <c r="D336" s="206" t="str">
        <f t="shared" si="5"/>
        <v>WT/TPR/S/306</v>
      </c>
      <c r="E336" s="141" t="s">
        <v>351</v>
      </c>
      <c r="F336" s="141" t="s">
        <v>12</v>
      </c>
      <c r="G336" s="141" t="s">
        <v>792</v>
      </c>
      <c r="H336" s="141" t="s">
        <v>5</v>
      </c>
      <c r="I336" s="141">
        <v>2014</v>
      </c>
      <c r="J336" s="207" t="s">
        <v>133</v>
      </c>
      <c r="K336" s="207" t="s">
        <v>42</v>
      </c>
      <c r="L336" s="208" t="s">
        <v>7012</v>
      </c>
      <c r="M336" s="209" t="s">
        <v>1021</v>
      </c>
    </row>
    <row r="337" spans="1:13" ht="35.4" x14ac:dyDescent="0.3">
      <c r="A337" s="205" t="s">
        <v>796</v>
      </c>
      <c r="B337" s="141" t="s">
        <v>312</v>
      </c>
      <c r="C337" s="141" t="s">
        <v>5873</v>
      </c>
      <c r="D337" s="206" t="str">
        <f t="shared" si="5"/>
        <v>WT/TPR/S/306</v>
      </c>
      <c r="E337" s="141" t="s">
        <v>842</v>
      </c>
      <c r="F337" s="141" t="s">
        <v>12</v>
      </c>
      <c r="G337" s="141" t="s">
        <v>792</v>
      </c>
      <c r="H337" s="141" t="s">
        <v>5</v>
      </c>
      <c r="I337" s="141">
        <v>2014</v>
      </c>
      <c r="J337" s="207" t="s">
        <v>133</v>
      </c>
      <c r="K337" s="207" t="s">
        <v>42</v>
      </c>
      <c r="L337" s="208" t="s">
        <v>6732</v>
      </c>
      <c r="M337" s="209" t="s">
        <v>14</v>
      </c>
    </row>
    <row r="338" spans="1:13" ht="24" x14ac:dyDescent="0.3">
      <c r="A338" s="205" t="s">
        <v>796</v>
      </c>
      <c r="B338" s="141" t="s">
        <v>312</v>
      </c>
      <c r="C338" s="141" t="s">
        <v>5873</v>
      </c>
      <c r="D338" s="206" t="str">
        <f t="shared" si="5"/>
        <v>WT/TPR/S/306</v>
      </c>
      <c r="E338" s="141" t="s">
        <v>875</v>
      </c>
      <c r="F338" s="141" t="s">
        <v>12</v>
      </c>
      <c r="G338" s="141" t="s">
        <v>792</v>
      </c>
      <c r="H338" s="141" t="s">
        <v>5</v>
      </c>
      <c r="I338" s="141">
        <v>2014</v>
      </c>
      <c r="J338" s="207" t="s">
        <v>133</v>
      </c>
      <c r="K338" s="207" t="s">
        <v>42</v>
      </c>
      <c r="L338" s="208" t="s">
        <v>6029</v>
      </c>
      <c r="M338" s="209" t="s">
        <v>36</v>
      </c>
    </row>
    <row r="339" spans="1:13" ht="46.8" x14ac:dyDescent="0.3">
      <c r="A339" s="205" t="s">
        <v>796</v>
      </c>
      <c r="B339" s="141" t="s">
        <v>312</v>
      </c>
      <c r="C339" s="141" t="s">
        <v>5873</v>
      </c>
      <c r="D339" s="206" t="str">
        <f t="shared" si="5"/>
        <v>WT/TPR/S/306</v>
      </c>
      <c r="E339" s="141" t="s">
        <v>822</v>
      </c>
      <c r="F339" s="141" t="s">
        <v>12</v>
      </c>
      <c r="G339" s="141" t="s">
        <v>792</v>
      </c>
      <c r="H339" s="141" t="s">
        <v>5</v>
      </c>
      <c r="I339" s="141">
        <v>2014</v>
      </c>
      <c r="J339" s="207" t="s">
        <v>133</v>
      </c>
      <c r="K339" s="207" t="s">
        <v>42</v>
      </c>
      <c r="L339" s="208" t="s">
        <v>6030</v>
      </c>
      <c r="M339" s="209" t="s">
        <v>6031</v>
      </c>
    </row>
    <row r="340" spans="1:13" ht="58.2" x14ac:dyDescent="0.3">
      <c r="A340" s="205" t="s">
        <v>796</v>
      </c>
      <c r="B340" s="141" t="s">
        <v>312</v>
      </c>
      <c r="C340" s="141" t="s">
        <v>5873</v>
      </c>
      <c r="D340" s="206" t="str">
        <f t="shared" si="5"/>
        <v>WT/TPR/S/306</v>
      </c>
      <c r="E340" s="141" t="s">
        <v>855</v>
      </c>
      <c r="F340" s="141" t="s">
        <v>12</v>
      </c>
      <c r="G340" s="141" t="s">
        <v>792</v>
      </c>
      <c r="H340" s="141" t="s">
        <v>5</v>
      </c>
      <c r="I340" s="141">
        <v>2014</v>
      </c>
      <c r="J340" s="207" t="s">
        <v>133</v>
      </c>
      <c r="K340" s="207" t="s">
        <v>139</v>
      </c>
      <c r="L340" s="208" t="s">
        <v>6733</v>
      </c>
      <c r="M340" s="209" t="s">
        <v>76</v>
      </c>
    </row>
    <row r="341" spans="1:13" ht="92.4" x14ac:dyDescent="0.3">
      <c r="A341" s="308" t="s">
        <v>796</v>
      </c>
      <c r="B341" s="141" t="s">
        <v>312</v>
      </c>
      <c r="C341" s="141" t="s">
        <v>5873</v>
      </c>
      <c r="D341" s="206" t="str">
        <f t="shared" si="5"/>
        <v>WT/TPR/S/306</v>
      </c>
      <c r="E341" s="141" t="s">
        <v>5692</v>
      </c>
      <c r="F341" s="141" t="s">
        <v>12</v>
      </c>
      <c r="G341" s="141" t="s">
        <v>792</v>
      </c>
      <c r="H341" s="141" t="s">
        <v>5</v>
      </c>
      <c r="I341" s="141">
        <v>2014</v>
      </c>
      <c r="J341" s="207" t="s">
        <v>133</v>
      </c>
      <c r="K341" s="207" t="s">
        <v>139</v>
      </c>
      <c r="L341" s="208" t="s">
        <v>6032</v>
      </c>
      <c r="M341" s="209" t="s">
        <v>6033</v>
      </c>
    </row>
    <row r="342" spans="1:13" ht="24" x14ac:dyDescent="0.3">
      <c r="A342" s="309"/>
      <c r="B342" s="141" t="s">
        <v>312</v>
      </c>
      <c r="C342" s="141" t="s">
        <v>5873</v>
      </c>
      <c r="D342" s="206" t="str">
        <f t="shared" si="5"/>
        <v>WT/TPR/S/306</v>
      </c>
      <c r="E342" s="141" t="s">
        <v>998</v>
      </c>
      <c r="F342" s="141" t="s">
        <v>12</v>
      </c>
      <c r="G342" s="141" t="s">
        <v>792</v>
      </c>
      <c r="H342" s="141" t="s">
        <v>5</v>
      </c>
      <c r="I342" s="141">
        <v>2014</v>
      </c>
      <c r="J342" s="207" t="s">
        <v>133</v>
      </c>
      <c r="K342" s="207" t="s">
        <v>139</v>
      </c>
      <c r="L342" s="208" t="s">
        <v>6734</v>
      </c>
      <c r="M342" s="209" t="s">
        <v>443</v>
      </c>
    </row>
    <row r="343" spans="1:13" ht="103.8" x14ac:dyDescent="0.3">
      <c r="A343" s="205" t="s">
        <v>796</v>
      </c>
      <c r="B343" s="141" t="s">
        <v>312</v>
      </c>
      <c r="C343" s="141" t="s">
        <v>5873</v>
      </c>
      <c r="D343" s="206" t="str">
        <f t="shared" si="5"/>
        <v>WT/TPR/S/306</v>
      </c>
      <c r="E343" s="141" t="s">
        <v>895</v>
      </c>
      <c r="F343" s="141" t="s">
        <v>12</v>
      </c>
      <c r="G343" s="141" t="s">
        <v>792</v>
      </c>
      <c r="H343" s="141" t="s">
        <v>5</v>
      </c>
      <c r="I343" s="141">
        <v>2014</v>
      </c>
      <c r="J343" s="207" t="s">
        <v>133</v>
      </c>
      <c r="K343" s="207" t="s">
        <v>19</v>
      </c>
      <c r="L343" s="208" t="s">
        <v>7013</v>
      </c>
      <c r="M343" s="209" t="s">
        <v>6034</v>
      </c>
    </row>
    <row r="344" spans="1:13" ht="58.2" x14ac:dyDescent="0.3">
      <c r="A344" s="205" t="s">
        <v>796</v>
      </c>
      <c r="B344" s="141" t="s">
        <v>312</v>
      </c>
      <c r="C344" s="141" t="s">
        <v>5873</v>
      </c>
      <c r="D344" s="206" t="str">
        <f t="shared" si="5"/>
        <v>WT/TPR/S/306</v>
      </c>
      <c r="E344" s="141" t="s">
        <v>973</v>
      </c>
      <c r="F344" s="141" t="s">
        <v>12</v>
      </c>
      <c r="G344" s="141" t="s">
        <v>792</v>
      </c>
      <c r="H344" s="141" t="s">
        <v>5</v>
      </c>
      <c r="I344" s="141">
        <v>2014</v>
      </c>
      <c r="J344" s="207" t="s">
        <v>133</v>
      </c>
      <c r="K344" s="207" t="s">
        <v>19</v>
      </c>
      <c r="L344" s="208" t="s">
        <v>6035</v>
      </c>
      <c r="M344" s="209" t="s">
        <v>893</v>
      </c>
    </row>
    <row r="345" spans="1:13" ht="58.2" x14ac:dyDescent="0.3">
      <c r="A345" s="205" t="s">
        <v>796</v>
      </c>
      <c r="B345" s="141" t="s">
        <v>312</v>
      </c>
      <c r="C345" s="141" t="s">
        <v>5873</v>
      </c>
      <c r="D345" s="206" t="str">
        <f t="shared" si="5"/>
        <v>WT/TPR/S/306</v>
      </c>
      <c r="E345" s="141" t="s">
        <v>907</v>
      </c>
      <c r="F345" s="141" t="s">
        <v>12</v>
      </c>
      <c r="G345" s="141" t="s">
        <v>792</v>
      </c>
      <c r="H345" s="141" t="s">
        <v>5</v>
      </c>
      <c r="I345" s="141">
        <v>2014</v>
      </c>
      <c r="J345" s="207" t="s">
        <v>133</v>
      </c>
      <c r="K345" s="207" t="s">
        <v>19</v>
      </c>
      <c r="L345" s="208" t="s">
        <v>6735</v>
      </c>
      <c r="M345" s="209" t="s">
        <v>893</v>
      </c>
    </row>
    <row r="346" spans="1:13" ht="92.4" x14ac:dyDescent="0.3">
      <c r="A346" s="205" t="s">
        <v>796</v>
      </c>
      <c r="B346" s="141" t="s">
        <v>312</v>
      </c>
      <c r="C346" s="141" t="s">
        <v>5873</v>
      </c>
      <c r="D346" s="206" t="str">
        <f t="shared" si="5"/>
        <v>WT/TPR/S/306</v>
      </c>
      <c r="E346" s="141" t="s">
        <v>6036</v>
      </c>
      <c r="F346" s="141" t="s">
        <v>12</v>
      </c>
      <c r="G346" s="141" t="s">
        <v>792</v>
      </c>
      <c r="H346" s="141" t="s">
        <v>5</v>
      </c>
      <c r="I346" s="141">
        <v>2014</v>
      </c>
      <c r="J346" s="207" t="s">
        <v>134</v>
      </c>
      <c r="K346" s="207" t="s">
        <v>3370</v>
      </c>
      <c r="L346" s="208" t="s">
        <v>6736</v>
      </c>
      <c r="M346" s="209" t="s">
        <v>22</v>
      </c>
    </row>
    <row r="347" spans="1:13" ht="115.2" x14ac:dyDescent="0.3">
      <c r="A347" s="205" t="s">
        <v>796</v>
      </c>
      <c r="B347" s="141" t="s">
        <v>312</v>
      </c>
      <c r="C347" s="141" t="s">
        <v>5873</v>
      </c>
      <c r="D347" s="206" t="str">
        <f t="shared" si="5"/>
        <v>WT/TPR/S/306</v>
      </c>
      <c r="E347" s="141" t="s">
        <v>1033</v>
      </c>
      <c r="F347" s="141" t="s">
        <v>12</v>
      </c>
      <c r="G347" s="141" t="s">
        <v>792</v>
      </c>
      <c r="H347" s="141" t="s">
        <v>5</v>
      </c>
      <c r="I347" s="141">
        <v>2014</v>
      </c>
      <c r="J347" s="207" t="s">
        <v>133</v>
      </c>
      <c r="K347" s="207" t="s">
        <v>77</v>
      </c>
      <c r="L347" s="208" t="s">
        <v>6737</v>
      </c>
      <c r="M347" s="209" t="s">
        <v>5766</v>
      </c>
    </row>
    <row r="348" spans="1:13" ht="103.8" x14ac:dyDescent="0.3">
      <c r="A348" s="205" t="s">
        <v>796</v>
      </c>
      <c r="B348" s="141" t="s">
        <v>312</v>
      </c>
      <c r="C348" s="141" t="s">
        <v>5873</v>
      </c>
      <c r="D348" s="206" t="str">
        <f t="shared" si="5"/>
        <v>WT/TPR/S/306</v>
      </c>
      <c r="E348" s="141" t="s">
        <v>6036</v>
      </c>
      <c r="F348" s="141" t="s">
        <v>12</v>
      </c>
      <c r="G348" s="141" t="s">
        <v>792</v>
      </c>
      <c r="H348" s="141" t="s">
        <v>5</v>
      </c>
      <c r="I348" s="141">
        <v>2014</v>
      </c>
      <c r="J348" s="207" t="s">
        <v>134</v>
      </c>
      <c r="K348" s="207" t="s">
        <v>3313</v>
      </c>
      <c r="L348" s="208" t="s">
        <v>6037</v>
      </c>
      <c r="M348" s="209" t="s">
        <v>6038</v>
      </c>
    </row>
    <row r="349" spans="1:13" ht="172.2" x14ac:dyDescent="0.3">
      <c r="A349" s="205" t="s">
        <v>796</v>
      </c>
      <c r="B349" s="141" t="s">
        <v>312</v>
      </c>
      <c r="C349" s="141" t="s">
        <v>5873</v>
      </c>
      <c r="D349" s="206" t="str">
        <f t="shared" si="5"/>
        <v>WT/TPR/S/306</v>
      </c>
      <c r="E349" s="141" t="s">
        <v>5777</v>
      </c>
      <c r="F349" s="141" t="s">
        <v>12</v>
      </c>
      <c r="G349" s="141" t="s">
        <v>792</v>
      </c>
      <c r="H349" s="141" t="s">
        <v>5</v>
      </c>
      <c r="I349" s="141">
        <v>2014</v>
      </c>
      <c r="J349" s="207" t="s">
        <v>134</v>
      </c>
      <c r="K349" s="207" t="s">
        <v>1058</v>
      </c>
      <c r="L349" s="208" t="s">
        <v>6039</v>
      </c>
      <c r="M349" s="209" t="s">
        <v>79</v>
      </c>
    </row>
    <row r="350" spans="1:13" ht="172.2" x14ac:dyDescent="0.3">
      <c r="A350" s="205" t="s">
        <v>796</v>
      </c>
      <c r="B350" s="141" t="s">
        <v>312</v>
      </c>
      <c r="C350" s="141" t="s">
        <v>5873</v>
      </c>
      <c r="D350" s="206" t="str">
        <f t="shared" si="5"/>
        <v>WT/TPR/S/306</v>
      </c>
      <c r="E350" s="141" t="s">
        <v>5777</v>
      </c>
      <c r="F350" s="141" t="s">
        <v>12</v>
      </c>
      <c r="G350" s="141" t="s">
        <v>792</v>
      </c>
      <c r="H350" s="141" t="s">
        <v>5</v>
      </c>
      <c r="I350" s="141">
        <v>2014</v>
      </c>
      <c r="J350" s="207" t="s">
        <v>134</v>
      </c>
      <c r="K350" s="207" t="s">
        <v>1058</v>
      </c>
      <c r="L350" s="208" t="s">
        <v>6040</v>
      </c>
      <c r="M350" s="209" t="s">
        <v>6041</v>
      </c>
    </row>
    <row r="351" spans="1:13" ht="263.39999999999998" x14ac:dyDescent="0.3">
      <c r="A351" s="205" t="s">
        <v>796</v>
      </c>
      <c r="B351" s="141" t="s">
        <v>312</v>
      </c>
      <c r="C351" s="141" t="s">
        <v>5873</v>
      </c>
      <c r="D351" s="206" t="str">
        <f t="shared" si="5"/>
        <v>WT/TPR/S/306</v>
      </c>
      <c r="E351" s="141" t="s">
        <v>5777</v>
      </c>
      <c r="F351" s="141" t="s">
        <v>12</v>
      </c>
      <c r="G351" s="141" t="s">
        <v>792</v>
      </c>
      <c r="H351" s="141" t="s">
        <v>5</v>
      </c>
      <c r="I351" s="141">
        <v>2014</v>
      </c>
      <c r="J351" s="207" t="s">
        <v>134</v>
      </c>
      <c r="K351" s="207" t="s">
        <v>1058</v>
      </c>
      <c r="L351" s="208" t="s">
        <v>6042</v>
      </c>
      <c r="M351" s="209" t="s">
        <v>6043</v>
      </c>
    </row>
    <row r="352" spans="1:13" ht="92.4" x14ac:dyDescent="0.3">
      <c r="A352" s="205" t="s">
        <v>796</v>
      </c>
      <c r="B352" s="141" t="s">
        <v>312</v>
      </c>
      <c r="C352" s="141" t="s">
        <v>5873</v>
      </c>
      <c r="D352" s="206" t="str">
        <f t="shared" si="5"/>
        <v>WT/TPR/S/306</v>
      </c>
      <c r="E352" s="141" t="s">
        <v>5777</v>
      </c>
      <c r="F352" s="141" t="s">
        <v>12</v>
      </c>
      <c r="G352" s="141" t="s">
        <v>792</v>
      </c>
      <c r="H352" s="141" t="s">
        <v>5</v>
      </c>
      <c r="I352" s="141">
        <v>2014</v>
      </c>
      <c r="J352" s="207" t="s">
        <v>134</v>
      </c>
      <c r="K352" s="207" t="s">
        <v>1058</v>
      </c>
      <c r="L352" s="208" t="s">
        <v>6044</v>
      </c>
      <c r="M352" s="209" t="s">
        <v>6045</v>
      </c>
    </row>
    <row r="353" spans="1:13" ht="69.599999999999994" x14ac:dyDescent="0.3">
      <c r="A353" s="205" t="s">
        <v>796</v>
      </c>
      <c r="B353" s="141" t="s">
        <v>312</v>
      </c>
      <c r="C353" s="141" t="s">
        <v>5873</v>
      </c>
      <c r="D353" s="206" t="str">
        <f t="shared" si="5"/>
        <v>WT/TPR/S/306</v>
      </c>
      <c r="E353" s="141" t="s">
        <v>5777</v>
      </c>
      <c r="F353" s="141" t="s">
        <v>12</v>
      </c>
      <c r="G353" s="141" t="s">
        <v>792</v>
      </c>
      <c r="H353" s="141" t="s">
        <v>5</v>
      </c>
      <c r="I353" s="141">
        <v>2014</v>
      </c>
      <c r="J353" s="207" t="s">
        <v>134</v>
      </c>
      <c r="K353" s="207" t="s">
        <v>1058</v>
      </c>
      <c r="L353" s="208" t="s">
        <v>6046</v>
      </c>
      <c r="M353" s="209" t="s">
        <v>52</v>
      </c>
    </row>
    <row r="354" spans="1:13" ht="92.4" x14ac:dyDescent="0.3">
      <c r="A354" s="205" t="s">
        <v>796</v>
      </c>
      <c r="B354" s="141" t="s">
        <v>312</v>
      </c>
      <c r="C354" s="141" t="s">
        <v>5873</v>
      </c>
      <c r="D354" s="206" t="str">
        <f t="shared" si="5"/>
        <v>WT/TPR/S/306</v>
      </c>
      <c r="E354" s="141" t="s">
        <v>5777</v>
      </c>
      <c r="F354" s="141" t="s">
        <v>12</v>
      </c>
      <c r="G354" s="141" t="s">
        <v>792</v>
      </c>
      <c r="H354" s="141" t="s">
        <v>5</v>
      </c>
      <c r="I354" s="141">
        <v>2014</v>
      </c>
      <c r="J354" s="207" t="s">
        <v>134</v>
      </c>
      <c r="K354" s="207" t="s">
        <v>1058</v>
      </c>
      <c r="L354" s="208" t="s">
        <v>6047</v>
      </c>
      <c r="M354" s="209" t="s">
        <v>6048</v>
      </c>
    </row>
    <row r="355" spans="1:13" ht="58.2" x14ac:dyDescent="0.3">
      <c r="A355" s="205" t="s">
        <v>796</v>
      </c>
      <c r="B355" s="141" t="s">
        <v>312</v>
      </c>
      <c r="C355" s="141" t="s">
        <v>5873</v>
      </c>
      <c r="D355" s="206" t="str">
        <f t="shared" si="5"/>
        <v>WT/TPR/S/306</v>
      </c>
      <c r="E355" s="141" t="s">
        <v>5777</v>
      </c>
      <c r="F355" s="141" t="s">
        <v>12</v>
      </c>
      <c r="G355" s="141" t="s">
        <v>792</v>
      </c>
      <c r="H355" s="141" t="s">
        <v>5</v>
      </c>
      <c r="I355" s="141">
        <v>2014</v>
      </c>
      <c r="J355" s="207" t="s">
        <v>134</v>
      </c>
      <c r="K355" s="207" t="s">
        <v>1058</v>
      </c>
      <c r="L355" s="208" t="s">
        <v>6049</v>
      </c>
      <c r="M355" s="209" t="s">
        <v>52</v>
      </c>
    </row>
    <row r="356" spans="1:13" ht="69.599999999999994" x14ac:dyDescent="0.3">
      <c r="A356" s="205" t="s">
        <v>796</v>
      </c>
      <c r="B356" s="141" t="s">
        <v>312</v>
      </c>
      <c r="C356" s="141" t="s">
        <v>5873</v>
      </c>
      <c r="D356" s="206" t="str">
        <f t="shared" si="5"/>
        <v>WT/TPR/S/306</v>
      </c>
      <c r="E356" s="141" t="s">
        <v>6011</v>
      </c>
      <c r="F356" s="141" t="s">
        <v>12</v>
      </c>
      <c r="G356" s="141" t="s">
        <v>792</v>
      </c>
      <c r="H356" s="141" t="s">
        <v>5</v>
      </c>
      <c r="I356" s="141">
        <v>2014</v>
      </c>
      <c r="J356" s="207" t="s">
        <v>134</v>
      </c>
      <c r="K356" s="207" t="s">
        <v>2516</v>
      </c>
      <c r="L356" s="208" t="s">
        <v>6738</v>
      </c>
      <c r="M356" s="209" t="s">
        <v>6050</v>
      </c>
    </row>
    <row r="357" spans="1:13" ht="24" x14ac:dyDescent="0.3">
      <c r="A357" s="205" t="s">
        <v>796</v>
      </c>
      <c r="B357" s="141" t="s">
        <v>312</v>
      </c>
      <c r="C357" s="141" t="s">
        <v>5873</v>
      </c>
      <c r="D357" s="206" t="str">
        <f t="shared" si="5"/>
        <v>WT/TPR/S/306</v>
      </c>
      <c r="E357" s="141" t="s">
        <v>833</v>
      </c>
      <c r="F357" s="141" t="s">
        <v>12</v>
      </c>
      <c r="G357" s="141" t="s">
        <v>792</v>
      </c>
      <c r="H357" s="141" t="s">
        <v>5</v>
      </c>
      <c r="I357" s="141">
        <v>2014</v>
      </c>
      <c r="J357" s="207" t="s">
        <v>134</v>
      </c>
      <c r="K357" s="207" t="s">
        <v>2760</v>
      </c>
      <c r="L357" s="208" t="s">
        <v>6051</v>
      </c>
      <c r="M357" s="209" t="s">
        <v>112</v>
      </c>
    </row>
    <row r="358" spans="1:13" ht="24" x14ac:dyDescent="0.3">
      <c r="A358" s="205" t="s">
        <v>796</v>
      </c>
      <c r="B358" s="141" t="s">
        <v>312</v>
      </c>
      <c r="C358" s="141" t="s">
        <v>5873</v>
      </c>
      <c r="D358" s="206" t="str">
        <f t="shared" si="5"/>
        <v>WT/TPR/S/306</v>
      </c>
      <c r="E358" s="141" t="s">
        <v>864</v>
      </c>
      <c r="F358" s="141" t="s">
        <v>12</v>
      </c>
      <c r="G358" s="141" t="s">
        <v>792</v>
      </c>
      <c r="H358" s="141" t="s">
        <v>5</v>
      </c>
      <c r="I358" s="141">
        <v>2014</v>
      </c>
      <c r="J358" s="207" t="s">
        <v>134</v>
      </c>
      <c r="K358" s="207" t="s">
        <v>2760</v>
      </c>
      <c r="L358" s="208" t="s">
        <v>6739</v>
      </c>
      <c r="M358" s="209" t="s">
        <v>143</v>
      </c>
    </row>
    <row r="359" spans="1:13" ht="35.4" x14ac:dyDescent="0.3">
      <c r="A359" s="205" t="s">
        <v>796</v>
      </c>
      <c r="B359" s="141" t="s">
        <v>312</v>
      </c>
      <c r="C359" s="141" t="s">
        <v>5873</v>
      </c>
      <c r="D359" s="206" t="str">
        <f t="shared" si="5"/>
        <v>WT/TPR/S/306</v>
      </c>
      <c r="E359" s="141" t="s">
        <v>353</v>
      </c>
      <c r="F359" s="141" t="s">
        <v>12</v>
      </c>
      <c r="G359" s="141" t="s">
        <v>792</v>
      </c>
      <c r="H359" s="141" t="s">
        <v>5</v>
      </c>
      <c r="I359" s="141">
        <v>2014</v>
      </c>
      <c r="J359" s="207" t="s">
        <v>134</v>
      </c>
      <c r="K359" s="207" t="s">
        <v>2760</v>
      </c>
      <c r="L359" s="208" t="s">
        <v>7014</v>
      </c>
      <c r="M359" s="209" t="s">
        <v>658</v>
      </c>
    </row>
    <row r="360" spans="1:13" ht="24" x14ac:dyDescent="0.3">
      <c r="A360" s="308" t="s">
        <v>796</v>
      </c>
      <c r="B360" s="141" t="s">
        <v>312</v>
      </c>
      <c r="C360" s="141" t="s">
        <v>5873</v>
      </c>
      <c r="D360" s="206" t="str">
        <f t="shared" si="5"/>
        <v>WT/TPR/S/306</v>
      </c>
      <c r="E360" s="141" t="s">
        <v>864</v>
      </c>
      <c r="F360" s="141" t="s">
        <v>12</v>
      </c>
      <c r="G360" s="141" t="s">
        <v>792</v>
      </c>
      <c r="H360" s="141" t="s">
        <v>5</v>
      </c>
      <c r="I360" s="141">
        <v>2014</v>
      </c>
      <c r="J360" s="207" t="s">
        <v>134</v>
      </c>
      <c r="K360" s="207" t="s">
        <v>2516</v>
      </c>
      <c r="L360" s="208" t="s">
        <v>6740</v>
      </c>
      <c r="M360" s="209" t="s">
        <v>143</v>
      </c>
    </row>
    <row r="361" spans="1:13" ht="24" x14ac:dyDescent="0.3">
      <c r="A361" s="310"/>
      <c r="B361" s="141" t="s">
        <v>312</v>
      </c>
      <c r="C361" s="141" t="s">
        <v>5873</v>
      </c>
      <c r="D361" s="206" t="str">
        <f t="shared" si="5"/>
        <v>WT/TPR/S/306</v>
      </c>
      <c r="E361" s="141" t="s">
        <v>337</v>
      </c>
      <c r="F361" s="141" t="s">
        <v>12</v>
      </c>
      <c r="G361" s="141" t="s">
        <v>792</v>
      </c>
      <c r="H361" s="141" t="s">
        <v>5</v>
      </c>
      <c r="I361" s="141">
        <v>2014</v>
      </c>
      <c r="J361" s="207" t="s">
        <v>134</v>
      </c>
      <c r="K361" s="207" t="s">
        <v>2516</v>
      </c>
      <c r="L361" s="208" t="s">
        <v>6741</v>
      </c>
      <c r="M361" s="209" t="s">
        <v>143</v>
      </c>
    </row>
    <row r="362" spans="1:13" ht="58.2" x14ac:dyDescent="0.3">
      <c r="A362" s="309"/>
      <c r="B362" s="141" t="s">
        <v>312</v>
      </c>
      <c r="C362" s="141" t="s">
        <v>5873</v>
      </c>
      <c r="D362" s="206" t="str">
        <f t="shared" si="5"/>
        <v>WT/TPR/S/306</v>
      </c>
      <c r="E362" s="141" t="s">
        <v>6011</v>
      </c>
      <c r="F362" s="141" t="s">
        <v>12</v>
      </c>
      <c r="G362" s="141" t="s">
        <v>792</v>
      </c>
      <c r="H362" s="141" t="s">
        <v>5</v>
      </c>
      <c r="I362" s="141">
        <v>2014</v>
      </c>
      <c r="J362" s="207" t="s">
        <v>134</v>
      </c>
      <c r="K362" s="207" t="s">
        <v>2516</v>
      </c>
      <c r="L362" s="208" t="s">
        <v>6742</v>
      </c>
      <c r="M362" s="209" t="s">
        <v>658</v>
      </c>
    </row>
    <row r="363" spans="1:13" ht="217.8" x14ac:dyDescent="0.3">
      <c r="A363" s="205" t="s">
        <v>796</v>
      </c>
      <c r="B363" s="141" t="s">
        <v>312</v>
      </c>
      <c r="C363" s="141" t="s">
        <v>5873</v>
      </c>
      <c r="D363" s="206" t="str">
        <f t="shared" si="5"/>
        <v>WT/TPR/S/306</v>
      </c>
      <c r="E363" s="141" t="s">
        <v>5777</v>
      </c>
      <c r="F363" s="141" t="s">
        <v>12</v>
      </c>
      <c r="G363" s="141" t="s">
        <v>792</v>
      </c>
      <c r="H363" s="141" t="s">
        <v>5</v>
      </c>
      <c r="I363" s="141">
        <v>2014</v>
      </c>
      <c r="J363" s="207" t="s">
        <v>134</v>
      </c>
      <c r="K363" s="207" t="s">
        <v>1058</v>
      </c>
      <c r="L363" s="208" t="s">
        <v>6052</v>
      </c>
      <c r="M363" s="209" t="s">
        <v>6053</v>
      </c>
    </row>
    <row r="364" spans="1:13" ht="81" x14ac:dyDescent="0.3">
      <c r="A364" s="205" t="s">
        <v>796</v>
      </c>
      <c r="B364" s="141" t="s">
        <v>312</v>
      </c>
      <c r="C364" s="141" t="s">
        <v>5873</v>
      </c>
      <c r="D364" s="206" t="str">
        <f t="shared" si="5"/>
        <v>WT/TPR/S/306</v>
      </c>
      <c r="E364" s="141" t="s">
        <v>337</v>
      </c>
      <c r="F364" s="141" t="s">
        <v>12</v>
      </c>
      <c r="G364" s="141" t="s">
        <v>792</v>
      </c>
      <c r="H364" s="141" t="s">
        <v>5</v>
      </c>
      <c r="I364" s="141">
        <v>2014</v>
      </c>
      <c r="J364" s="207" t="s">
        <v>134</v>
      </c>
      <c r="K364" s="207" t="s">
        <v>2520</v>
      </c>
      <c r="L364" s="208" t="s">
        <v>6743</v>
      </c>
      <c r="M364" s="209" t="s">
        <v>6054</v>
      </c>
    </row>
    <row r="365" spans="1:13" ht="172.2" x14ac:dyDescent="0.3">
      <c r="A365" s="205" t="s">
        <v>796</v>
      </c>
      <c r="B365" s="141" t="s">
        <v>312</v>
      </c>
      <c r="C365" s="141" t="s">
        <v>5873</v>
      </c>
      <c r="D365" s="206" t="str">
        <f t="shared" si="5"/>
        <v>WT/TPR/S/306</v>
      </c>
      <c r="E365" s="141" t="s">
        <v>5777</v>
      </c>
      <c r="F365" s="141" t="s">
        <v>12</v>
      </c>
      <c r="G365" s="141" t="s">
        <v>792</v>
      </c>
      <c r="H365" s="141" t="s">
        <v>5</v>
      </c>
      <c r="I365" s="141">
        <v>2014</v>
      </c>
      <c r="J365" s="207" t="s">
        <v>134</v>
      </c>
      <c r="K365" s="207" t="s">
        <v>1058</v>
      </c>
      <c r="L365" s="208" t="s">
        <v>6055</v>
      </c>
      <c r="M365" s="209" t="s">
        <v>22</v>
      </c>
    </row>
    <row r="366" spans="1:13" ht="46.8" x14ac:dyDescent="0.3">
      <c r="A366" s="205" t="s">
        <v>796</v>
      </c>
      <c r="B366" s="141" t="s">
        <v>312</v>
      </c>
      <c r="C366" s="141" t="s">
        <v>5873</v>
      </c>
      <c r="D366" s="206" t="str">
        <f t="shared" si="5"/>
        <v>WT/TPR/S/306</v>
      </c>
      <c r="E366" s="141" t="s">
        <v>918</v>
      </c>
      <c r="F366" s="141" t="s">
        <v>12</v>
      </c>
      <c r="G366" s="141" t="s">
        <v>792</v>
      </c>
      <c r="H366" s="141" t="s">
        <v>5</v>
      </c>
      <c r="I366" s="141">
        <v>2014</v>
      </c>
      <c r="J366" s="207" t="s">
        <v>798</v>
      </c>
      <c r="K366" s="207"/>
      <c r="L366" s="208" t="s">
        <v>6056</v>
      </c>
      <c r="M366" s="209" t="s">
        <v>22</v>
      </c>
    </row>
    <row r="367" spans="1:13" ht="46.8" x14ac:dyDescent="0.3">
      <c r="A367" s="308" t="s">
        <v>796</v>
      </c>
      <c r="B367" s="141" t="s">
        <v>317</v>
      </c>
      <c r="C367" s="141" t="s">
        <v>6057</v>
      </c>
      <c r="D367" s="206" t="str">
        <f t="shared" si="5"/>
        <v>WT/TPR/G/294</v>
      </c>
      <c r="E367" s="141" t="s">
        <v>1016</v>
      </c>
      <c r="F367" s="141" t="s">
        <v>2952</v>
      </c>
      <c r="G367" s="141" t="s">
        <v>1692</v>
      </c>
      <c r="H367" s="141" t="s">
        <v>5</v>
      </c>
      <c r="I367" s="141">
        <v>2014</v>
      </c>
      <c r="J367" s="207" t="s">
        <v>798</v>
      </c>
      <c r="K367" s="207"/>
      <c r="L367" s="208" t="s">
        <v>6058</v>
      </c>
      <c r="M367" s="209" t="s">
        <v>57</v>
      </c>
    </row>
    <row r="368" spans="1:13" ht="69.599999999999994" x14ac:dyDescent="0.3">
      <c r="A368" s="309"/>
      <c r="B368" s="141" t="s">
        <v>312</v>
      </c>
      <c r="C368" s="141" t="s">
        <v>6059</v>
      </c>
      <c r="D368" s="206" t="str">
        <f t="shared" si="5"/>
        <v>WT/TPR/S/294/Rev.1</v>
      </c>
      <c r="E368" s="141" t="s">
        <v>6060</v>
      </c>
      <c r="F368" s="141" t="s">
        <v>2952</v>
      </c>
      <c r="G368" s="141" t="s">
        <v>1692</v>
      </c>
      <c r="H368" s="141" t="s">
        <v>5</v>
      </c>
      <c r="I368" s="141">
        <v>2014</v>
      </c>
      <c r="J368" s="207" t="s">
        <v>798</v>
      </c>
      <c r="K368" s="207"/>
      <c r="L368" s="208" t="s">
        <v>6061</v>
      </c>
      <c r="M368" s="209" t="s">
        <v>57</v>
      </c>
    </row>
    <row r="369" spans="1:13" ht="46.8" x14ac:dyDescent="0.3">
      <c r="A369" s="205" t="s">
        <v>796</v>
      </c>
      <c r="B369" s="141" t="s">
        <v>317</v>
      </c>
      <c r="C369" s="141" t="s">
        <v>6057</v>
      </c>
      <c r="D369" s="206" t="str">
        <f t="shared" si="5"/>
        <v>WT/TPR/G/294</v>
      </c>
      <c r="E369" s="141" t="s">
        <v>6062</v>
      </c>
      <c r="F369" s="141" t="s">
        <v>2952</v>
      </c>
      <c r="G369" s="141" t="s">
        <v>1692</v>
      </c>
      <c r="H369" s="141" t="s">
        <v>5</v>
      </c>
      <c r="I369" s="141">
        <v>2014</v>
      </c>
      <c r="J369" s="207" t="s">
        <v>133</v>
      </c>
      <c r="K369" s="207" t="s">
        <v>77</v>
      </c>
      <c r="L369" s="208" t="s">
        <v>6063</v>
      </c>
      <c r="M369" s="209" t="s">
        <v>22</v>
      </c>
    </row>
    <row r="370" spans="1:13" ht="58.2" x14ac:dyDescent="0.3">
      <c r="A370" s="205" t="s">
        <v>796</v>
      </c>
      <c r="B370" s="141" t="s">
        <v>317</v>
      </c>
      <c r="C370" s="141" t="s">
        <v>6057</v>
      </c>
      <c r="D370" s="206" t="str">
        <f t="shared" si="5"/>
        <v>WT/TPR/G/294</v>
      </c>
      <c r="E370" s="141" t="s">
        <v>6064</v>
      </c>
      <c r="F370" s="141" t="s">
        <v>2952</v>
      </c>
      <c r="G370" s="141" t="s">
        <v>1692</v>
      </c>
      <c r="H370" s="141" t="s">
        <v>5</v>
      </c>
      <c r="I370" s="141">
        <v>2014</v>
      </c>
      <c r="J370" s="207" t="s">
        <v>798</v>
      </c>
      <c r="K370" s="207"/>
      <c r="L370" s="208" t="s">
        <v>6065</v>
      </c>
      <c r="M370" s="209" t="s">
        <v>22</v>
      </c>
    </row>
    <row r="371" spans="1:13" ht="24" x14ac:dyDescent="0.3">
      <c r="A371" s="205" t="s">
        <v>796</v>
      </c>
      <c r="B371" s="141" t="s">
        <v>317</v>
      </c>
      <c r="C371" s="141" t="s">
        <v>6057</v>
      </c>
      <c r="D371" s="206" t="str">
        <f t="shared" si="5"/>
        <v>WT/TPR/G/294</v>
      </c>
      <c r="E371" s="141" t="s">
        <v>1007</v>
      </c>
      <c r="F371" s="141" t="s">
        <v>2952</v>
      </c>
      <c r="G371" s="141" t="s">
        <v>1692</v>
      </c>
      <c r="H371" s="141" t="s">
        <v>5</v>
      </c>
      <c r="I371" s="141">
        <v>2014</v>
      </c>
      <c r="J371" s="207" t="s">
        <v>134</v>
      </c>
      <c r="K371" s="207" t="s">
        <v>421</v>
      </c>
      <c r="L371" s="208" t="s">
        <v>6066</v>
      </c>
      <c r="M371" s="209" t="s">
        <v>22</v>
      </c>
    </row>
    <row r="372" spans="1:13" ht="24" x14ac:dyDescent="0.3">
      <c r="A372" s="308" t="s">
        <v>796</v>
      </c>
      <c r="B372" s="141" t="s">
        <v>312</v>
      </c>
      <c r="C372" s="141" t="s">
        <v>6059</v>
      </c>
      <c r="D372" s="206" t="str">
        <f t="shared" si="5"/>
        <v>WT/TPR/S/294/Rev.1</v>
      </c>
      <c r="E372" s="141" t="s">
        <v>805</v>
      </c>
      <c r="F372" s="141" t="s">
        <v>2952</v>
      </c>
      <c r="G372" s="141" t="s">
        <v>1692</v>
      </c>
      <c r="H372" s="141" t="s">
        <v>5</v>
      </c>
      <c r="I372" s="141">
        <v>2014</v>
      </c>
      <c r="J372" s="207" t="s">
        <v>134</v>
      </c>
      <c r="K372" s="207" t="s">
        <v>2760</v>
      </c>
      <c r="L372" s="208" t="s">
        <v>6067</v>
      </c>
      <c r="M372" s="209" t="s">
        <v>22</v>
      </c>
    </row>
    <row r="373" spans="1:13" ht="58.2" x14ac:dyDescent="0.3">
      <c r="A373" s="309"/>
      <c r="B373" s="141" t="s">
        <v>312</v>
      </c>
      <c r="C373" s="141" t="s">
        <v>6059</v>
      </c>
      <c r="D373" s="206" t="str">
        <f t="shared" si="5"/>
        <v>WT/TPR/S/294/Rev.1</v>
      </c>
      <c r="E373" s="141" t="s">
        <v>862</v>
      </c>
      <c r="F373" s="141" t="s">
        <v>2952</v>
      </c>
      <c r="G373" s="141" t="s">
        <v>1692</v>
      </c>
      <c r="H373" s="141" t="s">
        <v>5</v>
      </c>
      <c r="I373" s="141">
        <v>2014</v>
      </c>
      <c r="J373" s="207" t="s">
        <v>134</v>
      </c>
      <c r="K373" s="207" t="s">
        <v>2760</v>
      </c>
      <c r="L373" s="208" t="s">
        <v>6068</v>
      </c>
      <c r="M373" s="209" t="s">
        <v>4671</v>
      </c>
    </row>
    <row r="374" spans="1:13" ht="81" x14ac:dyDescent="0.3">
      <c r="A374" s="205" t="s">
        <v>796</v>
      </c>
      <c r="B374" s="141" t="s">
        <v>312</v>
      </c>
      <c r="C374" s="141" t="s">
        <v>6059</v>
      </c>
      <c r="D374" s="206" t="str">
        <f t="shared" si="5"/>
        <v>WT/TPR/S/294/Rev.1</v>
      </c>
      <c r="E374" s="141" t="s">
        <v>6069</v>
      </c>
      <c r="F374" s="141" t="s">
        <v>2952</v>
      </c>
      <c r="G374" s="141" t="s">
        <v>1692</v>
      </c>
      <c r="H374" s="141" t="s">
        <v>5</v>
      </c>
      <c r="I374" s="141">
        <v>2014</v>
      </c>
      <c r="J374" s="207" t="s">
        <v>798</v>
      </c>
      <c r="K374" s="207"/>
      <c r="L374" s="208" t="s">
        <v>6070</v>
      </c>
      <c r="M374" s="209" t="s">
        <v>22</v>
      </c>
    </row>
    <row r="375" spans="1:13" ht="115.2" x14ac:dyDescent="0.3">
      <c r="A375" s="205" t="s">
        <v>796</v>
      </c>
      <c r="B375" s="141" t="s">
        <v>312</v>
      </c>
      <c r="C375" s="141" t="s">
        <v>6059</v>
      </c>
      <c r="D375" s="206" t="str">
        <f t="shared" si="5"/>
        <v>WT/TPR/S/294/Rev.1</v>
      </c>
      <c r="E375" s="141" t="s">
        <v>322</v>
      </c>
      <c r="F375" s="141" t="s">
        <v>2952</v>
      </c>
      <c r="G375" s="141" t="s">
        <v>1692</v>
      </c>
      <c r="H375" s="141" t="s">
        <v>5</v>
      </c>
      <c r="I375" s="141">
        <v>2014</v>
      </c>
      <c r="J375" s="207" t="s">
        <v>798</v>
      </c>
      <c r="K375" s="207"/>
      <c r="L375" s="208" t="s">
        <v>7015</v>
      </c>
      <c r="M375" s="209" t="s">
        <v>22</v>
      </c>
    </row>
    <row r="376" spans="1:13" ht="69.599999999999994" x14ac:dyDescent="0.3">
      <c r="A376" s="205" t="s">
        <v>796</v>
      </c>
      <c r="B376" s="141" t="s">
        <v>312</v>
      </c>
      <c r="C376" s="141" t="s">
        <v>6059</v>
      </c>
      <c r="D376" s="206" t="str">
        <f t="shared" si="5"/>
        <v>WT/TPR/S/294/Rev.1</v>
      </c>
      <c r="E376" s="141" t="s">
        <v>902</v>
      </c>
      <c r="F376" s="141" t="s">
        <v>2952</v>
      </c>
      <c r="G376" s="141" t="s">
        <v>1692</v>
      </c>
      <c r="H376" s="141" t="s">
        <v>5</v>
      </c>
      <c r="I376" s="141">
        <v>2014</v>
      </c>
      <c r="J376" s="207" t="s">
        <v>798</v>
      </c>
      <c r="K376" s="207"/>
      <c r="L376" s="208" t="s">
        <v>7016</v>
      </c>
      <c r="M376" s="209" t="s">
        <v>22</v>
      </c>
    </row>
    <row r="377" spans="1:13" ht="81" x14ac:dyDescent="0.3">
      <c r="A377" s="205" t="s">
        <v>796</v>
      </c>
      <c r="B377" s="141" t="s">
        <v>312</v>
      </c>
      <c r="C377" s="141" t="s">
        <v>6059</v>
      </c>
      <c r="D377" s="206" t="str">
        <f t="shared" si="5"/>
        <v>WT/TPR/S/294/Rev.1</v>
      </c>
      <c r="E377" s="141" t="s">
        <v>5862</v>
      </c>
      <c r="F377" s="141" t="s">
        <v>2952</v>
      </c>
      <c r="G377" s="141" t="s">
        <v>1692</v>
      </c>
      <c r="H377" s="141" t="s">
        <v>5</v>
      </c>
      <c r="I377" s="141">
        <v>2014</v>
      </c>
      <c r="J377" s="207" t="s">
        <v>134</v>
      </c>
      <c r="K377" s="207" t="s">
        <v>6071</v>
      </c>
      <c r="L377" s="208" t="s">
        <v>6072</v>
      </c>
      <c r="M377" s="209" t="s">
        <v>917</v>
      </c>
    </row>
    <row r="378" spans="1:13" ht="46.8" x14ac:dyDescent="0.3">
      <c r="A378" s="205" t="s">
        <v>796</v>
      </c>
      <c r="B378" s="141" t="s">
        <v>312</v>
      </c>
      <c r="C378" s="141" t="s">
        <v>6059</v>
      </c>
      <c r="D378" s="206" t="str">
        <f t="shared" si="5"/>
        <v>WT/TPR/S/294/Rev.1</v>
      </c>
      <c r="E378" s="141" t="s">
        <v>807</v>
      </c>
      <c r="F378" s="141" t="s">
        <v>2952</v>
      </c>
      <c r="G378" s="141" t="s">
        <v>1692</v>
      </c>
      <c r="H378" s="141" t="s">
        <v>5</v>
      </c>
      <c r="I378" s="141">
        <v>2014</v>
      </c>
      <c r="J378" s="207" t="s">
        <v>134</v>
      </c>
      <c r="K378" s="207" t="s">
        <v>421</v>
      </c>
      <c r="L378" s="208" t="s">
        <v>6073</v>
      </c>
      <c r="M378" s="209" t="s">
        <v>6074</v>
      </c>
    </row>
    <row r="379" spans="1:13" ht="103.8" x14ac:dyDescent="0.3">
      <c r="A379" s="205" t="s">
        <v>796</v>
      </c>
      <c r="B379" s="141" t="s">
        <v>312</v>
      </c>
      <c r="C379" s="141" t="s">
        <v>6059</v>
      </c>
      <c r="D379" s="206" t="str">
        <f t="shared" si="5"/>
        <v>WT/TPR/S/294/Rev.1</v>
      </c>
      <c r="E379" s="141" t="s">
        <v>360</v>
      </c>
      <c r="F379" s="141" t="s">
        <v>2952</v>
      </c>
      <c r="G379" s="141" t="s">
        <v>1692</v>
      </c>
      <c r="H379" s="141" t="s">
        <v>5</v>
      </c>
      <c r="I379" s="141">
        <v>2014</v>
      </c>
      <c r="J379" s="207" t="s">
        <v>798</v>
      </c>
      <c r="K379" s="207"/>
      <c r="L379" s="208" t="s">
        <v>7017</v>
      </c>
      <c r="M379" s="209" t="s">
        <v>22</v>
      </c>
    </row>
    <row r="380" spans="1:13" ht="46.8" x14ac:dyDescent="0.3">
      <c r="A380" s="205" t="s">
        <v>796</v>
      </c>
      <c r="B380" s="141" t="s">
        <v>312</v>
      </c>
      <c r="C380" s="141" t="s">
        <v>6059</v>
      </c>
      <c r="D380" s="206" t="str">
        <f t="shared" si="5"/>
        <v>WT/TPR/S/294/Rev.1</v>
      </c>
      <c r="E380" s="141" t="s">
        <v>5900</v>
      </c>
      <c r="F380" s="141" t="s">
        <v>2952</v>
      </c>
      <c r="G380" s="141" t="s">
        <v>1692</v>
      </c>
      <c r="H380" s="141" t="s">
        <v>5</v>
      </c>
      <c r="I380" s="141">
        <v>2014</v>
      </c>
      <c r="J380" s="207" t="s">
        <v>133</v>
      </c>
      <c r="K380" s="207" t="s">
        <v>42</v>
      </c>
      <c r="L380" s="208" t="s">
        <v>6075</v>
      </c>
      <c r="M380" s="209" t="s">
        <v>6076</v>
      </c>
    </row>
    <row r="381" spans="1:13" ht="69.599999999999994" x14ac:dyDescent="0.3">
      <c r="A381" s="205" t="s">
        <v>796</v>
      </c>
      <c r="B381" s="141" t="s">
        <v>312</v>
      </c>
      <c r="C381" s="141" t="s">
        <v>6059</v>
      </c>
      <c r="D381" s="206" t="str">
        <f t="shared" si="5"/>
        <v>WT/TPR/S/294/Rev.1</v>
      </c>
      <c r="E381" s="141" t="s">
        <v>837</v>
      </c>
      <c r="F381" s="141" t="s">
        <v>2952</v>
      </c>
      <c r="G381" s="141" t="s">
        <v>1692</v>
      </c>
      <c r="H381" s="141" t="s">
        <v>5</v>
      </c>
      <c r="I381" s="141">
        <v>2014</v>
      </c>
      <c r="J381" s="207" t="s">
        <v>133</v>
      </c>
      <c r="K381" s="207" t="s">
        <v>19</v>
      </c>
      <c r="L381" s="208" t="s">
        <v>6077</v>
      </c>
      <c r="M381" s="209" t="s">
        <v>893</v>
      </c>
    </row>
    <row r="382" spans="1:13" ht="69.599999999999994" x14ac:dyDescent="0.3">
      <c r="A382" s="205" t="s">
        <v>796</v>
      </c>
      <c r="B382" s="141" t="s">
        <v>312</v>
      </c>
      <c r="C382" s="141" t="s">
        <v>6059</v>
      </c>
      <c r="D382" s="206" t="str">
        <f t="shared" si="5"/>
        <v>WT/TPR/S/294/Rev.1</v>
      </c>
      <c r="E382" s="141" t="s">
        <v>906</v>
      </c>
      <c r="F382" s="141" t="s">
        <v>2952</v>
      </c>
      <c r="G382" s="141" t="s">
        <v>1692</v>
      </c>
      <c r="H382" s="141" t="s">
        <v>5</v>
      </c>
      <c r="I382" s="141">
        <v>2014</v>
      </c>
      <c r="J382" s="207" t="s">
        <v>133</v>
      </c>
      <c r="K382" s="207" t="s">
        <v>19</v>
      </c>
      <c r="L382" s="208" t="s">
        <v>6078</v>
      </c>
      <c r="M382" s="209" t="s">
        <v>19</v>
      </c>
    </row>
    <row r="383" spans="1:13" ht="58.2" x14ac:dyDescent="0.3">
      <c r="A383" s="308" t="s">
        <v>796</v>
      </c>
      <c r="B383" s="141" t="s">
        <v>312</v>
      </c>
      <c r="C383" s="141" t="s">
        <v>5675</v>
      </c>
      <c r="D383" s="206" t="str">
        <f t="shared" si="5"/>
        <v>WT/TPR/S/292/Rev.2</v>
      </c>
      <c r="E383" s="141" t="s">
        <v>883</v>
      </c>
      <c r="F383" s="141" t="s">
        <v>419</v>
      </c>
      <c r="G383" s="141" t="s">
        <v>792</v>
      </c>
      <c r="H383" s="141" t="s">
        <v>5</v>
      </c>
      <c r="I383" s="141">
        <v>2014</v>
      </c>
      <c r="J383" s="207" t="s">
        <v>798</v>
      </c>
      <c r="K383" s="207"/>
      <c r="L383" s="208" t="s">
        <v>6744</v>
      </c>
      <c r="M383" s="209" t="s">
        <v>57</v>
      </c>
    </row>
    <row r="384" spans="1:13" ht="46.8" x14ac:dyDescent="0.3">
      <c r="A384" s="310"/>
      <c r="B384" s="141" t="s">
        <v>312</v>
      </c>
      <c r="C384" s="141" t="s">
        <v>5675</v>
      </c>
      <c r="D384" s="206" t="str">
        <f t="shared" si="5"/>
        <v>WT/TPR/S/292/Rev.2</v>
      </c>
      <c r="E384" s="141" t="s">
        <v>1000</v>
      </c>
      <c r="F384" s="141" t="s">
        <v>419</v>
      </c>
      <c r="G384" s="141" t="s">
        <v>792</v>
      </c>
      <c r="H384" s="141" t="s">
        <v>5</v>
      </c>
      <c r="I384" s="141">
        <v>2014</v>
      </c>
      <c r="J384" s="207" t="s">
        <v>798</v>
      </c>
      <c r="K384" s="207"/>
      <c r="L384" s="208" t="s">
        <v>6745</v>
      </c>
      <c r="M384" s="209" t="s">
        <v>57</v>
      </c>
    </row>
    <row r="385" spans="1:13" ht="46.8" x14ac:dyDescent="0.3">
      <c r="A385" s="310"/>
      <c r="B385" s="141" t="s">
        <v>312</v>
      </c>
      <c r="C385" s="141" t="s">
        <v>5675</v>
      </c>
      <c r="D385" s="206" t="str">
        <f t="shared" si="5"/>
        <v>WT/TPR/S/292/Rev.2</v>
      </c>
      <c r="E385" s="141" t="s">
        <v>6079</v>
      </c>
      <c r="F385" s="141" t="s">
        <v>419</v>
      </c>
      <c r="G385" s="141" t="s">
        <v>792</v>
      </c>
      <c r="H385" s="141" t="s">
        <v>5</v>
      </c>
      <c r="I385" s="141">
        <v>2014</v>
      </c>
      <c r="J385" s="207" t="s">
        <v>798</v>
      </c>
      <c r="K385" s="207"/>
      <c r="L385" s="208" t="s">
        <v>6746</v>
      </c>
      <c r="M385" s="209" t="s">
        <v>57</v>
      </c>
    </row>
    <row r="386" spans="1:13" ht="46.8" x14ac:dyDescent="0.3">
      <c r="A386" s="310"/>
      <c r="B386" s="141" t="s">
        <v>317</v>
      </c>
      <c r="C386" s="141" t="s">
        <v>6080</v>
      </c>
      <c r="D386" s="206" t="str">
        <f t="shared" ref="D386:D449" si="6">IF(C386="","",IF(IFERROR(FIND(";",C386,1), 0) &gt; 0, HYPERLINK(CONCATENATE("
https://docs.wto.org/dol2fe/Pages/SS/DoSearch.aspx?DataSource=Cat&amp;query=@Symbol=
",SUBSTITUTE(MID(C386,1,FIND(";",C386,1) - 1),"/","%2F"),"&amp;"), MID(C386,1,FIND(";",C386,1) - 1)), HYPERLINK(CONCATENATE("
https://docs.wto.org/dol2fe/Pages/SS/DoSearch.aspx?DataSource=Cat&amp;query=@Symbol=
",SUBSTITUTE(C386,"/","%2F"),"&amp;"),C386)))</f>
        <v>WT/TPR/G/292/Rev.1</v>
      </c>
      <c r="E386" s="141" t="s">
        <v>6081</v>
      </c>
      <c r="F386" s="141" t="s">
        <v>419</v>
      </c>
      <c r="G386" s="141" t="s">
        <v>792</v>
      </c>
      <c r="H386" s="141" t="s">
        <v>5</v>
      </c>
      <c r="I386" s="141">
        <v>2014</v>
      </c>
      <c r="J386" s="207" t="s">
        <v>798</v>
      </c>
      <c r="K386" s="207"/>
      <c r="L386" s="208" t="s">
        <v>7018</v>
      </c>
      <c r="M386" s="209" t="s">
        <v>57</v>
      </c>
    </row>
    <row r="387" spans="1:13" ht="46.8" x14ac:dyDescent="0.3">
      <c r="A387" s="309"/>
      <c r="B387" s="141" t="s">
        <v>317</v>
      </c>
      <c r="C387" s="141" t="s">
        <v>6080</v>
      </c>
      <c r="D387" s="206" t="str">
        <f t="shared" si="6"/>
        <v>WT/TPR/G/292/Rev.1</v>
      </c>
      <c r="E387" s="141" t="s">
        <v>999</v>
      </c>
      <c r="F387" s="141" t="s">
        <v>419</v>
      </c>
      <c r="G387" s="141" t="s">
        <v>792</v>
      </c>
      <c r="H387" s="141" t="s">
        <v>5</v>
      </c>
      <c r="I387" s="141">
        <v>2014</v>
      </c>
      <c r="J387" s="207" t="s">
        <v>798</v>
      </c>
      <c r="K387" s="207"/>
      <c r="L387" s="208" t="s">
        <v>6747</v>
      </c>
      <c r="M387" s="209" t="s">
        <v>57</v>
      </c>
    </row>
    <row r="388" spans="1:13" ht="46.8" x14ac:dyDescent="0.3">
      <c r="A388" s="205" t="s">
        <v>796</v>
      </c>
      <c r="B388" s="141" t="s">
        <v>312</v>
      </c>
      <c r="C388" s="141" t="s">
        <v>5675</v>
      </c>
      <c r="D388" s="206" t="str">
        <f t="shared" si="6"/>
        <v>WT/TPR/S/292/Rev.2</v>
      </c>
      <c r="E388" s="141" t="s">
        <v>5899</v>
      </c>
      <c r="F388" s="141" t="s">
        <v>419</v>
      </c>
      <c r="G388" s="141" t="s">
        <v>792</v>
      </c>
      <c r="H388" s="141" t="s">
        <v>5</v>
      </c>
      <c r="I388" s="141">
        <v>2014</v>
      </c>
      <c r="J388" s="207" t="s">
        <v>798</v>
      </c>
      <c r="K388" s="207"/>
      <c r="L388" s="208" t="s">
        <v>6748</v>
      </c>
      <c r="M388" s="209" t="s">
        <v>57</v>
      </c>
    </row>
    <row r="389" spans="1:13" ht="24" x14ac:dyDescent="0.3">
      <c r="A389" s="308" t="s">
        <v>796</v>
      </c>
      <c r="B389" s="141" t="s">
        <v>312</v>
      </c>
      <c r="C389" s="141" t="s">
        <v>5675</v>
      </c>
      <c r="D389" s="206" t="str">
        <f t="shared" si="6"/>
        <v>WT/TPR/S/292/Rev.2</v>
      </c>
      <c r="E389" s="141" t="s">
        <v>801</v>
      </c>
      <c r="F389" s="141" t="s">
        <v>419</v>
      </c>
      <c r="G389" s="141" t="s">
        <v>792</v>
      </c>
      <c r="H389" s="141" t="s">
        <v>5</v>
      </c>
      <c r="I389" s="141">
        <v>2014</v>
      </c>
      <c r="J389" s="207" t="s">
        <v>134</v>
      </c>
      <c r="K389" s="207" t="s">
        <v>2760</v>
      </c>
      <c r="L389" s="208" t="s">
        <v>6749</v>
      </c>
      <c r="M389" s="209" t="s">
        <v>22</v>
      </c>
    </row>
    <row r="390" spans="1:13" ht="24" x14ac:dyDescent="0.3">
      <c r="A390" s="310"/>
      <c r="B390" s="141" t="s">
        <v>312</v>
      </c>
      <c r="C390" s="141" t="s">
        <v>5675</v>
      </c>
      <c r="D390" s="206" t="str">
        <f t="shared" si="6"/>
        <v>WT/TPR/S/292/Rev.2</v>
      </c>
      <c r="E390" s="141" t="s">
        <v>888</v>
      </c>
      <c r="F390" s="141" t="s">
        <v>419</v>
      </c>
      <c r="G390" s="141" t="s">
        <v>792</v>
      </c>
      <c r="H390" s="141" t="s">
        <v>5</v>
      </c>
      <c r="I390" s="141">
        <v>2014</v>
      </c>
      <c r="J390" s="207" t="s">
        <v>134</v>
      </c>
      <c r="K390" s="207" t="s">
        <v>2760</v>
      </c>
      <c r="L390" s="208" t="s">
        <v>6749</v>
      </c>
      <c r="M390" s="209" t="s">
        <v>22</v>
      </c>
    </row>
    <row r="391" spans="1:13" ht="58.2" x14ac:dyDescent="0.3">
      <c r="A391" s="309"/>
      <c r="B391" s="141" t="s">
        <v>312</v>
      </c>
      <c r="C391" s="141" t="s">
        <v>5675</v>
      </c>
      <c r="D391" s="206" t="str">
        <f t="shared" si="6"/>
        <v>WT/TPR/S/292/Rev.2</v>
      </c>
      <c r="E391" s="141" t="s">
        <v>864</v>
      </c>
      <c r="F391" s="141" t="s">
        <v>419</v>
      </c>
      <c r="G391" s="141" t="s">
        <v>792</v>
      </c>
      <c r="H391" s="141" t="s">
        <v>5</v>
      </c>
      <c r="I391" s="141">
        <v>2014</v>
      </c>
      <c r="J391" s="207" t="s">
        <v>134</v>
      </c>
      <c r="K391" s="207" t="s">
        <v>2760</v>
      </c>
      <c r="L391" s="208" t="s">
        <v>7019</v>
      </c>
      <c r="M391" s="209" t="s">
        <v>6082</v>
      </c>
    </row>
    <row r="392" spans="1:13" ht="46.8" x14ac:dyDescent="0.3">
      <c r="A392" s="308" t="s">
        <v>796</v>
      </c>
      <c r="B392" s="141" t="s">
        <v>312</v>
      </c>
      <c r="C392" s="141" t="s">
        <v>6018</v>
      </c>
      <c r="D392" s="206" t="str">
        <f t="shared" si="6"/>
        <v>WT/TPR/S/304</v>
      </c>
      <c r="E392" s="141" t="s">
        <v>904</v>
      </c>
      <c r="F392" s="141" t="s">
        <v>1836</v>
      </c>
      <c r="G392" s="141" t="s">
        <v>791</v>
      </c>
      <c r="H392" s="141" t="s">
        <v>5</v>
      </c>
      <c r="I392" s="141">
        <v>2014</v>
      </c>
      <c r="J392" s="207" t="s">
        <v>798</v>
      </c>
      <c r="K392" s="207"/>
      <c r="L392" s="208" t="s">
        <v>7020</v>
      </c>
      <c r="M392" s="209" t="s">
        <v>6027</v>
      </c>
    </row>
    <row r="393" spans="1:13" ht="92.4" x14ac:dyDescent="0.3">
      <c r="A393" s="309"/>
      <c r="B393" s="141" t="s">
        <v>312</v>
      </c>
      <c r="C393" s="141" t="s">
        <v>5675</v>
      </c>
      <c r="D393" s="206" t="str">
        <f t="shared" si="6"/>
        <v>WT/TPR/S/292/Rev.2</v>
      </c>
      <c r="E393" s="141" t="s">
        <v>820</v>
      </c>
      <c r="F393" s="141" t="s">
        <v>419</v>
      </c>
      <c r="G393" s="141" t="s">
        <v>792</v>
      </c>
      <c r="H393" s="141" t="s">
        <v>5</v>
      </c>
      <c r="I393" s="141">
        <v>2014</v>
      </c>
      <c r="J393" s="207" t="s">
        <v>798</v>
      </c>
      <c r="K393" s="207"/>
      <c r="L393" s="208" t="s">
        <v>7021</v>
      </c>
      <c r="M393" s="209" t="s">
        <v>25</v>
      </c>
    </row>
    <row r="394" spans="1:13" ht="81" x14ac:dyDescent="0.3">
      <c r="A394" s="308" t="s">
        <v>796</v>
      </c>
      <c r="B394" s="141" t="s">
        <v>317</v>
      </c>
      <c r="C394" s="141" t="s">
        <v>6083</v>
      </c>
      <c r="D394" s="206" t="str">
        <f t="shared" si="6"/>
        <v>WT/TPR/G/297/Rev.1</v>
      </c>
      <c r="E394" s="141" t="s">
        <v>6084</v>
      </c>
      <c r="F394" s="141" t="s">
        <v>394</v>
      </c>
      <c r="G394" s="141" t="s">
        <v>792</v>
      </c>
      <c r="H394" s="141" t="s">
        <v>5</v>
      </c>
      <c r="I394" s="141">
        <v>2014</v>
      </c>
      <c r="J394" s="207" t="s">
        <v>134</v>
      </c>
      <c r="K394" s="207" t="s">
        <v>6085</v>
      </c>
      <c r="L394" s="208" t="s">
        <v>6086</v>
      </c>
      <c r="M394" s="209" t="s">
        <v>6027</v>
      </c>
    </row>
    <row r="395" spans="1:13" ht="46.8" x14ac:dyDescent="0.3">
      <c r="A395" s="310"/>
      <c r="B395" s="141" t="s">
        <v>312</v>
      </c>
      <c r="C395" s="141" t="s">
        <v>5637</v>
      </c>
      <c r="D395" s="206" t="str">
        <f t="shared" si="6"/>
        <v>WT/TPR/S/308</v>
      </c>
      <c r="E395" s="141" t="s">
        <v>5787</v>
      </c>
      <c r="F395" s="141" t="s">
        <v>5635</v>
      </c>
      <c r="G395" s="141" t="s">
        <v>1101</v>
      </c>
      <c r="H395" s="141" t="s">
        <v>5</v>
      </c>
      <c r="I395" s="141">
        <v>2014</v>
      </c>
      <c r="J395" s="207" t="s">
        <v>134</v>
      </c>
      <c r="K395" s="207" t="s">
        <v>2760</v>
      </c>
      <c r="L395" s="208" t="s">
        <v>6087</v>
      </c>
      <c r="M395" s="209" t="s">
        <v>2845</v>
      </c>
    </row>
    <row r="396" spans="1:13" ht="35.4" x14ac:dyDescent="0.3">
      <c r="A396" s="309"/>
      <c r="B396" s="141" t="s">
        <v>312</v>
      </c>
      <c r="C396" s="141" t="s">
        <v>5857</v>
      </c>
      <c r="D396" s="206" t="str">
        <f t="shared" si="6"/>
        <v>WT/TPR/S/302/Rev.1</v>
      </c>
      <c r="E396" s="141" t="s">
        <v>6088</v>
      </c>
      <c r="F396" s="141" t="s">
        <v>681</v>
      </c>
      <c r="G396" s="141" t="s">
        <v>792</v>
      </c>
      <c r="H396" s="141" t="s">
        <v>5</v>
      </c>
      <c r="I396" s="141">
        <v>2014</v>
      </c>
      <c r="J396" s="207" t="s">
        <v>134</v>
      </c>
      <c r="K396" s="207" t="s">
        <v>1058</v>
      </c>
      <c r="L396" s="208" t="s">
        <v>6750</v>
      </c>
      <c r="M396" s="209" t="s">
        <v>2845</v>
      </c>
    </row>
    <row r="397" spans="1:13" ht="46.8" x14ac:dyDescent="0.3">
      <c r="A397" s="308" t="s">
        <v>796</v>
      </c>
      <c r="B397" s="141" t="s">
        <v>312</v>
      </c>
      <c r="C397" s="141" t="s">
        <v>5675</v>
      </c>
      <c r="D397" s="206" t="str">
        <f t="shared" si="6"/>
        <v>WT/TPR/S/292/Rev.2</v>
      </c>
      <c r="E397" s="141" t="s">
        <v>5916</v>
      </c>
      <c r="F397" s="141" t="s">
        <v>419</v>
      </c>
      <c r="G397" s="141" t="s">
        <v>792</v>
      </c>
      <c r="H397" s="141" t="s">
        <v>5</v>
      </c>
      <c r="I397" s="141">
        <v>2014</v>
      </c>
      <c r="J397" s="207" t="s">
        <v>133</v>
      </c>
      <c r="K397" s="207" t="s">
        <v>42</v>
      </c>
      <c r="L397" s="208" t="s">
        <v>6751</v>
      </c>
      <c r="M397" s="209" t="s">
        <v>25</v>
      </c>
    </row>
    <row r="398" spans="1:13" ht="24" x14ac:dyDescent="0.3">
      <c r="A398" s="310"/>
      <c r="B398" s="141" t="s">
        <v>312</v>
      </c>
      <c r="C398" s="141" t="s">
        <v>5675</v>
      </c>
      <c r="D398" s="206" t="str">
        <f t="shared" si="6"/>
        <v>WT/TPR/S/292/Rev.2</v>
      </c>
      <c r="E398" s="141" t="s">
        <v>961</v>
      </c>
      <c r="F398" s="141" t="s">
        <v>419</v>
      </c>
      <c r="G398" s="141" t="s">
        <v>792</v>
      </c>
      <c r="H398" s="141" t="s">
        <v>5</v>
      </c>
      <c r="I398" s="141">
        <v>2014</v>
      </c>
      <c r="J398" s="207" t="s">
        <v>133</v>
      </c>
      <c r="K398" s="207" t="s">
        <v>42</v>
      </c>
      <c r="L398" s="208" t="s">
        <v>6752</v>
      </c>
      <c r="M398" s="209" t="s">
        <v>25</v>
      </c>
    </row>
    <row r="399" spans="1:13" ht="35.4" x14ac:dyDescent="0.3">
      <c r="A399" s="310"/>
      <c r="B399" s="141" t="s">
        <v>312</v>
      </c>
      <c r="C399" s="141" t="s">
        <v>5675</v>
      </c>
      <c r="D399" s="206" t="str">
        <f t="shared" si="6"/>
        <v>WT/TPR/S/292/Rev.2</v>
      </c>
      <c r="E399" s="141" t="s">
        <v>1024</v>
      </c>
      <c r="F399" s="141" t="s">
        <v>419</v>
      </c>
      <c r="G399" s="141" t="s">
        <v>792</v>
      </c>
      <c r="H399" s="141" t="s">
        <v>5</v>
      </c>
      <c r="I399" s="141">
        <v>2014</v>
      </c>
      <c r="J399" s="207" t="s">
        <v>133</v>
      </c>
      <c r="K399" s="207" t="s">
        <v>42</v>
      </c>
      <c r="L399" s="208" t="s">
        <v>7022</v>
      </c>
      <c r="M399" s="209" t="s">
        <v>25</v>
      </c>
    </row>
    <row r="400" spans="1:13" ht="46.8" x14ac:dyDescent="0.3">
      <c r="A400" s="310"/>
      <c r="B400" s="141" t="s">
        <v>312</v>
      </c>
      <c r="C400" s="141" t="s">
        <v>5675</v>
      </c>
      <c r="D400" s="206" t="str">
        <f t="shared" si="6"/>
        <v>WT/TPR/S/292/Rev.2</v>
      </c>
      <c r="E400" s="141" t="s">
        <v>812</v>
      </c>
      <c r="F400" s="141" t="s">
        <v>419</v>
      </c>
      <c r="G400" s="141" t="s">
        <v>792</v>
      </c>
      <c r="H400" s="141" t="s">
        <v>5</v>
      </c>
      <c r="I400" s="141">
        <v>2014</v>
      </c>
      <c r="J400" s="207" t="s">
        <v>133</v>
      </c>
      <c r="K400" s="207" t="s">
        <v>42</v>
      </c>
      <c r="L400" s="208" t="s">
        <v>6753</v>
      </c>
      <c r="M400" s="209" t="s">
        <v>6089</v>
      </c>
    </row>
    <row r="401" spans="1:13" ht="46.8" x14ac:dyDescent="0.3">
      <c r="A401" s="310"/>
      <c r="B401" s="141" t="s">
        <v>312</v>
      </c>
      <c r="C401" s="141" t="s">
        <v>5675</v>
      </c>
      <c r="D401" s="206" t="str">
        <f t="shared" si="6"/>
        <v>WT/TPR/S/292/Rev.2</v>
      </c>
      <c r="E401" s="141" t="s">
        <v>5900</v>
      </c>
      <c r="F401" s="141" t="s">
        <v>419</v>
      </c>
      <c r="G401" s="141" t="s">
        <v>792</v>
      </c>
      <c r="H401" s="141" t="s">
        <v>5</v>
      </c>
      <c r="I401" s="141">
        <v>2014</v>
      </c>
      <c r="J401" s="207" t="s">
        <v>133</v>
      </c>
      <c r="K401" s="207" t="s">
        <v>42</v>
      </c>
      <c r="L401" s="208" t="s">
        <v>7023</v>
      </c>
      <c r="M401" s="209" t="s">
        <v>25</v>
      </c>
    </row>
    <row r="402" spans="1:13" ht="35.4" x14ac:dyDescent="0.3">
      <c r="A402" s="309"/>
      <c r="B402" s="141" t="s">
        <v>312</v>
      </c>
      <c r="C402" s="141" t="s">
        <v>5675</v>
      </c>
      <c r="D402" s="206" t="str">
        <f t="shared" si="6"/>
        <v>WT/TPR/S/292/Rev.2</v>
      </c>
      <c r="E402" s="141" t="s">
        <v>842</v>
      </c>
      <c r="F402" s="141" t="s">
        <v>419</v>
      </c>
      <c r="G402" s="141" t="s">
        <v>792</v>
      </c>
      <c r="H402" s="141" t="s">
        <v>5</v>
      </c>
      <c r="I402" s="141">
        <v>2014</v>
      </c>
      <c r="J402" s="207" t="s">
        <v>133</v>
      </c>
      <c r="K402" s="207" t="s">
        <v>42</v>
      </c>
      <c r="L402" s="208" t="s">
        <v>7024</v>
      </c>
      <c r="M402" s="209" t="s">
        <v>25</v>
      </c>
    </row>
    <row r="403" spans="1:13" ht="81" x14ac:dyDescent="0.3">
      <c r="A403" s="205" t="s">
        <v>796</v>
      </c>
      <c r="B403" s="141" t="s">
        <v>312</v>
      </c>
      <c r="C403" s="141" t="s">
        <v>5675</v>
      </c>
      <c r="D403" s="206" t="str">
        <f t="shared" si="6"/>
        <v>WT/TPR/S/292/Rev.2</v>
      </c>
      <c r="E403" s="141" t="s">
        <v>842</v>
      </c>
      <c r="F403" s="141" t="s">
        <v>419</v>
      </c>
      <c r="G403" s="141" t="s">
        <v>792</v>
      </c>
      <c r="H403" s="141" t="s">
        <v>5</v>
      </c>
      <c r="I403" s="141">
        <v>2014</v>
      </c>
      <c r="J403" s="207" t="s">
        <v>134</v>
      </c>
      <c r="K403" s="207" t="s">
        <v>6090</v>
      </c>
      <c r="L403" s="208" t="s">
        <v>7025</v>
      </c>
      <c r="M403" s="209" t="s">
        <v>25</v>
      </c>
    </row>
    <row r="404" spans="1:13" ht="58.2" x14ac:dyDescent="0.3">
      <c r="A404" s="205" t="s">
        <v>796</v>
      </c>
      <c r="B404" s="141" t="s">
        <v>312</v>
      </c>
      <c r="C404" s="141" t="s">
        <v>5675</v>
      </c>
      <c r="D404" s="206" t="str">
        <f t="shared" si="6"/>
        <v>WT/TPR/S/292/Rev.2</v>
      </c>
      <c r="E404" s="141" t="s">
        <v>6091</v>
      </c>
      <c r="F404" s="141" t="s">
        <v>419</v>
      </c>
      <c r="G404" s="141" t="s">
        <v>792</v>
      </c>
      <c r="H404" s="141" t="s">
        <v>5</v>
      </c>
      <c r="I404" s="141">
        <v>2014</v>
      </c>
      <c r="J404" s="207" t="s">
        <v>134</v>
      </c>
      <c r="K404" s="207" t="s">
        <v>67</v>
      </c>
      <c r="L404" s="208" t="s">
        <v>6754</v>
      </c>
      <c r="M404" s="209" t="s">
        <v>6092</v>
      </c>
    </row>
    <row r="405" spans="1:13" ht="58.2" x14ac:dyDescent="0.3">
      <c r="A405" s="205" t="s">
        <v>796</v>
      </c>
      <c r="B405" s="141" t="s">
        <v>312</v>
      </c>
      <c r="C405" s="141" t="s">
        <v>5675</v>
      </c>
      <c r="D405" s="206" t="str">
        <f t="shared" si="6"/>
        <v>WT/TPR/S/292/Rev.2</v>
      </c>
      <c r="E405" s="141" t="s">
        <v>918</v>
      </c>
      <c r="F405" s="141" t="s">
        <v>419</v>
      </c>
      <c r="G405" s="141" t="s">
        <v>792</v>
      </c>
      <c r="H405" s="141" t="s">
        <v>5</v>
      </c>
      <c r="I405" s="141">
        <v>2014</v>
      </c>
      <c r="J405" s="207" t="s">
        <v>798</v>
      </c>
      <c r="K405" s="207"/>
      <c r="L405" s="208" t="s">
        <v>6755</v>
      </c>
      <c r="M405" s="209" t="s">
        <v>22</v>
      </c>
    </row>
    <row r="406" spans="1:13" ht="58.2" x14ac:dyDescent="0.3">
      <c r="A406" s="205" t="s">
        <v>796</v>
      </c>
      <c r="B406" s="141" t="s">
        <v>312</v>
      </c>
      <c r="C406" s="141" t="s">
        <v>5675</v>
      </c>
      <c r="D406" s="206" t="str">
        <f t="shared" si="6"/>
        <v>WT/TPR/S/292/Rev.2</v>
      </c>
      <c r="E406" s="141" t="s">
        <v>918</v>
      </c>
      <c r="F406" s="141" t="s">
        <v>419</v>
      </c>
      <c r="G406" s="141" t="s">
        <v>792</v>
      </c>
      <c r="H406" s="141" t="s">
        <v>5</v>
      </c>
      <c r="I406" s="141">
        <v>2014</v>
      </c>
      <c r="J406" s="207" t="s">
        <v>798</v>
      </c>
      <c r="K406" s="207"/>
      <c r="L406" s="208" t="s">
        <v>6756</v>
      </c>
      <c r="M406" s="209" t="s">
        <v>22</v>
      </c>
    </row>
    <row r="407" spans="1:13" ht="58.2" x14ac:dyDescent="0.3">
      <c r="A407" s="205" t="s">
        <v>796</v>
      </c>
      <c r="B407" s="141" t="s">
        <v>312</v>
      </c>
      <c r="C407" s="141" t="s">
        <v>5675</v>
      </c>
      <c r="D407" s="206" t="str">
        <f t="shared" si="6"/>
        <v>WT/TPR/S/292/Rev.2</v>
      </c>
      <c r="E407" s="141" t="s">
        <v>322</v>
      </c>
      <c r="F407" s="141" t="s">
        <v>419</v>
      </c>
      <c r="G407" s="141" t="s">
        <v>792</v>
      </c>
      <c r="H407" s="141" t="s">
        <v>5</v>
      </c>
      <c r="I407" s="141">
        <v>2014</v>
      </c>
      <c r="J407" s="207" t="s">
        <v>134</v>
      </c>
      <c r="K407" s="207" t="s">
        <v>3365</v>
      </c>
      <c r="L407" s="208" t="s">
        <v>7026</v>
      </c>
      <c r="M407" s="209" t="s">
        <v>22</v>
      </c>
    </row>
    <row r="408" spans="1:13" ht="69.599999999999994" x14ac:dyDescent="0.3">
      <c r="A408" s="205" t="s">
        <v>796</v>
      </c>
      <c r="B408" s="141" t="s">
        <v>312</v>
      </c>
      <c r="C408" s="141" t="s">
        <v>5675</v>
      </c>
      <c r="D408" s="206" t="str">
        <f t="shared" si="6"/>
        <v>WT/TPR/S/292/Rev.2</v>
      </c>
      <c r="E408" s="141" t="s">
        <v>6093</v>
      </c>
      <c r="F408" s="141" t="s">
        <v>419</v>
      </c>
      <c r="G408" s="141" t="s">
        <v>792</v>
      </c>
      <c r="H408" s="141" t="s">
        <v>5</v>
      </c>
      <c r="I408" s="141">
        <v>2014</v>
      </c>
      <c r="J408" s="207" t="s">
        <v>798</v>
      </c>
      <c r="K408" s="207"/>
      <c r="L408" s="208" t="s">
        <v>6757</v>
      </c>
      <c r="M408" s="209" t="s">
        <v>6094</v>
      </c>
    </row>
    <row r="409" spans="1:13" ht="58.2" x14ac:dyDescent="0.3">
      <c r="A409" s="205" t="s">
        <v>796</v>
      </c>
      <c r="B409" s="141" t="s">
        <v>312</v>
      </c>
      <c r="C409" s="141" t="s">
        <v>5675</v>
      </c>
      <c r="D409" s="206" t="str">
        <f t="shared" si="6"/>
        <v>WT/TPR/S/292/Rev.2</v>
      </c>
      <c r="E409" s="141" t="s">
        <v>805</v>
      </c>
      <c r="F409" s="141" t="s">
        <v>419</v>
      </c>
      <c r="G409" s="141" t="s">
        <v>792</v>
      </c>
      <c r="H409" s="141" t="s">
        <v>5</v>
      </c>
      <c r="I409" s="141">
        <v>2014</v>
      </c>
      <c r="J409" s="207" t="s">
        <v>134</v>
      </c>
      <c r="K409" s="207" t="s">
        <v>2516</v>
      </c>
      <c r="L409" s="208" t="s">
        <v>6758</v>
      </c>
      <c r="M409" s="209" t="s">
        <v>279</v>
      </c>
    </row>
    <row r="410" spans="1:13" ht="69.599999999999994" x14ac:dyDescent="0.3">
      <c r="A410" s="205" t="s">
        <v>796</v>
      </c>
      <c r="B410" s="141" t="s">
        <v>312</v>
      </c>
      <c r="C410" s="141" t="s">
        <v>5675</v>
      </c>
      <c r="D410" s="206" t="str">
        <f t="shared" si="6"/>
        <v>WT/TPR/S/292/Rev.2</v>
      </c>
      <c r="E410" s="141" t="s">
        <v>331</v>
      </c>
      <c r="F410" s="141" t="s">
        <v>419</v>
      </c>
      <c r="G410" s="141" t="s">
        <v>792</v>
      </c>
      <c r="H410" s="141" t="s">
        <v>5</v>
      </c>
      <c r="I410" s="141">
        <v>2014</v>
      </c>
      <c r="J410" s="207" t="s">
        <v>134</v>
      </c>
      <c r="K410" s="207" t="s">
        <v>2650</v>
      </c>
      <c r="L410" s="208" t="s">
        <v>7027</v>
      </c>
      <c r="M410" s="209" t="s">
        <v>6095</v>
      </c>
    </row>
    <row r="411" spans="1:13" ht="24" x14ac:dyDescent="0.3">
      <c r="A411" s="205" t="s">
        <v>796</v>
      </c>
      <c r="B411" s="141" t="s">
        <v>312</v>
      </c>
      <c r="C411" s="141" t="s">
        <v>5675</v>
      </c>
      <c r="D411" s="206" t="str">
        <f t="shared" si="6"/>
        <v>WT/TPR/S/292/Rev.2</v>
      </c>
      <c r="E411" s="141" t="s">
        <v>331</v>
      </c>
      <c r="F411" s="141" t="s">
        <v>419</v>
      </c>
      <c r="G411" s="141" t="s">
        <v>792</v>
      </c>
      <c r="H411" s="141" t="s">
        <v>5</v>
      </c>
      <c r="I411" s="141">
        <v>2014</v>
      </c>
      <c r="J411" s="207" t="s">
        <v>134</v>
      </c>
      <c r="K411" s="207" t="s">
        <v>2760</v>
      </c>
      <c r="L411" s="208" t="s">
        <v>7028</v>
      </c>
      <c r="M411" s="209" t="s">
        <v>142</v>
      </c>
    </row>
    <row r="412" spans="1:13" ht="46.8" x14ac:dyDescent="0.3">
      <c r="A412" s="308" t="s">
        <v>796</v>
      </c>
      <c r="B412" s="141" t="s">
        <v>312</v>
      </c>
      <c r="C412" s="141" t="s">
        <v>5675</v>
      </c>
      <c r="D412" s="206" t="str">
        <f t="shared" si="6"/>
        <v>WT/TPR/S/292/Rev.2</v>
      </c>
      <c r="E412" s="141" t="s">
        <v>336</v>
      </c>
      <c r="F412" s="141" t="s">
        <v>419</v>
      </c>
      <c r="G412" s="141" t="s">
        <v>792</v>
      </c>
      <c r="H412" s="141" t="s">
        <v>5</v>
      </c>
      <c r="I412" s="141">
        <v>2014</v>
      </c>
      <c r="J412" s="207" t="s">
        <v>134</v>
      </c>
      <c r="K412" s="207" t="s">
        <v>1058</v>
      </c>
      <c r="L412" s="208" t="s">
        <v>6759</v>
      </c>
      <c r="M412" s="209" t="s">
        <v>22</v>
      </c>
    </row>
    <row r="413" spans="1:13" ht="103.8" x14ac:dyDescent="0.3">
      <c r="A413" s="309"/>
      <c r="B413" s="141" t="s">
        <v>312</v>
      </c>
      <c r="C413" s="141" t="s">
        <v>5675</v>
      </c>
      <c r="D413" s="206" t="str">
        <f t="shared" si="6"/>
        <v>WT/TPR/S/292/Rev.2</v>
      </c>
      <c r="E413" s="141" t="s">
        <v>937</v>
      </c>
      <c r="F413" s="141" t="s">
        <v>419</v>
      </c>
      <c r="G413" s="141" t="s">
        <v>792</v>
      </c>
      <c r="H413" s="141" t="s">
        <v>5</v>
      </c>
      <c r="I413" s="141">
        <v>2014</v>
      </c>
      <c r="J413" s="207" t="s">
        <v>134</v>
      </c>
      <c r="K413" s="207" t="s">
        <v>1058</v>
      </c>
      <c r="L413" s="208" t="s">
        <v>7029</v>
      </c>
      <c r="M413" s="209" t="s">
        <v>22</v>
      </c>
    </row>
    <row r="414" spans="1:13" ht="69.599999999999994" x14ac:dyDescent="0.3">
      <c r="A414" s="205" t="s">
        <v>796</v>
      </c>
      <c r="B414" s="141" t="s">
        <v>312</v>
      </c>
      <c r="C414" s="141" t="s">
        <v>5675</v>
      </c>
      <c r="D414" s="206" t="str">
        <f t="shared" si="6"/>
        <v>WT/TPR/S/292/Rev.2</v>
      </c>
      <c r="E414" s="141" t="s">
        <v>889</v>
      </c>
      <c r="F414" s="141" t="s">
        <v>419</v>
      </c>
      <c r="G414" s="141" t="s">
        <v>792</v>
      </c>
      <c r="H414" s="141" t="s">
        <v>5</v>
      </c>
      <c r="I414" s="141">
        <v>2014</v>
      </c>
      <c r="J414" s="207" t="s">
        <v>134</v>
      </c>
      <c r="K414" s="207" t="s">
        <v>1108</v>
      </c>
      <c r="L414" s="208" t="s">
        <v>6760</v>
      </c>
      <c r="M414" s="209" t="s">
        <v>22</v>
      </c>
    </row>
    <row r="415" spans="1:13" ht="35.4" x14ac:dyDescent="0.3">
      <c r="A415" s="205" t="s">
        <v>796</v>
      </c>
      <c r="B415" s="141" t="s">
        <v>312</v>
      </c>
      <c r="C415" s="141" t="s">
        <v>5675</v>
      </c>
      <c r="D415" s="206" t="str">
        <f t="shared" si="6"/>
        <v>WT/TPR/S/292/Rev.2</v>
      </c>
      <c r="E415" s="141" t="s">
        <v>802</v>
      </c>
      <c r="F415" s="141" t="s">
        <v>419</v>
      </c>
      <c r="G415" s="141" t="s">
        <v>792</v>
      </c>
      <c r="H415" s="141" t="s">
        <v>5</v>
      </c>
      <c r="I415" s="141">
        <v>2014</v>
      </c>
      <c r="J415" s="207" t="s">
        <v>134</v>
      </c>
      <c r="K415" s="207" t="s">
        <v>3313</v>
      </c>
      <c r="L415" s="208" t="s">
        <v>7030</v>
      </c>
      <c r="M415" s="209" t="s">
        <v>5766</v>
      </c>
    </row>
    <row r="416" spans="1:13" ht="46.8" x14ac:dyDescent="0.3">
      <c r="A416" s="205" t="s">
        <v>796</v>
      </c>
      <c r="B416" s="141" t="s">
        <v>312</v>
      </c>
      <c r="C416" s="141" t="s">
        <v>5675</v>
      </c>
      <c r="D416" s="206" t="str">
        <f t="shared" si="6"/>
        <v>WT/TPR/S/292/Rev.2</v>
      </c>
      <c r="E416" s="141" t="s">
        <v>6096</v>
      </c>
      <c r="F416" s="141" t="s">
        <v>419</v>
      </c>
      <c r="G416" s="141" t="s">
        <v>792</v>
      </c>
      <c r="H416" s="141" t="s">
        <v>5</v>
      </c>
      <c r="I416" s="141">
        <v>2014</v>
      </c>
      <c r="J416" s="207" t="s">
        <v>134</v>
      </c>
      <c r="K416" s="207" t="s">
        <v>6097</v>
      </c>
      <c r="L416" s="208" t="s">
        <v>6761</v>
      </c>
      <c r="M416" s="209" t="s">
        <v>6098</v>
      </c>
    </row>
    <row r="417" spans="1:13" ht="81" x14ac:dyDescent="0.3">
      <c r="A417" s="308" t="s">
        <v>796</v>
      </c>
      <c r="B417" s="141" t="s">
        <v>312</v>
      </c>
      <c r="C417" s="141" t="s">
        <v>5675</v>
      </c>
      <c r="D417" s="206" t="str">
        <f t="shared" si="6"/>
        <v>WT/TPR/S/292/Rev.2</v>
      </c>
      <c r="E417" s="141" t="s">
        <v>1019</v>
      </c>
      <c r="F417" s="141" t="s">
        <v>419</v>
      </c>
      <c r="G417" s="141" t="s">
        <v>792</v>
      </c>
      <c r="H417" s="141" t="s">
        <v>5</v>
      </c>
      <c r="I417" s="141">
        <v>2014</v>
      </c>
      <c r="J417" s="207" t="s">
        <v>134</v>
      </c>
      <c r="K417" s="207" t="s">
        <v>6582</v>
      </c>
      <c r="L417" s="208" t="s">
        <v>6762</v>
      </c>
      <c r="M417" s="209" t="s">
        <v>22</v>
      </c>
    </row>
    <row r="418" spans="1:13" ht="81" x14ac:dyDescent="0.3">
      <c r="A418" s="309"/>
      <c r="B418" s="141" t="s">
        <v>312</v>
      </c>
      <c r="C418" s="141" t="s">
        <v>5675</v>
      </c>
      <c r="D418" s="206" t="str">
        <f t="shared" si="6"/>
        <v>WT/TPR/S/292/Rev.2</v>
      </c>
      <c r="E418" s="141" t="s">
        <v>996</v>
      </c>
      <c r="F418" s="141" t="s">
        <v>419</v>
      </c>
      <c r="G418" s="141" t="s">
        <v>792</v>
      </c>
      <c r="H418" s="141" t="s">
        <v>5</v>
      </c>
      <c r="I418" s="141">
        <v>2014</v>
      </c>
      <c r="J418" s="207" t="s">
        <v>134</v>
      </c>
      <c r="K418" s="207" t="s">
        <v>6582</v>
      </c>
      <c r="L418" s="208" t="s">
        <v>7031</v>
      </c>
      <c r="M418" s="209" t="s">
        <v>22</v>
      </c>
    </row>
    <row r="419" spans="1:13" ht="58.2" x14ac:dyDescent="0.3">
      <c r="A419" s="308" t="s">
        <v>796</v>
      </c>
      <c r="B419" s="141" t="s">
        <v>312</v>
      </c>
      <c r="C419" s="141" t="s">
        <v>5675</v>
      </c>
      <c r="D419" s="206" t="str">
        <f t="shared" si="6"/>
        <v>WT/TPR/S/292/Rev.2</v>
      </c>
      <c r="E419" s="141" t="s">
        <v>965</v>
      </c>
      <c r="F419" s="141" t="s">
        <v>419</v>
      </c>
      <c r="G419" s="141" t="s">
        <v>792</v>
      </c>
      <c r="H419" s="141" t="s">
        <v>5</v>
      </c>
      <c r="I419" s="141">
        <v>2014</v>
      </c>
      <c r="J419" s="207" t="s">
        <v>134</v>
      </c>
      <c r="K419" s="207" t="s">
        <v>3362</v>
      </c>
      <c r="L419" s="208" t="s">
        <v>7032</v>
      </c>
      <c r="M419" s="209" t="s">
        <v>893</v>
      </c>
    </row>
    <row r="420" spans="1:13" ht="81" x14ac:dyDescent="0.3">
      <c r="A420" s="309"/>
      <c r="B420" s="141" t="s">
        <v>312</v>
      </c>
      <c r="C420" s="141" t="s">
        <v>5675</v>
      </c>
      <c r="D420" s="206" t="str">
        <f t="shared" si="6"/>
        <v>WT/TPR/S/292/Rev.2</v>
      </c>
      <c r="E420" s="141" t="s">
        <v>5788</v>
      </c>
      <c r="F420" s="141" t="s">
        <v>419</v>
      </c>
      <c r="G420" s="141" t="s">
        <v>792</v>
      </c>
      <c r="H420" s="141" t="s">
        <v>5</v>
      </c>
      <c r="I420" s="141">
        <v>2014</v>
      </c>
      <c r="J420" s="207" t="s">
        <v>134</v>
      </c>
      <c r="K420" s="207" t="s">
        <v>3362</v>
      </c>
      <c r="L420" s="208" t="s">
        <v>7033</v>
      </c>
      <c r="M420" s="209" t="s">
        <v>82</v>
      </c>
    </row>
    <row r="421" spans="1:13" ht="92.4" x14ac:dyDescent="0.3">
      <c r="A421" s="205" t="s">
        <v>796</v>
      </c>
      <c r="B421" s="141" t="s">
        <v>312</v>
      </c>
      <c r="C421" s="141" t="s">
        <v>5675</v>
      </c>
      <c r="D421" s="206" t="str">
        <f t="shared" si="6"/>
        <v>WT/TPR/S/292/Rev.2</v>
      </c>
      <c r="E421" s="141" t="s">
        <v>5654</v>
      </c>
      <c r="F421" s="141" t="s">
        <v>419</v>
      </c>
      <c r="G421" s="141" t="s">
        <v>792</v>
      </c>
      <c r="H421" s="141" t="s">
        <v>5</v>
      </c>
      <c r="I421" s="141">
        <v>2014</v>
      </c>
      <c r="J421" s="207" t="s">
        <v>134</v>
      </c>
      <c r="K421" s="207" t="s">
        <v>2956</v>
      </c>
      <c r="L421" s="208" t="s">
        <v>7034</v>
      </c>
      <c r="M421" s="209" t="s">
        <v>6099</v>
      </c>
    </row>
    <row r="422" spans="1:13" ht="35.4" x14ac:dyDescent="0.3">
      <c r="A422" s="308" t="s">
        <v>796</v>
      </c>
      <c r="B422" s="141" t="s">
        <v>312</v>
      </c>
      <c r="C422" s="141" t="s">
        <v>5675</v>
      </c>
      <c r="D422" s="206" t="str">
        <f t="shared" si="6"/>
        <v>WT/TPR/S/292/Rev.2</v>
      </c>
      <c r="E422" s="141" t="s">
        <v>961</v>
      </c>
      <c r="F422" s="141" t="s">
        <v>419</v>
      </c>
      <c r="G422" s="141" t="s">
        <v>792</v>
      </c>
      <c r="H422" s="141" t="s">
        <v>5</v>
      </c>
      <c r="I422" s="141">
        <v>2014</v>
      </c>
      <c r="J422" s="207" t="s">
        <v>133</v>
      </c>
      <c r="K422" s="207" t="s">
        <v>139</v>
      </c>
      <c r="L422" s="208" t="s">
        <v>6763</v>
      </c>
      <c r="M422" s="209" t="s">
        <v>6100</v>
      </c>
    </row>
    <row r="423" spans="1:13" ht="35.4" x14ac:dyDescent="0.3">
      <c r="A423" s="309"/>
      <c r="B423" s="141" t="s">
        <v>312</v>
      </c>
      <c r="C423" s="141" t="s">
        <v>5675</v>
      </c>
      <c r="D423" s="206" t="str">
        <f t="shared" si="6"/>
        <v>WT/TPR/S/292/Rev.2</v>
      </c>
      <c r="E423" s="141" t="s">
        <v>1024</v>
      </c>
      <c r="F423" s="141" t="s">
        <v>419</v>
      </c>
      <c r="G423" s="141" t="s">
        <v>792</v>
      </c>
      <c r="H423" s="141" t="s">
        <v>5</v>
      </c>
      <c r="I423" s="141">
        <v>2014</v>
      </c>
      <c r="J423" s="207" t="s">
        <v>133</v>
      </c>
      <c r="K423" s="207" t="s">
        <v>139</v>
      </c>
      <c r="L423" s="208" t="s">
        <v>6764</v>
      </c>
      <c r="M423" s="209" t="s">
        <v>6100</v>
      </c>
    </row>
    <row r="424" spans="1:13" ht="58.2" x14ac:dyDescent="0.3">
      <c r="A424" s="308" t="s">
        <v>796</v>
      </c>
      <c r="B424" s="141" t="s">
        <v>312</v>
      </c>
      <c r="C424" s="141" t="s">
        <v>5675</v>
      </c>
      <c r="D424" s="206" t="str">
        <f t="shared" si="6"/>
        <v>WT/TPR/S/292/Rev.2</v>
      </c>
      <c r="E424" s="141" t="s">
        <v>315</v>
      </c>
      <c r="F424" s="141" t="s">
        <v>419</v>
      </c>
      <c r="G424" s="141" t="s">
        <v>792</v>
      </c>
      <c r="H424" s="141" t="s">
        <v>5</v>
      </c>
      <c r="I424" s="141">
        <v>2014</v>
      </c>
      <c r="J424" s="207" t="s">
        <v>133</v>
      </c>
      <c r="K424" s="207" t="s">
        <v>139</v>
      </c>
      <c r="L424" s="208" t="s">
        <v>6765</v>
      </c>
      <c r="M424" s="209" t="s">
        <v>6101</v>
      </c>
    </row>
    <row r="425" spans="1:13" ht="149.4" x14ac:dyDescent="0.3">
      <c r="A425" s="310"/>
      <c r="B425" s="141" t="s">
        <v>312</v>
      </c>
      <c r="C425" s="141" t="s">
        <v>5675</v>
      </c>
      <c r="D425" s="206" t="str">
        <f t="shared" si="6"/>
        <v>WT/TPR/S/292/Rev.2</v>
      </c>
      <c r="E425" s="141" t="s">
        <v>327</v>
      </c>
      <c r="F425" s="141" t="s">
        <v>419</v>
      </c>
      <c r="G425" s="141" t="s">
        <v>792</v>
      </c>
      <c r="H425" s="141" t="s">
        <v>5</v>
      </c>
      <c r="I425" s="141">
        <v>2014</v>
      </c>
      <c r="J425" s="207" t="s">
        <v>133</v>
      </c>
      <c r="K425" s="207" t="s">
        <v>139</v>
      </c>
      <c r="L425" s="208" t="s">
        <v>6102</v>
      </c>
      <c r="M425" s="209" t="s">
        <v>6103</v>
      </c>
    </row>
    <row r="426" spans="1:13" ht="35.4" x14ac:dyDescent="0.3">
      <c r="A426" s="309"/>
      <c r="B426" s="141" t="s">
        <v>312</v>
      </c>
      <c r="C426" s="141" t="s">
        <v>5675</v>
      </c>
      <c r="D426" s="206" t="str">
        <f t="shared" si="6"/>
        <v>WT/TPR/S/292/Rev.2</v>
      </c>
      <c r="E426" s="141" t="s">
        <v>854</v>
      </c>
      <c r="F426" s="141" t="s">
        <v>419</v>
      </c>
      <c r="G426" s="141" t="s">
        <v>792</v>
      </c>
      <c r="H426" s="141" t="s">
        <v>5</v>
      </c>
      <c r="I426" s="141">
        <v>2014</v>
      </c>
      <c r="J426" s="207" t="s">
        <v>133</v>
      </c>
      <c r="K426" s="207" t="s">
        <v>139</v>
      </c>
      <c r="L426" s="208" t="s">
        <v>7035</v>
      </c>
      <c r="M426" s="209" t="s">
        <v>443</v>
      </c>
    </row>
    <row r="427" spans="1:13" ht="35.4" x14ac:dyDescent="0.3">
      <c r="A427" s="205" t="s">
        <v>796</v>
      </c>
      <c r="B427" s="141" t="s">
        <v>312</v>
      </c>
      <c r="C427" s="141" t="s">
        <v>5675</v>
      </c>
      <c r="D427" s="206" t="str">
        <f t="shared" si="6"/>
        <v>WT/TPR/S/292/Rev.2</v>
      </c>
      <c r="E427" s="141" t="s">
        <v>854</v>
      </c>
      <c r="F427" s="141" t="s">
        <v>419</v>
      </c>
      <c r="G427" s="141" t="s">
        <v>792</v>
      </c>
      <c r="H427" s="141" t="s">
        <v>5</v>
      </c>
      <c r="I427" s="141">
        <v>2014</v>
      </c>
      <c r="J427" s="207" t="s">
        <v>134</v>
      </c>
      <c r="K427" s="207" t="s">
        <v>1058</v>
      </c>
      <c r="L427" s="208" t="s">
        <v>6766</v>
      </c>
      <c r="M427" s="209" t="s">
        <v>57</v>
      </c>
    </row>
    <row r="428" spans="1:13" ht="35.4" x14ac:dyDescent="0.3">
      <c r="A428" s="205" t="s">
        <v>796</v>
      </c>
      <c r="B428" s="141" t="s">
        <v>312</v>
      </c>
      <c r="C428" s="141" t="s">
        <v>5675</v>
      </c>
      <c r="D428" s="206" t="str">
        <f t="shared" si="6"/>
        <v>WT/TPR/S/292/Rev.2</v>
      </c>
      <c r="E428" s="141" t="s">
        <v>854</v>
      </c>
      <c r="F428" s="141" t="s">
        <v>419</v>
      </c>
      <c r="G428" s="141" t="s">
        <v>792</v>
      </c>
      <c r="H428" s="141" t="s">
        <v>5</v>
      </c>
      <c r="I428" s="141">
        <v>2014</v>
      </c>
      <c r="J428" s="207" t="s">
        <v>134</v>
      </c>
      <c r="K428" s="207" t="s">
        <v>2286</v>
      </c>
      <c r="L428" s="208" t="s">
        <v>6767</v>
      </c>
      <c r="M428" s="209" t="s">
        <v>22</v>
      </c>
    </row>
    <row r="429" spans="1:13" ht="46.8" x14ac:dyDescent="0.3">
      <c r="A429" s="308" t="s">
        <v>796</v>
      </c>
      <c r="B429" s="141" t="s">
        <v>312</v>
      </c>
      <c r="C429" s="141" t="s">
        <v>5675</v>
      </c>
      <c r="D429" s="206" t="str">
        <f t="shared" si="6"/>
        <v>WT/TPR/S/292/Rev.2</v>
      </c>
      <c r="E429" s="141" t="s">
        <v>855</v>
      </c>
      <c r="F429" s="141" t="s">
        <v>419</v>
      </c>
      <c r="G429" s="141" t="s">
        <v>792</v>
      </c>
      <c r="H429" s="141" t="s">
        <v>5</v>
      </c>
      <c r="I429" s="141">
        <v>2014</v>
      </c>
      <c r="J429" s="207" t="s">
        <v>134</v>
      </c>
      <c r="K429" s="207" t="s">
        <v>3365</v>
      </c>
      <c r="L429" s="208" t="s">
        <v>6768</v>
      </c>
      <c r="M429" s="209" t="s">
        <v>28</v>
      </c>
    </row>
    <row r="430" spans="1:13" ht="46.8" x14ac:dyDescent="0.3">
      <c r="A430" s="310"/>
      <c r="B430" s="141" t="s">
        <v>312</v>
      </c>
      <c r="C430" s="141" t="s">
        <v>5675</v>
      </c>
      <c r="D430" s="206" t="str">
        <f t="shared" si="6"/>
        <v>WT/TPR/S/292/Rev.2</v>
      </c>
      <c r="E430" s="141" t="s">
        <v>356</v>
      </c>
      <c r="F430" s="141" t="s">
        <v>419</v>
      </c>
      <c r="G430" s="141" t="s">
        <v>792</v>
      </c>
      <c r="H430" s="141" t="s">
        <v>5</v>
      </c>
      <c r="I430" s="141">
        <v>2014</v>
      </c>
      <c r="J430" s="207" t="s">
        <v>134</v>
      </c>
      <c r="K430" s="207" t="s">
        <v>3365</v>
      </c>
      <c r="L430" s="208" t="s">
        <v>7036</v>
      </c>
      <c r="M430" s="209" t="s">
        <v>28</v>
      </c>
    </row>
    <row r="431" spans="1:13" ht="35.4" x14ac:dyDescent="0.3">
      <c r="A431" s="309"/>
      <c r="B431" s="141" t="s">
        <v>312</v>
      </c>
      <c r="C431" s="141" t="s">
        <v>5675</v>
      </c>
      <c r="D431" s="206" t="str">
        <f t="shared" si="6"/>
        <v>WT/TPR/S/292/Rev.2</v>
      </c>
      <c r="E431" s="141" t="s">
        <v>855</v>
      </c>
      <c r="F431" s="141" t="s">
        <v>419</v>
      </c>
      <c r="G431" s="141" t="s">
        <v>792</v>
      </c>
      <c r="H431" s="141" t="s">
        <v>5</v>
      </c>
      <c r="I431" s="141">
        <v>2014</v>
      </c>
      <c r="J431" s="207" t="s">
        <v>134</v>
      </c>
      <c r="K431" s="207" t="s">
        <v>3365</v>
      </c>
      <c r="L431" s="208" t="s">
        <v>7037</v>
      </c>
      <c r="M431" s="209" t="s">
        <v>28</v>
      </c>
    </row>
    <row r="432" spans="1:13" ht="46.8" x14ac:dyDescent="0.3">
      <c r="A432" s="308" t="s">
        <v>796</v>
      </c>
      <c r="B432" s="141" t="s">
        <v>312</v>
      </c>
      <c r="C432" s="141" t="s">
        <v>5675</v>
      </c>
      <c r="D432" s="206" t="str">
        <f t="shared" si="6"/>
        <v>WT/TPR/S/292/Rev.2</v>
      </c>
      <c r="E432" s="141" t="s">
        <v>5692</v>
      </c>
      <c r="F432" s="141" t="s">
        <v>419</v>
      </c>
      <c r="G432" s="141" t="s">
        <v>792</v>
      </c>
      <c r="H432" s="141" t="s">
        <v>5</v>
      </c>
      <c r="I432" s="141">
        <v>2014</v>
      </c>
      <c r="J432" s="207" t="s">
        <v>134</v>
      </c>
      <c r="K432" s="207" t="s">
        <v>3367</v>
      </c>
      <c r="L432" s="208" t="s">
        <v>7038</v>
      </c>
      <c r="M432" s="209" t="s">
        <v>28</v>
      </c>
    </row>
    <row r="433" spans="1:13" ht="24" x14ac:dyDescent="0.3">
      <c r="A433" s="309"/>
      <c r="B433" s="141" t="s">
        <v>312</v>
      </c>
      <c r="C433" s="141" t="s">
        <v>5675</v>
      </c>
      <c r="D433" s="206" t="str">
        <f t="shared" si="6"/>
        <v>WT/TPR/S/292/Rev.2</v>
      </c>
      <c r="E433" s="141" t="s">
        <v>961</v>
      </c>
      <c r="F433" s="141" t="s">
        <v>419</v>
      </c>
      <c r="G433" s="141" t="s">
        <v>792</v>
      </c>
      <c r="H433" s="141" t="s">
        <v>5</v>
      </c>
      <c r="I433" s="141">
        <v>2014</v>
      </c>
      <c r="J433" s="207" t="s">
        <v>134</v>
      </c>
      <c r="K433" s="207" t="s">
        <v>3367</v>
      </c>
      <c r="L433" s="208" t="s">
        <v>6769</v>
      </c>
      <c r="M433" s="209" t="s">
        <v>28</v>
      </c>
    </row>
    <row r="434" spans="1:13" ht="35.4" x14ac:dyDescent="0.3">
      <c r="A434" s="205" t="s">
        <v>796</v>
      </c>
      <c r="B434" s="141" t="s">
        <v>312</v>
      </c>
      <c r="C434" s="141" t="s">
        <v>5675</v>
      </c>
      <c r="D434" s="206" t="str">
        <f t="shared" si="6"/>
        <v>WT/TPR/S/292/Rev.2</v>
      </c>
      <c r="E434" s="141" t="s">
        <v>1012</v>
      </c>
      <c r="F434" s="141" t="s">
        <v>419</v>
      </c>
      <c r="G434" s="141" t="s">
        <v>792</v>
      </c>
      <c r="H434" s="141" t="s">
        <v>5</v>
      </c>
      <c r="I434" s="141">
        <v>2014</v>
      </c>
      <c r="J434" s="207" t="s">
        <v>133</v>
      </c>
      <c r="K434" s="207" t="s">
        <v>71</v>
      </c>
      <c r="L434" s="208" t="s">
        <v>6770</v>
      </c>
      <c r="M434" s="209" t="s">
        <v>941</v>
      </c>
    </row>
    <row r="435" spans="1:13" ht="46.8" x14ac:dyDescent="0.3">
      <c r="A435" s="308" t="s">
        <v>796</v>
      </c>
      <c r="B435" s="141" t="s">
        <v>312</v>
      </c>
      <c r="C435" s="141" t="s">
        <v>5675</v>
      </c>
      <c r="D435" s="206" t="str">
        <f t="shared" si="6"/>
        <v>WT/TPR/S/292/Rev.2</v>
      </c>
      <c r="E435" s="141" t="s">
        <v>6104</v>
      </c>
      <c r="F435" s="141" t="s">
        <v>419</v>
      </c>
      <c r="G435" s="141" t="s">
        <v>792</v>
      </c>
      <c r="H435" s="141" t="s">
        <v>5</v>
      </c>
      <c r="I435" s="141">
        <v>2014</v>
      </c>
      <c r="J435" s="207" t="s">
        <v>133</v>
      </c>
      <c r="K435" s="207" t="s">
        <v>19</v>
      </c>
      <c r="L435" s="208" t="s">
        <v>6771</v>
      </c>
      <c r="M435" s="209" t="s">
        <v>893</v>
      </c>
    </row>
    <row r="436" spans="1:13" ht="46.8" x14ac:dyDescent="0.3">
      <c r="A436" s="310"/>
      <c r="B436" s="141" t="s">
        <v>312</v>
      </c>
      <c r="C436" s="141" t="s">
        <v>5675</v>
      </c>
      <c r="D436" s="206" t="str">
        <f t="shared" si="6"/>
        <v>WT/TPR/S/292/Rev.2</v>
      </c>
      <c r="E436" s="141" t="s">
        <v>882</v>
      </c>
      <c r="F436" s="141" t="s">
        <v>419</v>
      </c>
      <c r="G436" s="141" t="s">
        <v>792</v>
      </c>
      <c r="H436" s="141" t="s">
        <v>5</v>
      </c>
      <c r="I436" s="141">
        <v>2014</v>
      </c>
      <c r="J436" s="207" t="s">
        <v>133</v>
      </c>
      <c r="K436" s="207" t="s">
        <v>19</v>
      </c>
      <c r="L436" s="208" t="s">
        <v>7039</v>
      </c>
      <c r="M436" s="209" t="s">
        <v>893</v>
      </c>
    </row>
    <row r="437" spans="1:13" ht="35.4" x14ac:dyDescent="0.3">
      <c r="A437" s="310"/>
      <c r="B437" s="141" t="s">
        <v>312</v>
      </c>
      <c r="C437" s="141" t="s">
        <v>5675</v>
      </c>
      <c r="D437" s="206" t="str">
        <f t="shared" si="6"/>
        <v>WT/TPR/S/292/Rev.2</v>
      </c>
      <c r="E437" s="141" t="s">
        <v>907</v>
      </c>
      <c r="F437" s="141" t="s">
        <v>419</v>
      </c>
      <c r="G437" s="141" t="s">
        <v>792</v>
      </c>
      <c r="H437" s="141" t="s">
        <v>5</v>
      </c>
      <c r="I437" s="141">
        <v>2014</v>
      </c>
      <c r="J437" s="207" t="s">
        <v>133</v>
      </c>
      <c r="K437" s="207" t="s">
        <v>19</v>
      </c>
      <c r="L437" s="208" t="s">
        <v>7040</v>
      </c>
      <c r="M437" s="209" t="s">
        <v>893</v>
      </c>
    </row>
    <row r="438" spans="1:13" ht="69.599999999999994" x14ac:dyDescent="0.3">
      <c r="A438" s="310"/>
      <c r="B438" s="141" t="s">
        <v>312</v>
      </c>
      <c r="C438" s="141" t="s">
        <v>5675</v>
      </c>
      <c r="D438" s="206" t="str">
        <f t="shared" si="6"/>
        <v>WT/TPR/S/292/Rev.2</v>
      </c>
      <c r="E438" s="141" t="s">
        <v>819</v>
      </c>
      <c r="F438" s="141" t="s">
        <v>419</v>
      </c>
      <c r="G438" s="141" t="s">
        <v>792</v>
      </c>
      <c r="H438" s="141" t="s">
        <v>5</v>
      </c>
      <c r="I438" s="141">
        <v>2014</v>
      </c>
      <c r="J438" s="207" t="s">
        <v>133</v>
      </c>
      <c r="K438" s="207" t="s">
        <v>19</v>
      </c>
      <c r="L438" s="208" t="s">
        <v>6772</v>
      </c>
      <c r="M438" s="209" t="s">
        <v>3751</v>
      </c>
    </row>
    <row r="439" spans="1:13" ht="58.2" x14ac:dyDescent="0.3">
      <c r="A439" s="310"/>
      <c r="B439" s="141" t="s">
        <v>312</v>
      </c>
      <c r="C439" s="141" t="s">
        <v>5675</v>
      </c>
      <c r="D439" s="206" t="str">
        <f t="shared" si="6"/>
        <v>WT/TPR/S/292/Rev.2</v>
      </c>
      <c r="E439" s="141" t="s">
        <v>359</v>
      </c>
      <c r="F439" s="141" t="s">
        <v>419</v>
      </c>
      <c r="G439" s="141" t="s">
        <v>792</v>
      </c>
      <c r="H439" s="141" t="s">
        <v>5</v>
      </c>
      <c r="I439" s="141">
        <v>2014</v>
      </c>
      <c r="J439" s="207" t="s">
        <v>133</v>
      </c>
      <c r="K439" s="207" t="s">
        <v>19</v>
      </c>
      <c r="L439" s="208" t="s">
        <v>6773</v>
      </c>
      <c r="M439" s="209" t="s">
        <v>893</v>
      </c>
    </row>
    <row r="440" spans="1:13" ht="138" x14ac:dyDescent="0.3">
      <c r="A440" s="309"/>
      <c r="B440" s="141" t="s">
        <v>312</v>
      </c>
      <c r="C440" s="141" t="s">
        <v>5675</v>
      </c>
      <c r="D440" s="206" t="str">
        <f t="shared" si="6"/>
        <v>WT/TPR/S/292/Rev.2</v>
      </c>
      <c r="E440" s="141" t="s">
        <v>973</v>
      </c>
      <c r="F440" s="141" t="s">
        <v>419</v>
      </c>
      <c r="G440" s="141" t="s">
        <v>792</v>
      </c>
      <c r="H440" s="141" t="s">
        <v>5</v>
      </c>
      <c r="I440" s="141">
        <v>2014</v>
      </c>
      <c r="J440" s="207" t="s">
        <v>133</v>
      </c>
      <c r="K440" s="207" t="s">
        <v>19</v>
      </c>
      <c r="L440" s="208" t="s">
        <v>7041</v>
      </c>
      <c r="M440" s="209" t="s">
        <v>3751</v>
      </c>
    </row>
    <row r="441" spans="1:13" ht="160.80000000000001" x14ac:dyDescent="0.3">
      <c r="A441" s="205" t="s">
        <v>796</v>
      </c>
      <c r="B441" s="141" t="s">
        <v>312</v>
      </c>
      <c r="C441" s="141" t="s">
        <v>5675</v>
      </c>
      <c r="D441" s="206" t="str">
        <f t="shared" si="6"/>
        <v>WT/TPR/S/292/Rev.2</v>
      </c>
      <c r="E441" s="141" t="s">
        <v>359</v>
      </c>
      <c r="F441" s="141" t="s">
        <v>419</v>
      </c>
      <c r="G441" s="141" t="s">
        <v>792</v>
      </c>
      <c r="H441" s="141" t="s">
        <v>5</v>
      </c>
      <c r="I441" s="141">
        <v>2014</v>
      </c>
      <c r="J441" s="207" t="s">
        <v>133</v>
      </c>
      <c r="K441" s="207" t="s">
        <v>19</v>
      </c>
      <c r="L441" s="208" t="s">
        <v>6774</v>
      </c>
      <c r="M441" s="209" t="s">
        <v>6105</v>
      </c>
    </row>
    <row r="442" spans="1:13" ht="35.4" x14ac:dyDescent="0.3">
      <c r="A442" s="308" t="s">
        <v>796</v>
      </c>
      <c r="B442" s="141" t="s">
        <v>312</v>
      </c>
      <c r="C442" s="141" t="s">
        <v>5675</v>
      </c>
      <c r="D442" s="206" t="str">
        <f t="shared" si="6"/>
        <v>WT/TPR/S/292/Rev.2</v>
      </c>
      <c r="E442" s="141" t="s">
        <v>359</v>
      </c>
      <c r="F442" s="141" t="s">
        <v>419</v>
      </c>
      <c r="G442" s="141" t="s">
        <v>792</v>
      </c>
      <c r="H442" s="141" t="s">
        <v>5</v>
      </c>
      <c r="I442" s="141">
        <v>2014</v>
      </c>
      <c r="J442" s="207" t="s">
        <v>133</v>
      </c>
      <c r="K442" s="207" t="s">
        <v>19</v>
      </c>
      <c r="L442" s="208" t="s">
        <v>6775</v>
      </c>
      <c r="M442" s="209" t="s">
        <v>893</v>
      </c>
    </row>
    <row r="443" spans="1:13" ht="46.8" x14ac:dyDescent="0.3">
      <c r="A443" s="309"/>
      <c r="B443" s="141" t="s">
        <v>312</v>
      </c>
      <c r="C443" s="141" t="s">
        <v>5675</v>
      </c>
      <c r="D443" s="206" t="str">
        <f t="shared" si="6"/>
        <v>WT/TPR/S/292/Rev.2</v>
      </c>
      <c r="E443" s="141" t="s">
        <v>973</v>
      </c>
      <c r="F443" s="141" t="s">
        <v>419</v>
      </c>
      <c r="G443" s="141" t="s">
        <v>792</v>
      </c>
      <c r="H443" s="141" t="s">
        <v>5</v>
      </c>
      <c r="I443" s="141">
        <v>2014</v>
      </c>
      <c r="J443" s="207" t="s">
        <v>133</v>
      </c>
      <c r="K443" s="207" t="s">
        <v>19</v>
      </c>
      <c r="L443" s="208" t="s">
        <v>7042</v>
      </c>
      <c r="M443" s="209" t="s">
        <v>893</v>
      </c>
    </row>
    <row r="444" spans="1:13" ht="172.2" x14ac:dyDescent="0.3">
      <c r="A444" s="205" t="s">
        <v>796</v>
      </c>
      <c r="B444" s="141" t="s">
        <v>312</v>
      </c>
      <c r="C444" s="141" t="s">
        <v>5675</v>
      </c>
      <c r="D444" s="206" t="str">
        <f t="shared" si="6"/>
        <v>WT/TPR/S/292/Rev.2</v>
      </c>
      <c r="E444" s="141" t="s">
        <v>837</v>
      </c>
      <c r="F444" s="141" t="s">
        <v>419</v>
      </c>
      <c r="G444" s="141" t="s">
        <v>792</v>
      </c>
      <c r="H444" s="141" t="s">
        <v>5</v>
      </c>
      <c r="I444" s="141">
        <v>2014</v>
      </c>
      <c r="J444" s="207" t="s">
        <v>133</v>
      </c>
      <c r="K444" s="207" t="s">
        <v>19</v>
      </c>
      <c r="L444" s="208" t="s">
        <v>7043</v>
      </c>
      <c r="M444" s="209" t="s">
        <v>6106</v>
      </c>
    </row>
    <row r="445" spans="1:13" ht="35.4" x14ac:dyDescent="0.3">
      <c r="A445" s="308" t="s">
        <v>796</v>
      </c>
      <c r="B445" s="141" t="s">
        <v>312</v>
      </c>
      <c r="C445" s="141" t="s">
        <v>5675</v>
      </c>
      <c r="D445" s="206" t="str">
        <f t="shared" si="6"/>
        <v>WT/TPR/S/292/Rev.2</v>
      </c>
      <c r="E445" s="141" t="s">
        <v>819</v>
      </c>
      <c r="F445" s="141" t="s">
        <v>419</v>
      </c>
      <c r="G445" s="141" t="s">
        <v>792</v>
      </c>
      <c r="H445" s="141" t="s">
        <v>5</v>
      </c>
      <c r="I445" s="141">
        <v>2014</v>
      </c>
      <c r="J445" s="207" t="s">
        <v>133</v>
      </c>
      <c r="K445" s="207" t="s">
        <v>19</v>
      </c>
      <c r="L445" s="208" t="s">
        <v>7044</v>
      </c>
      <c r="M445" s="209" t="s">
        <v>19</v>
      </c>
    </row>
    <row r="446" spans="1:13" ht="103.8" x14ac:dyDescent="0.3">
      <c r="A446" s="310"/>
      <c r="B446" s="141" t="s">
        <v>312</v>
      </c>
      <c r="C446" s="141" t="s">
        <v>5675</v>
      </c>
      <c r="D446" s="206" t="str">
        <f t="shared" si="6"/>
        <v>WT/TPR/S/292/Rev.2</v>
      </c>
      <c r="E446" s="141" t="s">
        <v>974</v>
      </c>
      <c r="F446" s="141" t="s">
        <v>419</v>
      </c>
      <c r="G446" s="141" t="s">
        <v>792</v>
      </c>
      <c r="H446" s="141" t="s">
        <v>5</v>
      </c>
      <c r="I446" s="141">
        <v>2014</v>
      </c>
      <c r="J446" s="207" t="s">
        <v>133</v>
      </c>
      <c r="K446" s="207" t="s">
        <v>19</v>
      </c>
      <c r="L446" s="208" t="s">
        <v>7045</v>
      </c>
      <c r="M446" s="209" t="s">
        <v>24</v>
      </c>
    </row>
    <row r="447" spans="1:13" ht="24" x14ac:dyDescent="0.3">
      <c r="A447" s="310"/>
      <c r="B447" s="141" t="s">
        <v>312</v>
      </c>
      <c r="C447" s="141" t="s">
        <v>5675</v>
      </c>
      <c r="D447" s="206" t="str">
        <f t="shared" si="6"/>
        <v>WT/TPR/S/292/Rev.2</v>
      </c>
      <c r="E447" s="141" t="s">
        <v>882</v>
      </c>
      <c r="F447" s="141" t="s">
        <v>419</v>
      </c>
      <c r="G447" s="141" t="s">
        <v>792</v>
      </c>
      <c r="H447" s="141" t="s">
        <v>5</v>
      </c>
      <c r="I447" s="141">
        <v>2014</v>
      </c>
      <c r="J447" s="207" t="s">
        <v>133</v>
      </c>
      <c r="K447" s="207" t="s">
        <v>19</v>
      </c>
      <c r="L447" s="208" t="s">
        <v>7046</v>
      </c>
      <c r="M447" s="209" t="s">
        <v>24</v>
      </c>
    </row>
    <row r="448" spans="1:13" ht="69.599999999999994" x14ac:dyDescent="0.3">
      <c r="A448" s="310"/>
      <c r="B448" s="141" t="s">
        <v>312</v>
      </c>
      <c r="C448" s="141" t="s">
        <v>5675</v>
      </c>
      <c r="D448" s="206" t="str">
        <f t="shared" si="6"/>
        <v>WT/TPR/S/292/Rev.2</v>
      </c>
      <c r="E448" s="141" t="s">
        <v>6104</v>
      </c>
      <c r="F448" s="141" t="s">
        <v>419</v>
      </c>
      <c r="G448" s="141" t="s">
        <v>792</v>
      </c>
      <c r="H448" s="141" t="s">
        <v>5</v>
      </c>
      <c r="I448" s="141">
        <v>2014</v>
      </c>
      <c r="J448" s="207" t="s">
        <v>133</v>
      </c>
      <c r="K448" s="207" t="s">
        <v>19</v>
      </c>
      <c r="L448" s="208" t="s">
        <v>7047</v>
      </c>
      <c r="M448" s="209" t="s">
        <v>24</v>
      </c>
    </row>
    <row r="449" spans="1:13" ht="138" x14ac:dyDescent="0.3">
      <c r="A449" s="310"/>
      <c r="B449" s="141" t="s">
        <v>312</v>
      </c>
      <c r="C449" s="141" t="s">
        <v>5675</v>
      </c>
      <c r="D449" s="206" t="str">
        <f t="shared" si="6"/>
        <v>WT/TPR/S/292/Rev.2</v>
      </c>
      <c r="E449" s="141" t="s">
        <v>867</v>
      </c>
      <c r="F449" s="141" t="s">
        <v>419</v>
      </c>
      <c r="G449" s="141" t="s">
        <v>792</v>
      </c>
      <c r="H449" s="141" t="s">
        <v>5</v>
      </c>
      <c r="I449" s="141">
        <v>2014</v>
      </c>
      <c r="J449" s="207" t="s">
        <v>133</v>
      </c>
      <c r="K449" s="207" t="s">
        <v>19</v>
      </c>
      <c r="L449" s="208" t="s">
        <v>7048</v>
      </c>
      <c r="M449" s="209" t="s">
        <v>6107</v>
      </c>
    </row>
    <row r="450" spans="1:13" ht="195" x14ac:dyDescent="0.3">
      <c r="A450" s="310"/>
      <c r="B450" s="141" t="s">
        <v>312</v>
      </c>
      <c r="C450" s="141" t="s">
        <v>5675</v>
      </c>
      <c r="D450" s="206" t="str">
        <f t="shared" ref="D450:D513" si="7">IF(C450="","",IF(IFERROR(FIND(";",C450,1), 0) &gt; 0, HYPERLINK(CONCATENATE("
https://docs.wto.org/dol2fe/Pages/SS/DoSearch.aspx?DataSource=Cat&amp;query=@Symbol=
",SUBSTITUTE(MID(C450,1,FIND(";",C450,1) - 1),"/","%2F"),"&amp;"), MID(C450,1,FIND(";",C450,1) - 1)), HYPERLINK(CONCATENATE("
https://docs.wto.org/dol2fe/Pages/SS/DoSearch.aspx?DataSource=Cat&amp;query=@Symbol=
",SUBSTITUTE(C450,"/","%2F"),"&amp;"),C450)))</f>
        <v>WT/TPR/S/292/Rev.2</v>
      </c>
      <c r="E450" s="141" t="s">
        <v>6108</v>
      </c>
      <c r="F450" s="141" t="s">
        <v>419</v>
      </c>
      <c r="G450" s="141" t="s">
        <v>792</v>
      </c>
      <c r="H450" s="141" t="s">
        <v>5</v>
      </c>
      <c r="I450" s="141">
        <v>2014</v>
      </c>
      <c r="J450" s="207" t="s">
        <v>133</v>
      </c>
      <c r="K450" s="207" t="s">
        <v>19</v>
      </c>
      <c r="L450" s="208" t="s">
        <v>7049</v>
      </c>
      <c r="M450" s="209" t="s">
        <v>24</v>
      </c>
    </row>
    <row r="451" spans="1:13" ht="24" x14ac:dyDescent="0.3">
      <c r="A451" s="310"/>
      <c r="B451" s="141" t="s">
        <v>312</v>
      </c>
      <c r="C451" s="141" t="s">
        <v>5675</v>
      </c>
      <c r="D451" s="206" t="str">
        <f t="shared" si="7"/>
        <v>WT/TPR/S/292/Rev.2</v>
      </c>
      <c r="E451" s="141" t="s">
        <v>5761</v>
      </c>
      <c r="F451" s="141" t="s">
        <v>419</v>
      </c>
      <c r="G451" s="141" t="s">
        <v>792</v>
      </c>
      <c r="H451" s="141" t="s">
        <v>5</v>
      </c>
      <c r="I451" s="141">
        <v>2014</v>
      </c>
      <c r="J451" s="207" t="s">
        <v>133</v>
      </c>
      <c r="K451" s="207" t="s">
        <v>19</v>
      </c>
      <c r="L451" s="208" t="s">
        <v>6776</v>
      </c>
      <c r="M451" s="209" t="s">
        <v>24</v>
      </c>
    </row>
    <row r="452" spans="1:13" ht="46.8" x14ac:dyDescent="0.3">
      <c r="A452" s="309"/>
      <c r="B452" s="141" t="s">
        <v>312</v>
      </c>
      <c r="C452" s="141" t="s">
        <v>5675</v>
      </c>
      <c r="D452" s="206" t="str">
        <f t="shared" si="7"/>
        <v>WT/TPR/S/292/Rev.2</v>
      </c>
      <c r="E452" s="141" t="s">
        <v>325</v>
      </c>
      <c r="F452" s="141" t="s">
        <v>419</v>
      </c>
      <c r="G452" s="141" t="s">
        <v>792</v>
      </c>
      <c r="H452" s="141" t="s">
        <v>5</v>
      </c>
      <c r="I452" s="141">
        <v>2014</v>
      </c>
      <c r="J452" s="207" t="s">
        <v>133</v>
      </c>
      <c r="K452" s="207" t="s">
        <v>19</v>
      </c>
      <c r="L452" s="208" t="s">
        <v>6777</v>
      </c>
      <c r="M452" s="209" t="s">
        <v>24</v>
      </c>
    </row>
    <row r="453" spans="1:13" ht="46.8" x14ac:dyDescent="0.3">
      <c r="A453" s="205" t="s">
        <v>796</v>
      </c>
      <c r="B453" s="141" t="s">
        <v>312</v>
      </c>
      <c r="C453" s="141" t="s">
        <v>5675</v>
      </c>
      <c r="D453" s="206" t="str">
        <f t="shared" si="7"/>
        <v>WT/TPR/S/292/Rev.2</v>
      </c>
      <c r="E453" s="141" t="s">
        <v>880</v>
      </c>
      <c r="F453" s="141" t="s">
        <v>419</v>
      </c>
      <c r="G453" s="141" t="s">
        <v>792</v>
      </c>
      <c r="H453" s="141" t="s">
        <v>5</v>
      </c>
      <c r="I453" s="141">
        <v>2014</v>
      </c>
      <c r="J453" s="207" t="s">
        <v>133</v>
      </c>
      <c r="K453" s="207" t="s">
        <v>74</v>
      </c>
      <c r="L453" s="208" t="s">
        <v>6778</v>
      </c>
      <c r="M453" s="209" t="s">
        <v>70</v>
      </c>
    </row>
    <row r="454" spans="1:13" ht="58.2" x14ac:dyDescent="0.3">
      <c r="A454" s="205" t="s">
        <v>796</v>
      </c>
      <c r="B454" s="141" t="s">
        <v>312</v>
      </c>
      <c r="C454" s="141" t="s">
        <v>5675</v>
      </c>
      <c r="D454" s="206" t="str">
        <f t="shared" si="7"/>
        <v>WT/TPR/S/292/Rev.2</v>
      </c>
      <c r="E454" s="141" t="s">
        <v>316</v>
      </c>
      <c r="F454" s="141" t="s">
        <v>419</v>
      </c>
      <c r="G454" s="141" t="s">
        <v>792</v>
      </c>
      <c r="H454" s="141" t="s">
        <v>5</v>
      </c>
      <c r="I454" s="141">
        <v>2014</v>
      </c>
      <c r="J454" s="207" t="s">
        <v>134</v>
      </c>
      <c r="K454" s="207" t="s">
        <v>2760</v>
      </c>
      <c r="L454" s="208" t="s">
        <v>6779</v>
      </c>
      <c r="M454" s="209" t="s">
        <v>22</v>
      </c>
    </row>
    <row r="455" spans="1:13" ht="58.2" x14ac:dyDescent="0.3">
      <c r="A455" s="308" t="s">
        <v>796</v>
      </c>
      <c r="B455" s="141" t="s">
        <v>312</v>
      </c>
      <c r="C455" s="141" t="s">
        <v>5675</v>
      </c>
      <c r="D455" s="206" t="str">
        <f t="shared" si="7"/>
        <v>WT/TPR/S/292/Rev.2</v>
      </c>
      <c r="E455" s="141" t="s">
        <v>878</v>
      </c>
      <c r="F455" s="141" t="s">
        <v>419</v>
      </c>
      <c r="G455" s="141" t="s">
        <v>792</v>
      </c>
      <c r="H455" s="141" t="s">
        <v>5</v>
      </c>
      <c r="I455" s="141">
        <v>2014</v>
      </c>
      <c r="J455" s="207" t="s">
        <v>133</v>
      </c>
      <c r="K455" s="207" t="s">
        <v>77</v>
      </c>
      <c r="L455" s="208" t="s">
        <v>6780</v>
      </c>
      <c r="M455" s="209" t="s">
        <v>22</v>
      </c>
    </row>
    <row r="456" spans="1:13" ht="58.2" x14ac:dyDescent="0.3">
      <c r="A456" s="310"/>
      <c r="B456" s="141" t="s">
        <v>312</v>
      </c>
      <c r="C456" s="141" t="s">
        <v>5675</v>
      </c>
      <c r="D456" s="206" t="str">
        <f t="shared" si="7"/>
        <v>WT/TPR/S/292/Rev.2</v>
      </c>
      <c r="E456" s="141" t="s">
        <v>877</v>
      </c>
      <c r="F456" s="141" t="s">
        <v>419</v>
      </c>
      <c r="G456" s="141" t="s">
        <v>792</v>
      </c>
      <c r="H456" s="141" t="s">
        <v>5</v>
      </c>
      <c r="I456" s="141">
        <v>2014</v>
      </c>
      <c r="J456" s="207" t="s">
        <v>133</v>
      </c>
      <c r="K456" s="207" t="s">
        <v>77</v>
      </c>
      <c r="L456" s="208" t="s">
        <v>6781</v>
      </c>
      <c r="M456" s="209" t="s">
        <v>22</v>
      </c>
    </row>
    <row r="457" spans="1:13" ht="58.2" x14ac:dyDescent="0.3">
      <c r="A457" s="310"/>
      <c r="B457" s="141" t="s">
        <v>312</v>
      </c>
      <c r="C457" s="141" t="s">
        <v>5675</v>
      </c>
      <c r="D457" s="206" t="str">
        <f t="shared" si="7"/>
        <v>WT/TPR/S/292/Rev.2</v>
      </c>
      <c r="E457" s="141" t="s">
        <v>841</v>
      </c>
      <c r="F457" s="141" t="s">
        <v>419</v>
      </c>
      <c r="G457" s="141" t="s">
        <v>792</v>
      </c>
      <c r="H457" s="141" t="s">
        <v>5</v>
      </c>
      <c r="I457" s="141">
        <v>2014</v>
      </c>
      <c r="J457" s="207" t="s">
        <v>133</v>
      </c>
      <c r="K457" s="207" t="s">
        <v>77</v>
      </c>
      <c r="L457" s="208" t="s">
        <v>6782</v>
      </c>
      <c r="M457" s="209" t="s">
        <v>22</v>
      </c>
    </row>
    <row r="458" spans="1:13" ht="35.4" x14ac:dyDescent="0.3">
      <c r="A458" s="309"/>
      <c r="B458" s="141" t="s">
        <v>312</v>
      </c>
      <c r="C458" s="141" t="s">
        <v>5675</v>
      </c>
      <c r="D458" s="206" t="str">
        <f t="shared" si="7"/>
        <v>WT/TPR/S/292/Rev.2</v>
      </c>
      <c r="E458" s="141" t="s">
        <v>5922</v>
      </c>
      <c r="F458" s="141" t="s">
        <v>419</v>
      </c>
      <c r="G458" s="141" t="s">
        <v>792</v>
      </c>
      <c r="H458" s="141" t="s">
        <v>5</v>
      </c>
      <c r="I458" s="141">
        <v>2014</v>
      </c>
      <c r="J458" s="207" t="s">
        <v>133</v>
      </c>
      <c r="K458" s="207" t="s">
        <v>77</v>
      </c>
      <c r="L458" s="208" t="s">
        <v>6783</v>
      </c>
      <c r="M458" s="209" t="s">
        <v>22</v>
      </c>
    </row>
    <row r="459" spans="1:13" ht="69.599999999999994" x14ac:dyDescent="0.3">
      <c r="A459" s="205" t="s">
        <v>796</v>
      </c>
      <c r="B459" s="141" t="s">
        <v>312</v>
      </c>
      <c r="C459" s="141" t="s">
        <v>5675</v>
      </c>
      <c r="D459" s="206" t="str">
        <f t="shared" si="7"/>
        <v>WT/TPR/S/292/Rev.2</v>
      </c>
      <c r="E459" s="141" t="s">
        <v>872</v>
      </c>
      <c r="F459" s="141" t="s">
        <v>419</v>
      </c>
      <c r="G459" s="141" t="s">
        <v>792</v>
      </c>
      <c r="H459" s="141" t="s">
        <v>5</v>
      </c>
      <c r="I459" s="141">
        <v>2014</v>
      </c>
      <c r="J459" s="207" t="s">
        <v>798</v>
      </c>
      <c r="K459" s="207"/>
      <c r="L459" s="208" t="s">
        <v>7050</v>
      </c>
      <c r="M459" s="209" t="s">
        <v>54</v>
      </c>
    </row>
    <row r="460" spans="1:13" ht="81" x14ac:dyDescent="0.3">
      <c r="A460" s="205" t="s">
        <v>796</v>
      </c>
      <c r="B460" s="141" t="s">
        <v>317</v>
      </c>
      <c r="C460" s="141" t="s">
        <v>6080</v>
      </c>
      <c r="D460" s="206" t="str">
        <f t="shared" si="7"/>
        <v>WT/TPR/G/292/Rev.1</v>
      </c>
      <c r="E460" s="141" t="s">
        <v>6109</v>
      </c>
      <c r="F460" s="141" t="s">
        <v>419</v>
      </c>
      <c r="G460" s="141" t="s">
        <v>792</v>
      </c>
      <c r="H460" s="141" t="s">
        <v>5</v>
      </c>
      <c r="I460" s="141">
        <v>2014</v>
      </c>
      <c r="J460" s="207" t="s">
        <v>798</v>
      </c>
      <c r="K460" s="207"/>
      <c r="L460" s="208" t="s">
        <v>6784</v>
      </c>
      <c r="M460" s="209" t="s">
        <v>893</v>
      </c>
    </row>
    <row r="461" spans="1:13" ht="46.8" x14ac:dyDescent="0.3">
      <c r="A461" s="308" t="s">
        <v>796</v>
      </c>
      <c r="B461" s="141" t="s">
        <v>317</v>
      </c>
      <c r="C461" s="141" t="s">
        <v>6080</v>
      </c>
      <c r="D461" s="206" t="str">
        <f t="shared" si="7"/>
        <v>WT/TPR/G/292/Rev.1</v>
      </c>
      <c r="E461" s="141" t="s">
        <v>970</v>
      </c>
      <c r="F461" s="141" t="s">
        <v>419</v>
      </c>
      <c r="G461" s="141" t="s">
        <v>792</v>
      </c>
      <c r="H461" s="141" t="s">
        <v>5</v>
      </c>
      <c r="I461" s="141">
        <v>2014</v>
      </c>
      <c r="J461" s="207" t="s">
        <v>798</v>
      </c>
      <c r="K461" s="207"/>
      <c r="L461" s="208" t="s">
        <v>6785</v>
      </c>
      <c r="M461" s="209" t="s">
        <v>82</v>
      </c>
    </row>
    <row r="462" spans="1:13" ht="46.8" x14ac:dyDescent="0.3">
      <c r="A462" s="310"/>
      <c r="B462" s="141" t="s">
        <v>317</v>
      </c>
      <c r="C462" s="141" t="s">
        <v>6080</v>
      </c>
      <c r="D462" s="206" t="str">
        <f t="shared" si="7"/>
        <v>WT/TPR/G/292/Rev.1</v>
      </c>
      <c r="E462" s="141" t="s">
        <v>970</v>
      </c>
      <c r="F462" s="141" t="s">
        <v>419</v>
      </c>
      <c r="G462" s="141" t="s">
        <v>792</v>
      </c>
      <c r="H462" s="141" t="s">
        <v>5</v>
      </c>
      <c r="I462" s="141">
        <v>2014</v>
      </c>
      <c r="J462" s="207" t="s">
        <v>798</v>
      </c>
      <c r="K462" s="207"/>
      <c r="L462" s="208" t="s">
        <v>6786</v>
      </c>
      <c r="M462" s="209" t="s">
        <v>893</v>
      </c>
    </row>
    <row r="463" spans="1:13" ht="46.8" x14ac:dyDescent="0.3">
      <c r="A463" s="309"/>
      <c r="B463" s="141" t="s">
        <v>317</v>
      </c>
      <c r="C463" s="141" t="s">
        <v>6080</v>
      </c>
      <c r="D463" s="206" t="str">
        <f t="shared" si="7"/>
        <v>WT/TPR/G/292/Rev.1</v>
      </c>
      <c r="E463" s="141" t="s">
        <v>5855</v>
      </c>
      <c r="F463" s="141" t="s">
        <v>419</v>
      </c>
      <c r="G463" s="141" t="s">
        <v>792</v>
      </c>
      <c r="H463" s="141" t="s">
        <v>5</v>
      </c>
      <c r="I463" s="141">
        <v>2014</v>
      </c>
      <c r="J463" s="207" t="s">
        <v>798</v>
      </c>
      <c r="K463" s="207"/>
      <c r="L463" s="208" t="s">
        <v>6110</v>
      </c>
      <c r="M463" s="209" t="s">
        <v>22</v>
      </c>
    </row>
    <row r="464" spans="1:13" ht="46.8" x14ac:dyDescent="0.3">
      <c r="A464" s="205" t="s">
        <v>796</v>
      </c>
      <c r="B464" s="141" t="s">
        <v>317</v>
      </c>
      <c r="C464" s="141" t="s">
        <v>6080</v>
      </c>
      <c r="D464" s="206" t="str">
        <f t="shared" si="7"/>
        <v>WT/TPR/G/292/Rev.1</v>
      </c>
      <c r="E464" s="141" t="s">
        <v>6111</v>
      </c>
      <c r="F464" s="141" t="s">
        <v>419</v>
      </c>
      <c r="G464" s="141" t="s">
        <v>792</v>
      </c>
      <c r="H464" s="141" t="s">
        <v>5</v>
      </c>
      <c r="I464" s="141">
        <v>2014</v>
      </c>
      <c r="J464" s="207" t="s">
        <v>798</v>
      </c>
      <c r="K464" s="207"/>
      <c r="L464" s="208" t="s">
        <v>6787</v>
      </c>
      <c r="M464" s="209" t="s">
        <v>432</v>
      </c>
    </row>
    <row r="465" spans="1:13" ht="92.4" x14ac:dyDescent="0.3">
      <c r="A465" s="205" t="s">
        <v>796</v>
      </c>
      <c r="B465" s="141" t="s">
        <v>317</v>
      </c>
      <c r="C465" s="141" t="s">
        <v>6080</v>
      </c>
      <c r="D465" s="206" t="str">
        <f t="shared" si="7"/>
        <v>WT/TPR/G/292/Rev.1</v>
      </c>
      <c r="E465" s="141" t="s">
        <v>6112</v>
      </c>
      <c r="F465" s="141" t="s">
        <v>419</v>
      </c>
      <c r="G465" s="141" t="s">
        <v>792</v>
      </c>
      <c r="H465" s="141" t="s">
        <v>5</v>
      </c>
      <c r="I465" s="141">
        <v>2014</v>
      </c>
      <c r="J465" s="207" t="s">
        <v>798</v>
      </c>
      <c r="K465" s="207"/>
      <c r="L465" s="208" t="s">
        <v>6788</v>
      </c>
      <c r="M465" s="209" t="s">
        <v>22</v>
      </c>
    </row>
    <row r="466" spans="1:13" ht="58.2" x14ac:dyDescent="0.3">
      <c r="A466" s="205" t="s">
        <v>796</v>
      </c>
      <c r="B466" s="141" t="s">
        <v>317</v>
      </c>
      <c r="C466" s="141" t="s">
        <v>6080</v>
      </c>
      <c r="D466" s="206" t="str">
        <f t="shared" si="7"/>
        <v>WT/TPR/G/292/Rev.1</v>
      </c>
      <c r="E466" s="141" t="s">
        <v>6113</v>
      </c>
      <c r="F466" s="141" t="s">
        <v>419</v>
      </c>
      <c r="G466" s="141" t="s">
        <v>792</v>
      </c>
      <c r="H466" s="141" t="s">
        <v>5</v>
      </c>
      <c r="I466" s="141">
        <v>2014</v>
      </c>
      <c r="J466" s="207" t="s">
        <v>798</v>
      </c>
      <c r="K466" s="207"/>
      <c r="L466" s="208" t="s">
        <v>6789</v>
      </c>
      <c r="M466" s="209" t="s">
        <v>22</v>
      </c>
    </row>
    <row r="467" spans="1:13" ht="69.599999999999994" x14ac:dyDescent="0.3">
      <c r="A467" s="205" t="s">
        <v>796</v>
      </c>
      <c r="B467" s="141" t="s">
        <v>317</v>
      </c>
      <c r="C467" s="141" t="s">
        <v>6114</v>
      </c>
      <c r="D467" s="206" t="str">
        <f t="shared" si="7"/>
        <v>WT/TPR/G/304</v>
      </c>
      <c r="E467" s="141" t="s">
        <v>938</v>
      </c>
      <c r="F467" s="141" t="s">
        <v>1836</v>
      </c>
      <c r="G467" s="141" t="s">
        <v>791</v>
      </c>
      <c r="H467" s="141" t="s">
        <v>5</v>
      </c>
      <c r="I467" s="141">
        <v>2014</v>
      </c>
      <c r="J467" s="207" t="s">
        <v>798</v>
      </c>
      <c r="K467" s="207"/>
      <c r="L467" s="208" t="s">
        <v>6790</v>
      </c>
      <c r="M467" s="209" t="s">
        <v>6115</v>
      </c>
    </row>
    <row r="468" spans="1:13" ht="81" x14ac:dyDescent="0.3">
      <c r="A468" s="308" t="s">
        <v>796</v>
      </c>
      <c r="B468" s="141" t="s">
        <v>317</v>
      </c>
      <c r="C468" s="141" t="s">
        <v>6114</v>
      </c>
      <c r="D468" s="206" t="str">
        <f t="shared" si="7"/>
        <v>WT/TPR/G/304</v>
      </c>
      <c r="E468" s="141" t="s">
        <v>1027</v>
      </c>
      <c r="F468" s="141" t="s">
        <v>1836</v>
      </c>
      <c r="G468" s="141" t="s">
        <v>791</v>
      </c>
      <c r="H468" s="141" t="s">
        <v>5</v>
      </c>
      <c r="I468" s="141">
        <v>2014</v>
      </c>
      <c r="J468" s="207" t="s">
        <v>798</v>
      </c>
      <c r="K468" s="207"/>
      <c r="L468" s="208" t="s">
        <v>6116</v>
      </c>
      <c r="M468" s="209" t="s">
        <v>6117</v>
      </c>
    </row>
    <row r="469" spans="1:13" ht="46.8" x14ac:dyDescent="0.3">
      <c r="A469" s="310"/>
      <c r="B469" s="141" t="s">
        <v>317</v>
      </c>
      <c r="C469" s="141" t="s">
        <v>6114</v>
      </c>
      <c r="D469" s="206" t="str">
        <f t="shared" si="7"/>
        <v>WT/TPR/G/304</v>
      </c>
      <c r="E469" s="141" t="s">
        <v>6118</v>
      </c>
      <c r="F469" s="141" t="s">
        <v>1836</v>
      </c>
      <c r="G469" s="141" t="s">
        <v>791</v>
      </c>
      <c r="H469" s="141" t="s">
        <v>5</v>
      </c>
      <c r="I469" s="141">
        <v>2014</v>
      </c>
      <c r="J469" s="207" t="s">
        <v>798</v>
      </c>
      <c r="K469" s="207"/>
      <c r="L469" s="208" t="s">
        <v>6119</v>
      </c>
      <c r="M469" s="209" t="s">
        <v>3910</v>
      </c>
    </row>
    <row r="470" spans="1:13" ht="92.4" x14ac:dyDescent="0.3">
      <c r="A470" s="310"/>
      <c r="B470" s="141" t="s">
        <v>317</v>
      </c>
      <c r="C470" s="141" t="s">
        <v>6114</v>
      </c>
      <c r="D470" s="206" t="str">
        <f t="shared" si="7"/>
        <v>WT/TPR/G/304</v>
      </c>
      <c r="E470" s="141" t="s">
        <v>6120</v>
      </c>
      <c r="F470" s="141" t="s">
        <v>1836</v>
      </c>
      <c r="G470" s="141" t="s">
        <v>791</v>
      </c>
      <c r="H470" s="141" t="s">
        <v>5</v>
      </c>
      <c r="I470" s="141">
        <v>2014</v>
      </c>
      <c r="J470" s="207" t="s">
        <v>798</v>
      </c>
      <c r="K470" s="207"/>
      <c r="L470" s="208" t="s">
        <v>6121</v>
      </c>
      <c r="M470" s="209" t="s">
        <v>6122</v>
      </c>
    </row>
    <row r="471" spans="1:13" ht="46.8" x14ac:dyDescent="0.3">
      <c r="A471" s="310"/>
      <c r="B471" s="141" t="s">
        <v>317</v>
      </c>
      <c r="C471" s="141" t="s">
        <v>6114</v>
      </c>
      <c r="D471" s="206" t="str">
        <f t="shared" si="7"/>
        <v>WT/TPR/G/304</v>
      </c>
      <c r="E471" s="141" t="s">
        <v>6123</v>
      </c>
      <c r="F471" s="141" t="s">
        <v>1836</v>
      </c>
      <c r="G471" s="141" t="s">
        <v>791</v>
      </c>
      <c r="H471" s="141" t="s">
        <v>5</v>
      </c>
      <c r="I471" s="141">
        <v>2014</v>
      </c>
      <c r="J471" s="207" t="s">
        <v>798</v>
      </c>
      <c r="K471" s="207"/>
      <c r="L471" s="208" t="s">
        <v>6124</v>
      </c>
      <c r="M471" s="209" t="s">
        <v>6125</v>
      </c>
    </row>
    <row r="472" spans="1:13" ht="58.2" x14ac:dyDescent="0.3">
      <c r="A472" s="309"/>
      <c r="B472" s="141" t="s">
        <v>312</v>
      </c>
      <c r="C472" s="141" t="s">
        <v>6018</v>
      </c>
      <c r="D472" s="206" t="str">
        <f t="shared" si="7"/>
        <v>WT/TPR/S/304</v>
      </c>
      <c r="E472" s="141" t="s">
        <v>838</v>
      </c>
      <c r="F472" s="141" t="s">
        <v>1836</v>
      </c>
      <c r="G472" s="141" t="s">
        <v>791</v>
      </c>
      <c r="H472" s="141" t="s">
        <v>5</v>
      </c>
      <c r="I472" s="141">
        <v>2014</v>
      </c>
      <c r="J472" s="207" t="s">
        <v>798</v>
      </c>
      <c r="K472" s="207"/>
      <c r="L472" s="208" t="s">
        <v>6791</v>
      </c>
      <c r="M472" s="209" t="s">
        <v>6126</v>
      </c>
    </row>
    <row r="473" spans="1:13" ht="103.8" x14ac:dyDescent="0.3">
      <c r="A473" s="205" t="s">
        <v>796</v>
      </c>
      <c r="B473" s="141" t="s">
        <v>317</v>
      </c>
      <c r="C473" s="141" t="s">
        <v>6114</v>
      </c>
      <c r="D473" s="206" t="str">
        <f t="shared" si="7"/>
        <v>WT/TPR/G/304</v>
      </c>
      <c r="E473" s="141" t="s">
        <v>332</v>
      </c>
      <c r="F473" s="141" t="s">
        <v>1836</v>
      </c>
      <c r="G473" s="141" t="s">
        <v>791</v>
      </c>
      <c r="H473" s="141" t="s">
        <v>5</v>
      </c>
      <c r="I473" s="141">
        <v>2014</v>
      </c>
      <c r="J473" s="207" t="s">
        <v>798</v>
      </c>
      <c r="K473" s="207"/>
      <c r="L473" s="208" t="s">
        <v>6127</v>
      </c>
      <c r="M473" s="209" t="s">
        <v>82</v>
      </c>
    </row>
    <row r="474" spans="1:13" ht="58.2" x14ac:dyDescent="0.3">
      <c r="A474" s="205" t="s">
        <v>796</v>
      </c>
      <c r="B474" s="141" t="s">
        <v>317</v>
      </c>
      <c r="C474" s="141" t="s">
        <v>6114</v>
      </c>
      <c r="D474" s="206" t="str">
        <f t="shared" si="7"/>
        <v>WT/TPR/G/304</v>
      </c>
      <c r="E474" s="141" t="s">
        <v>6128</v>
      </c>
      <c r="F474" s="141" t="s">
        <v>1836</v>
      </c>
      <c r="G474" s="141" t="s">
        <v>791</v>
      </c>
      <c r="H474" s="141" t="s">
        <v>5</v>
      </c>
      <c r="I474" s="141">
        <v>2014</v>
      </c>
      <c r="J474" s="207" t="s">
        <v>798</v>
      </c>
      <c r="K474" s="207"/>
      <c r="L474" s="208" t="s">
        <v>6129</v>
      </c>
      <c r="M474" s="209" t="s">
        <v>82</v>
      </c>
    </row>
    <row r="475" spans="1:13" ht="81" x14ac:dyDescent="0.3">
      <c r="A475" s="205" t="s">
        <v>796</v>
      </c>
      <c r="B475" s="141" t="s">
        <v>317</v>
      </c>
      <c r="C475" s="141" t="s">
        <v>6114</v>
      </c>
      <c r="D475" s="206" t="str">
        <f t="shared" si="7"/>
        <v>WT/TPR/G/304</v>
      </c>
      <c r="E475" s="141" t="s">
        <v>943</v>
      </c>
      <c r="F475" s="141" t="s">
        <v>1836</v>
      </c>
      <c r="G475" s="141" t="s">
        <v>791</v>
      </c>
      <c r="H475" s="141" t="s">
        <v>5</v>
      </c>
      <c r="I475" s="141">
        <v>2014</v>
      </c>
      <c r="J475" s="207" t="s">
        <v>798</v>
      </c>
      <c r="K475" s="207"/>
      <c r="L475" s="208" t="s">
        <v>6130</v>
      </c>
      <c r="M475" s="209" t="s">
        <v>6131</v>
      </c>
    </row>
    <row r="476" spans="1:13" ht="92.4" x14ac:dyDescent="0.3">
      <c r="A476" s="308" t="s">
        <v>796</v>
      </c>
      <c r="B476" s="141" t="s">
        <v>312</v>
      </c>
      <c r="C476" s="141" t="s">
        <v>6018</v>
      </c>
      <c r="D476" s="206" t="str">
        <f t="shared" si="7"/>
        <v>WT/TPR/S/304</v>
      </c>
      <c r="E476" s="141" t="s">
        <v>6132</v>
      </c>
      <c r="F476" s="141" t="s">
        <v>1836</v>
      </c>
      <c r="G476" s="141" t="s">
        <v>791</v>
      </c>
      <c r="H476" s="141" t="s">
        <v>5</v>
      </c>
      <c r="I476" s="141">
        <v>2014</v>
      </c>
      <c r="J476" s="207" t="s">
        <v>798</v>
      </c>
      <c r="K476" s="207"/>
      <c r="L476" s="208" t="s">
        <v>7051</v>
      </c>
      <c r="M476" s="209" t="s">
        <v>57</v>
      </c>
    </row>
    <row r="477" spans="1:13" ht="46.8" x14ac:dyDescent="0.3">
      <c r="A477" s="310"/>
      <c r="B477" s="141" t="s">
        <v>312</v>
      </c>
      <c r="C477" s="141" t="s">
        <v>6018</v>
      </c>
      <c r="D477" s="206" t="str">
        <f t="shared" si="7"/>
        <v>WT/TPR/S/304</v>
      </c>
      <c r="E477" s="141" t="s">
        <v>6133</v>
      </c>
      <c r="F477" s="141" t="s">
        <v>1836</v>
      </c>
      <c r="G477" s="141" t="s">
        <v>791</v>
      </c>
      <c r="H477" s="141" t="s">
        <v>5</v>
      </c>
      <c r="I477" s="141">
        <v>2014</v>
      </c>
      <c r="J477" s="207" t="s">
        <v>798</v>
      </c>
      <c r="K477" s="207"/>
      <c r="L477" s="208" t="s">
        <v>6134</v>
      </c>
      <c r="M477" s="209" t="s">
        <v>6135</v>
      </c>
    </row>
    <row r="478" spans="1:13" ht="58.2" x14ac:dyDescent="0.3">
      <c r="A478" s="309"/>
      <c r="B478" s="141" t="s">
        <v>312</v>
      </c>
      <c r="C478" s="141" t="s">
        <v>6018</v>
      </c>
      <c r="D478" s="206" t="str">
        <f t="shared" si="7"/>
        <v>WT/TPR/S/304</v>
      </c>
      <c r="E478" s="141" t="s">
        <v>6136</v>
      </c>
      <c r="F478" s="141" t="s">
        <v>1836</v>
      </c>
      <c r="G478" s="141" t="s">
        <v>791</v>
      </c>
      <c r="H478" s="141" t="s">
        <v>5</v>
      </c>
      <c r="I478" s="141">
        <v>2014</v>
      </c>
      <c r="J478" s="207" t="s">
        <v>798</v>
      </c>
      <c r="K478" s="207"/>
      <c r="L478" s="208" t="s">
        <v>6792</v>
      </c>
      <c r="M478" s="209" t="s">
        <v>22</v>
      </c>
    </row>
    <row r="479" spans="1:13" ht="35.4" x14ac:dyDescent="0.3">
      <c r="A479" s="205" t="s">
        <v>796</v>
      </c>
      <c r="B479" s="141" t="s">
        <v>312</v>
      </c>
      <c r="C479" s="141" t="s">
        <v>6018</v>
      </c>
      <c r="D479" s="206" t="str">
        <f t="shared" si="7"/>
        <v>WT/TPR/S/304</v>
      </c>
      <c r="E479" s="141" t="s">
        <v>6137</v>
      </c>
      <c r="F479" s="141" t="s">
        <v>1836</v>
      </c>
      <c r="G479" s="141" t="s">
        <v>791</v>
      </c>
      <c r="H479" s="141" t="s">
        <v>5</v>
      </c>
      <c r="I479" s="141">
        <v>2014</v>
      </c>
      <c r="J479" s="207" t="s">
        <v>134</v>
      </c>
      <c r="K479" s="207" t="s">
        <v>1058</v>
      </c>
      <c r="L479" s="208" t="s">
        <v>6138</v>
      </c>
      <c r="M479" s="209" t="s">
        <v>82</v>
      </c>
    </row>
    <row r="480" spans="1:13" ht="24" x14ac:dyDescent="0.3">
      <c r="A480" s="205" t="s">
        <v>796</v>
      </c>
      <c r="B480" s="141" t="s">
        <v>317</v>
      </c>
      <c r="C480" s="141" t="s">
        <v>6114</v>
      </c>
      <c r="D480" s="206" t="str">
        <f t="shared" si="7"/>
        <v>WT/TPR/G/304</v>
      </c>
      <c r="E480" s="141" t="s">
        <v>980</v>
      </c>
      <c r="F480" s="141" t="s">
        <v>1836</v>
      </c>
      <c r="G480" s="141" t="s">
        <v>791</v>
      </c>
      <c r="H480" s="141" t="s">
        <v>5</v>
      </c>
      <c r="I480" s="141">
        <v>2014</v>
      </c>
      <c r="J480" s="207" t="s">
        <v>134</v>
      </c>
      <c r="K480" s="207" t="s">
        <v>67</v>
      </c>
      <c r="L480" s="208" t="s">
        <v>7052</v>
      </c>
      <c r="M480" s="209" t="s">
        <v>73</v>
      </c>
    </row>
    <row r="481" spans="1:13" ht="69.599999999999994" x14ac:dyDescent="0.3">
      <c r="A481" s="308" t="s">
        <v>796</v>
      </c>
      <c r="B481" s="141" t="s">
        <v>317</v>
      </c>
      <c r="C481" s="141" t="s">
        <v>6114</v>
      </c>
      <c r="D481" s="206" t="str">
        <f t="shared" si="7"/>
        <v>WT/TPR/G/304</v>
      </c>
      <c r="E481" s="141" t="s">
        <v>980</v>
      </c>
      <c r="F481" s="141" t="s">
        <v>1836</v>
      </c>
      <c r="G481" s="141" t="s">
        <v>791</v>
      </c>
      <c r="H481" s="141" t="s">
        <v>5</v>
      </c>
      <c r="I481" s="141">
        <v>2014</v>
      </c>
      <c r="J481" s="207" t="s">
        <v>134</v>
      </c>
      <c r="K481" s="207" t="s">
        <v>6139</v>
      </c>
      <c r="L481" s="208" t="s">
        <v>6793</v>
      </c>
      <c r="M481" s="209" t="s">
        <v>73</v>
      </c>
    </row>
    <row r="482" spans="1:13" ht="69.599999999999994" x14ac:dyDescent="0.3">
      <c r="A482" s="309"/>
      <c r="B482" s="141" t="s">
        <v>312</v>
      </c>
      <c r="C482" s="141" t="s">
        <v>6018</v>
      </c>
      <c r="D482" s="206" t="str">
        <f t="shared" si="7"/>
        <v>WT/TPR/S/304</v>
      </c>
      <c r="E482" s="141" t="s">
        <v>984</v>
      </c>
      <c r="F482" s="141" t="s">
        <v>1836</v>
      </c>
      <c r="G482" s="141" t="s">
        <v>791</v>
      </c>
      <c r="H482" s="141" t="s">
        <v>5</v>
      </c>
      <c r="I482" s="141">
        <v>2014</v>
      </c>
      <c r="J482" s="207" t="s">
        <v>134</v>
      </c>
      <c r="K482" s="207" t="s">
        <v>6139</v>
      </c>
      <c r="L482" s="208" t="s">
        <v>6140</v>
      </c>
      <c r="M482" s="209" t="s">
        <v>73</v>
      </c>
    </row>
    <row r="483" spans="1:13" ht="58.2" x14ac:dyDescent="0.3">
      <c r="A483" s="308" t="s">
        <v>796</v>
      </c>
      <c r="B483" s="141" t="s">
        <v>312</v>
      </c>
      <c r="C483" s="141" t="s">
        <v>6018</v>
      </c>
      <c r="D483" s="206" t="str">
        <f t="shared" si="7"/>
        <v>WT/TPR/S/304</v>
      </c>
      <c r="E483" s="141" t="s">
        <v>987</v>
      </c>
      <c r="F483" s="141" t="s">
        <v>1836</v>
      </c>
      <c r="G483" s="141" t="s">
        <v>791</v>
      </c>
      <c r="H483" s="141" t="s">
        <v>5</v>
      </c>
      <c r="I483" s="141">
        <v>2014</v>
      </c>
      <c r="J483" s="207" t="s">
        <v>134</v>
      </c>
      <c r="K483" s="207" t="s">
        <v>3366</v>
      </c>
      <c r="L483" s="208" t="s">
        <v>6141</v>
      </c>
      <c r="M483" s="209" t="s">
        <v>24</v>
      </c>
    </row>
    <row r="484" spans="1:13" ht="46.8" x14ac:dyDescent="0.3">
      <c r="A484" s="309"/>
      <c r="B484" s="141" t="s">
        <v>317</v>
      </c>
      <c r="C484" s="141" t="s">
        <v>6114</v>
      </c>
      <c r="D484" s="206" t="str">
        <f t="shared" si="7"/>
        <v>WT/TPR/G/304</v>
      </c>
      <c r="E484" s="141" t="s">
        <v>980</v>
      </c>
      <c r="F484" s="141" t="s">
        <v>1836</v>
      </c>
      <c r="G484" s="141" t="s">
        <v>791</v>
      </c>
      <c r="H484" s="141" t="s">
        <v>5</v>
      </c>
      <c r="I484" s="141">
        <v>2014</v>
      </c>
      <c r="J484" s="207" t="s">
        <v>134</v>
      </c>
      <c r="K484" s="207" t="s">
        <v>3366</v>
      </c>
      <c r="L484" s="208" t="s">
        <v>6794</v>
      </c>
      <c r="M484" s="209" t="s">
        <v>24</v>
      </c>
    </row>
    <row r="485" spans="1:13" ht="46.8" x14ac:dyDescent="0.3">
      <c r="A485" s="308" t="s">
        <v>796</v>
      </c>
      <c r="B485" s="141" t="s">
        <v>317</v>
      </c>
      <c r="C485" s="141" t="s">
        <v>6114</v>
      </c>
      <c r="D485" s="206" t="str">
        <f t="shared" si="7"/>
        <v>WT/TPR/G/304</v>
      </c>
      <c r="E485" s="141" t="s">
        <v>980</v>
      </c>
      <c r="F485" s="141" t="s">
        <v>1836</v>
      </c>
      <c r="G485" s="141" t="s">
        <v>791</v>
      </c>
      <c r="H485" s="141" t="s">
        <v>5</v>
      </c>
      <c r="I485" s="141">
        <v>2014</v>
      </c>
      <c r="J485" s="207" t="s">
        <v>134</v>
      </c>
      <c r="K485" s="207" t="s">
        <v>3366</v>
      </c>
      <c r="L485" s="208" t="s">
        <v>7053</v>
      </c>
      <c r="M485" s="209" t="s">
        <v>24</v>
      </c>
    </row>
    <row r="486" spans="1:13" ht="46.8" x14ac:dyDescent="0.3">
      <c r="A486" s="309"/>
      <c r="B486" s="141" t="s">
        <v>312</v>
      </c>
      <c r="C486" s="141" t="s">
        <v>6018</v>
      </c>
      <c r="D486" s="206" t="str">
        <f t="shared" si="7"/>
        <v>WT/TPR/S/304</v>
      </c>
      <c r="E486" s="141" t="s">
        <v>838</v>
      </c>
      <c r="F486" s="141" t="s">
        <v>1836</v>
      </c>
      <c r="G486" s="141" t="s">
        <v>791</v>
      </c>
      <c r="H486" s="141" t="s">
        <v>5</v>
      </c>
      <c r="I486" s="141">
        <v>2014</v>
      </c>
      <c r="J486" s="207" t="s">
        <v>134</v>
      </c>
      <c r="K486" s="207" t="s">
        <v>3366</v>
      </c>
      <c r="L486" s="208" t="s">
        <v>7054</v>
      </c>
      <c r="M486" s="209" t="s">
        <v>19</v>
      </c>
    </row>
    <row r="487" spans="1:13" ht="35.4" x14ac:dyDescent="0.3">
      <c r="A487" s="308" t="s">
        <v>796</v>
      </c>
      <c r="B487" s="141" t="s">
        <v>317</v>
      </c>
      <c r="C487" s="141" t="s">
        <v>6114</v>
      </c>
      <c r="D487" s="206" t="str">
        <f t="shared" si="7"/>
        <v>WT/TPR/G/304</v>
      </c>
      <c r="E487" s="141" t="s">
        <v>6142</v>
      </c>
      <c r="F487" s="141" t="s">
        <v>1836</v>
      </c>
      <c r="G487" s="141" t="s">
        <v>791</v>
      </c>
      <c r="H487" s="141" t="s">
        <v>5</v>
      </c>
      <c r="I487" s="141">
        <v>2014</v>
      </c>
      <c r="J487" s="207" t="s">
        <v>133</v>
      </c>
      <c r="K487" s="207" t="s">
        <v>139</v>
      </c>
      <c r="L487" s="208" t="s">
        <v>6795</v>
      </c>
      <c r="M487" s="209" t="s">
        <v>443</v>
      </c>
    </row>
    <row r="488" spans="1:13" ht="58.2" x14ac:dyDescent="0.3">
      <c r="A488" s="310"/>
      <c r="B488" s="141" t="s">
        <v>317</v>
      </c>
      <c r="C488" s="141" t="s">
        <v>6114</v>
      </c>
      <c r="D488" s="206" t="str">
        <f t="shared" si="7"/>
        <v>WT/TPR/G/304</v>
      </c>
      <c r="E488" s="141" t="s">
        <v>6113</v>
      </c>
      <c r="F488" s="141" t="s">
        <v>1836</v>
      </c>
      <c r="G488" s="141" t="s">
        <v>791</v>
      </c>
      <c r="H488" s="141" t="s">
        <v>5</v>
      </c>
      <c r="I488" s="141">
        <v>2014</v>
      </c>
      <c r="J488" s="207" t="s">
        <v>133</v>
      </c>
      <c r="K488" s="207" t="s">
        <v>139</v>
      </c>
      <c r="L488" s="208" t="s">
        <v>6143</v>
      </c>
      <c r="M488" s="209" t="s">
        <v>76</v>
      </c>
    </row>
    <row r="489" spans="1:13" ht="46.8" x14ac:dyDescent="0.3">
      <c r="A489" s="309"/>
      <c r="B489" s="141" t="s">
        <v>312</v>
      </c>
      <c r="C489" s="141" t="s">
        <v>6018</v>
      </c>
      <c r="D489" s="206" t="str">
        <f t="shared" si="7"/>
        <v>WT/TPR/S/304</v>
      </c>
      <c r="E489" s="141" t="s">
        <v>973</v>
      </c>
      <c r="F489" s="141" t="s">
        <v>1836</v>
      </c>
      <c r="G489" s="141" t="s">
        <v>791</v>
      </c>
      <c r="H489" s="141" t="s">
        <v>5</v>
      </c>
      <c r="I489" s="141">
        <v>2014</v>
      </c>
      <c r="J489" s="207" t="s">
        <v>133</v>
      </c>
      <c r="K489" s="207" t="s">
        <v>139</v>
      </c>
      <c r="L489" s="208" t="s">
        <v>7055</v>
      </c>
      <c r="M489" s="209" t="s">
        <v>76</v>
      </c>
    </row>
    <row r="490" spans="1:13" ht="46.8" x14ac:dyDescent="0.3">
      <c r="A490" s="205" t="s">
        <v>796</v>
      </c>
      <c r="B490" s="141" t="s">
        <v>317</v>
      </c>
      <c r="C490" s="141" t="s">
        <v>6114</v>
      </c>
      <c r="D490" s="206" t="str">
        <f t="shared" si="7"/>
        <v>WT/TPR/G/304</v>
      </c>
      <c r="E490" s="141" t="s">
        <v>6144</v>
      </c>
      <c r="F490" s="141" t="s">
        <v>1836</v>
      </c>
      <c r="G490" s="141" t="s">
        <v>791</v>
      </c>
      <c r="H490" s="141" t="s">
        <v>5</v>
      </c>
      <c r="I490" s="141">
        <v>2014</v>
      </c>
      <c r="J490" s="207" t="s">
        <v>133</v>
      </c>
      <c r="K490" s="207" t="s">
        <v>139</v>
      </c>
      <c r="L490" s="208" t="s">
        <v>6145</v>
      </c>
      <c r="M490" s="209" t="s">
        <v>144</v>
      </c>
    </row>
    <row r="491" spans="1:13" ht="58.2" x14ac:dyDescent="0.3">
      <c r="A491" s="205" t="s">
        <v>796</v>
      </c>
      <c r="B491" s="141" t="s">
        <v>317</v>
      </c>
      <c r="C491" s="141" t="s">
        <v>6114</v>
      </c>
      <c r="D491" s="206" t="str">
        <f t="shared" si="7"/>
        <v>WT/TPR/G/304</v>
      </c>
      <c r="E491" s="141" t="s">
        <v>6146</v>
      </c>
      <c r="F491" s="141" t="s">
        <v>1836</v>
      </c>
      <c r="G491" s="141" t="s">
        <v>791</v>
      </c>
      <c r="H491" s="141" t="s">
        <v>5</v>
      </c>
      <c r="I491" s="141">
        <v>2014</v>
      </c>
      <c r="J491" s="207" t="s">
        <v>798</v>
      </c>
      <c r="K491" s="207"/>
      <c r="L491" s="208" t="s">
        <v>6147</v>
      </c>
      <c r="M491" s="209" t="s">
        <v>910</v>
      </c>
    </row>
    <row r="492" spans="1:13" ht="81" x14ac:dyDescent="0.3">
      <c r="A492" s="308" t="s">
        <v>796</v>
      </c>
      <c r="B492" s="141" t="s">
        <v>317</v>
      </c>
      <c r="C492" s="141" t="s">
        <v>6114</v>
      </c>
      <c r="D492" s="206" t="str">
        <f t="shared" si="7"/>
        <v>WT/TPR/G/304</v>
      </c>
      <c r="E492" s="141" t="s">
        <v>6148</v>
      </c>
      <c r="F492" s="141" t="s">
        <v>1836</v>
      </c>
      <c r="G492" s="141" t="s">
        <v>791</v>
      </c>
      <c r="H492" s="141" t="s">
        <v>5</v>
      </c>
      <c r="I492" s="141">
        <v>2014</v>
      </c>
      <c r="J492" s="207" t="s">
        <v>133</v>
      </c>
      <c r="K492" s="207" t="s">
        <v>139</v>
      </c>
      <c r="L492" s="208" t="s">
        <v>6149</v>
      </c>
      <c r="M492" s="209" t="s">
        <v>57</v>
      </c>
    </row>
    <row r="493" spans="1:13" ht="103.8" x14ac:dyDescent="0.3">
      <c r="A493" s="309"/>
      <c r="B493" s="141" t="s">
        <v>317</v>
      </c>
      <c r="C493" s="141" t="s">
        <v>6114</v>
      </c>
      <c r="D493" s="206" t="str">
        <f t="shared" si="7"/>
        <v>WT/TPR/G/304</v>
      </c>
      <c r="E493" s="141" t="s">
        <v>6150</v>
      </c>
      <c r="F493" s="141" t="s">
        <v>1836</v>
      </c>
      <c r="G493" s="141" t="s">
        <v>791</v>
      </c>
      <c r="H493" s="141" t="s">
        <v>5</v>
      </c>
      <c r="I493" s="141">
        <v>2014</v>
      </c>
      <c r="J493" s="207" t="s">
        <v>133</v>
      </c>
      <c r="K493" s="207" t="s">
        <v>139</v>
      </c>
      <c r="L493" s="208" t="s">
        <v>6151</v>
      </c>
      <c r="M493" s="209" t="s">
        <v>6152</v>
      </c>
    </row>
    <row r="494" spans="1:13" ht="58.2" x14ac:dyDescent="0.3">
      <c r="A494" s="205" t="s">
        <v>796</v>
      </c>
      <c r="B494" s="141" t="s">
        <v>317</v>
      </c>
      <c r="C494" s="141" t="s">
        <v>6114</v>
      </c>
      <c r="D494" s="206" t="str">
        <f t="shared" si="7"/>
        <v>WT/TPR/G/304</v>
      </c>
      <c r="E494" s="141" t="s">
        <v>896</v>
      </c>
      <c r="F494" s="141" t="s">
        <v>1836</v>
      </c>
      <c r="G494" s="141" t="s">
        <v>791</v>
      </c>
      <c r="H494" s="141" t="s">
        <v>5</v>
      </c>
      <c r="I494" s="141">
        <v>2014</v>
      </c>
      <c r="J494" s="207" t="s">
        <v>798</v>
      </c>
      <c r="K494" s="207"/>
      <c r="L494" s="208" t="s">
        <v>6796</v>
      </c>
      <c r="M494" s="209" t="s">
        <v>22</v>
      </c>
    </row>
    <row r="495" spans="1:13" ht="46.8" x14ac:dyDescent="0.3">
      <c r="A495" s="205" t="s">
        <v>796</v>
      </c>
      <c r="B495" s="141" t="s">
        <v>312</v>
      </c>
      <c r="C495" s="141" t="s">
        <v>6018</v>
      </c>
      <c r="D495" s="206" t="str">
        <f t="shared" si="7"/>
        <v>WT/TPR/S/304</v>
      </c>
      <c r="E495" s="141" t="s">
        <v>868</v>
      </c>
      <c r="F495" s="141" t="s">
        <v>1836</v>
      </c>
      <c r="G495" s="141" t="s">
        <v>791</v>
      </c>
      <c r="H495" s="141" t="s">
        <v>5</v>
      </c>
      <c r="I495" s="141">
        <v>2014</v>
      </c>
      <c r="J495" s="207" t="s">
        <v>134</v>
      </c>
      <c r="K495" s="207" t="s">
        <v>3313</v>
      </c>
      <c r="L495" s="208" t="s">
        <v>7056</v>
      </c>
      <c r="M495" s="209" t="s">
        <v>36</v>
      </c>
    </row>
    <row r="496" spans="1:13" ht="35.4" x14ac:dyDescent="0.3">
      <c r="A496" s="308" t="s">
        <v>796</v>
      </c>
      <c r="B496" s="141" t="s">
        <v>317</v>
      </c>
      <c r="C496" s="141" t="s">
        <v>6114</v>
      </c>
      <c r="D496" s="206" t="str">
        <f t="shared" si="7"/>
        <v>WT/TPR/G/304</v>
      </c>
      <c r="E496" s="141" t="s">
        <v>6153</v>
      </c>
      <c r="F496" s="141" t="s">
        <v>1836</v>
      </c>
      <c r="G496" s="141" t="s">
        <v>791</v>
      </c>
      <c r="H496" s="141" t="s">
        <v>5</v>
      </c>
      <c r="I496" s="141">
        <v>2014</v>
      </c>
      <c r="J496" s="207" t="s">
        <v>133</v>
      </c>
      <c r="K496" s="207" t="s">
        <v>42</v>
      </c>
      <c r="L496" s="208" t="s">
        <v>6797</v>
      </c>
      <c r="M496" s="209" t="s">
        <v>65</v>
      </c>
    </row>
    <row r="497" spans="1:13" ht="69.599999999999994" x14ac:dyDescent="0.3">
      <c r="A497" s="309"/>
      <c r="B497" s="141" t="s">
        <v>317</v>
      </c>
      <c r="C497" s="141" t="s">
        <v>6114</v>
      </c>
      <c r="D497" s="206" t="str">
        <f t="shared" si="7"/>
        <v>WT/TPR/G/304</v>
      </c>
      <c r="E497" s="141" t="s">
        <v>6154</v>
      </c>
      <c r="F497" s="141" t="s">
        <v>1836</v>
      </c>
      <c r="G497" s="141" t="s">
        <v>791</v>
      </c>
      <c r="H497" s="141" t="s">
        <v>5</v>
      </c>
      <c r="I497" s="141">
        <v>2014</v>
      </c>
      <c r="J497" s="207" t="s">
        <v>133</v>
      </c>
      <c r="K497" s="207" t="s">
        <v>42</v>
      </c>
      <c r="L497" s="208" t="s">
        <v>6798</v>
      </c>
      <c r="M497" s="209" t="s">
        <v>57</v>
      </c>
    </row>
    <row r="498" spans="1:13" ht="138" x14ac:dyDescent="0.3">
      <c r="A498" s="205" t="s">
        <v>796</v>
      </c>
      <c r="B498" s="141" t="s">
        <v>312</v>
      </c>
      <c r="C498" s="141" t="s">
        <v>6018</v>
      </c>
      <c r="D498" s="206" t="str">
        <f t="shared" si="7"/>
        <v>WT/TPR/S/304</v>
      </c>
      <c r="E498" s="141" t="s">
        <v>916</v>
      </c>
      <c r="F498" s="141" t="s">
        <v>1836</v>
      </c>
      <c r="G498" s="141" t="s">
        <v>791</v>
      </c>
      <c r="H498" s="141" t="s">
        <v>5</v>
      </c>
      <c r="I498" s="141">
        <v>2014</v>
      </c>
      <c r="J498" s="207" t="s">
        <v>798</v>
      </c>
      <c r="K498" s="207"/>
      <c r="L498" s="208" t="s">
        <v>6155</v>
      </c>
      <c r="M498" s="209" t="s">
        <v>22</v>
      </c>
    </row>
    <row r="499" spans="1:13" ht="81" x14ac:dyDescent="0.3">
      <c r="A499" s="205" t="s">
        <v>796</v>
      </c>
      <c r="B499" s="141" t="s">
        <v>312</v>
      </c>
      <c r="C499" s="141" t="s">
        <v>6018</v>
      </c>
      <c r="D499" s="206" t="str">
        <f t="shared" si="7"/>
        <v>WT/TPR/S/304</v>
      </c>
      <c r="E499" s="141" t="s">
        <v>916</v>
      </c>
      <c r="F499" s="141" t="s">
        <v>1836</v>
      </c>
      <c r="G499" s="141" t="s">
        <v>791</v>
      </c>
      <c r="H499" s="141" t="s">
        <v>5</v>
      </c>
      <c r="I499" s="141">
        <v>2014</v>
      </c>
      <c r="J499" s="207" t="s">
        <v>798</v>
      </c>
      <c r="K499" s="207"/>
      <c r="L499" s="208" t="s">
        <v>6156</v>
      </c>
      <c r="M499" s="209" t="s">
        <v>6157</v>
      </c>
    </row>
    <row r="500" spans="1:13" ht="35.4" x14ac:dyDescent="0.3">
      <c r="A500" s="205" t="s">
        <v>796</v>
      </c>
      <c r="B500" s="141" t="s">
        <v>312</v>
      </c>
      <c r="C500" s="141" t="s">
        <v>6018</v>
      </c>
      <c r="D500" s="206" t="str">
        <f t="shared" si="7"/>
        <v>WT/TPR/S/304</v>
      </c>
      <c r="E500" s="141" t="s">
        <v>355</v>
      </c>
      <c r="F500" s="141" t="s">
        <v>1836</v>
      </c>
      <c r="G500" s="141" t="s">
        <v>791</v>
      </c>
      <c r="H500" s="141" t="s">
        <v>5</v>
      </c>
      <c r="I500" s="141">
        <v>2014</v>
      </c>
      <c r="J500" s="207" t="s">
        <v>134</v>
      </c>
      <c r="K500" s="207" t="s">
        <v>2760</v>
      </c>
      <c r="L500" s="208" t="s">
        <v>7057</v>
      </c>
      <c r="M500" s="209" t="s">
        <v>22</v>
      </c>
    </row>
    <row r="501" spans="1:13" ht="92.4" x14ac:dyDescent="0.3">
      <c r="A501" s="205" t="s">
        <v>796</v>
      </c>
      <c r="B501" s="141" t="s">
        <v>312</v>
      </c>
      <c r="C501" s="141" t="s">
        <v>6018</v>
      </c>
      <c r="D501" s="206" t="str">
        <f t="shared" si="7"/>
        <v>WT/TPR/S/304</v>
      </c>
      <c r="E501" s="141" t="s">
        <v>864</v>
      </c>
      <c r="F501" s="141" t="s">
        <v>1836</v>
      </c>
      <c r="G501" s="141" t="s">
        <v>791</v>
      </c>
      <c r="H501" s="141" t="s">
        <v>5</v>
      </c>
      <c r="I501" s="141">
        <v>2014</v>
      </c>
      <c r="J501" s="207" t="s">
        <v>134</v>
      </c>
      <c r="K501" s="207" t="s">
        <v>2516</v>
      </c>
      <c r="L501" s="208" t="s">
        <v>6799</v>
      </c>
      <c r="M501" s="209" t="s">
        <v>3877</v>
      </c>
    </row>
    <row r="502" spans="1:13" ht="46.8" x14ac:dyDescent="0.3">
      <c r="A502" s="205" t="s">
        <v>796</v>
      </c>
      <c r="B502" s="141" t="s">
        <v>312</v>
      </c>
      <c r="C502" s="141" t="s">
        <v>6018</v>
      </c>
      <c r="D502" s="206" t="str">
        <f t="shared" si="7"/>
        <v>WT/TPR/S/304</v>
      </c>
      <c r="E502" s="141" t="s">
        <v>344</v>
      </c>
      <c r="F502" s="141" t="s">
        <v>1836</v>
      </c>
      <c r="G502" s="141" t="s">
        <v>791</v>
      </c>
      <c r="H502" s="141" t="s">
        <v>5</v>
      </c>
      <c r="I502" s="141">
        <v>2014</v>
      </c>
      <c r="J502" s="207" t="s">
        <v>134</v>
      </c>
      <c r="K502" s="207" t="s">
        <v>1058</v>
      </c>
      <c r="L502" s="208" t="s">
        <v>6800</v>
      </c>
      <c r="M502" s="209" t="s">
        <v>24</v>
      </c>
    </row>
    <row r="503" spans="1:13" ht="46.8" x14ac:dyDescent="0.3">
      <c r="A503" s="205" t="s">
        <v>796</v>
      </c>
      <c r="B503" s="141" t="s">
        <v>312</v>
      </c>
      <c r="C503" s="141" t="s">
        <v>5873</v>
      </c>
      <c r="D503" s="206" t="str">
        <f t="shared" si="7"/>
        <v>WT/TPR/S/306</v>
      </c>
      <c r="E503" s="141" t="s">
        <v>341</v>
      </c>
      <c r="F503" s="141" t="s">
        <v>12</v>
      </c>
      <c r="G503" s="141" t="s">
        <v>792</v>
      </c>
      <c r="H503" s="141" t="s">
        <v>5</v>
      </c>
      <c r="I503" s="141">
        <v>2014</v>
      </c>
      <c r="J503" s="207" t="s">
        <v>134</v>
      </c>
      <c r="K503" s="207" t="s">
        <v>1058</v>
      </c>
      <c r="L503" s="208" t="s">
        <v>6158</v>
      </c>
      <c r="M503" s="209" t="s">
        <v>2845</v>
      </c>
    </row>
    <row r="504" spans="1:13" ht="35.4" x14ac:dyDescent="0.3">
      <c r="A504" s="308" t="s">
        <v>796</v>
      </c>
      <c r="B504" s="141" t="s">
        <v>312</v>
      </c>
      <c r="C504" s="141" t="s">
        <v>5873</v>
      </c>
      <c r="D504" s="206" t="str">
        <f t="shared" si="7"/>
        <v>WT/TPR/S/306</v>
      </c>
      <c r="E504" s="141" t="s">
        <v>314</v>
      </c>
      <c r="F504" s="141" t="s">
        <v>12</v>
      </c>
      <c r="G504" s="141" t="s">
        <v>792</v>
      </c>
      <c r="H504" s="141" t="s">
        <v>5</v>
      </c>
      <c r="I504" s="141">
        <v>2014</v>
      </c>
      <c r="J504" s="207" t="s">
        <v>134</v>
      </c>
      <c r="K504" s="207" t="s">
        <v>1058</v>
      </c>
      <c r="L504" s="208" t="s">
        <v>6159</v>
      </c>
      <c r="M504" s="209" t="s">
        <v>2845</v>
      </c>
    </row>
    <row r="505" spans="1:13" ht="69.599999999999994" x14ac:dyDescent="0.3">
      <c r="A505" s="309"/>
      <c r="B505" s="141" t="s">
        <v>312</v>
      </c>
      <c r="C505" s="141" t="s">
        <v>5873</v>
      </c>
      <c r="D505" s="206" t="str">
        <f t="shared" si="7"/>
        <v>WT/TPR/S/306</v>
      </c>
      <c r="E505" s="141" t="s">
        <v>994</v>
      </c>
      <c r="F505" s="141" t="s">
        <v>12</v>
      </c>
      <c r="G505" s="141" t="s">
        <v>792</v>
      </c>
      <c r="H505" s="141" t="s">
        <v>5</v>
      </c>
      <c r="I505" s="141">
        <v>2014</v>
      </c>
      <c r="J505" s="207" t="s">
        <v>134</v>
      </c>
      <c r="K505" s="207" t="s">
        <v>6160</v>
      </c>
      <c r="L505" s="208" t="s">
        <v>7058</v>
      </c>
      <c r="M505" s="209" t="s">
        <v>2845</v>
      </c>
    </row>
    <row r="506" spans="1:13" ht="149.4" x14ac:dyDescent="0.3">
      <c r="A506" s="205" t="s">
        <v>796</v>
      </c>
      <c r="B506" s="141" t="s">
        <v>312</v>
      </c>
      <c r="C506" s="141" t="s">
        <v>6018</v>
      </c>
      <c r="D506" s="206" t="str">
        <f t="shared" si="7"/>
        <v>WT/TPR/S/304</v>
      </c>
      <c r="E506" s="141" t="s">
        <v>1008</v>
      </c>
      <c r="F506" s="141" t="s">
        <v>1836</v>
      </c>
      <c r="G506" s="141" t="s">
        <v>791</v>
      </c>
      <c r="H506" s="141" t="s">
        <v>5</v>
      </c>
      <c r="I506" s="141">
        <v>2014</v>
      </c>
      <c r="J506" s="207" t="s">
        <v>134</v>
      </c>
      <c r="K506" s="207" t="s">
        <v>2650</v>
      </c>
      <c r="L506" s="208" t="s">
        <v>7059</v>
      </c>
      <c r="M506" s="209" t="s">
        <v>6161</v>
      </c>
    </row>
    <row r="507" spans="1:13" ht="69.599999999999994" x14ac:dyDescent="0.3">
      <c r="A507" s="205" t="s">
        <v>796</v>
      </c>
      <c r="B507" s="141" t="s">
        <v>312</v>
      </c>
      <c r="C507" s="141" t="s">
        <v>6018</v>
      </c>
      <c r="D507" s="206" t="str">
        <f t="shared" si="7"/>
        <v>WT/TPR/S/304</v>
      </c>
      <c r="E507" s="141" t="s">
        <v>1008</v>
      </c>
      <c r="F507" s="141" t="s">
        <v>1836</v>
      </c>
      <c r="G507" s="141" t="s">
        <v>791</v>
      </c>
      <c r="H507" s="141" t="s">
        <v>5</v>
      </c>
      <c r="I507" s="141">
        <v>2014</v>
      </c>
      <c r="J507" s="207" t="s">
        <v>134</v>
      </c>
      <c r="K507" s="207" t="s">
        <v>2650</v>
      </c>
      <c r="L507" s="208" t="s">
        <v>7060</v>
      </c>
      <c r="M507" s="209" t="s">
        <v>6162</v>
      </c>
    </row>
    <row r="508" spans="1:13" ht="92.4" x14ac:dyDescent="0.3">
      <c r="A508" s="205" t="s">
        <v>796</v>
      </c>
      <c r="B508" s="141" t="s">
        <v>312</v>
      </c>
      <c r="C508" s="141" t="s">
        <v>6018</v>
      </c>
      <c r="D508" s="206" t="str">
        <f t="shared" si="7"/>
        <v>WT/TPR/S/304</v>
      </c>
      <c r="E508" s="141" t="s">
        <v>351</v>
      </c>
      <c r="F508" s="141" t="s">
        <v>1836</v>
      </c>
      <c r="G508" s="141" t="s">
        <v>791</v>
      </c>
      <c r="H508" s="141" t="s">
        <v>5</v>
      </c>
      <c r="I508" s="141">
        <v>2014</v>
      </c>
      <c r="J508" s="207" t="s">
        <v>133</v>
      </c>
      <c r="K508" s="207" t="s">
        <v>42</v>
      </c>
      <c r="L508" s="208" t="s">
        <v>6163</v>
      </c>
      <c r="M508" s="209" t="s">
        <v>22</v>
      </c>
    </row>
    <row r="509" spans="1:13" ht="69.599999999999994" x14ac:dyDescent="0.3">
      <c r="A509" s="205" t="s">
        <v>796</v>
      </c>
      <c r="B509" s="141" t="s">
        <v>312</v>
      </c>
      <c r="C509" s="141" t="s">
        <v>6018</v>
      </c>
      <c r="D509" s="206" t="str">
        <f t="shared" si="7"/>
        <v>WT/TPR/S/304</v>
      </c>
      <c r="E509" s="141" t="s">
        <v>875</v>
      </c>
      <c r="F509" s="141" t="s">
        <v>1836</v>
      </c>
      <c r="G509" s="141" t="s">
        <v>791</v>
      </c>
      <c r="H509" s="141" t="s">
        <v>5</v>
      </c>
      <c r="I509" s="141">
        <v>2014</v>
      </c>
      <c r="J509" s="207" t="s">
        <v>133</v>
      </c>
      <c r="K509" s="207" t="s">
        <v>42</v>
      </c>
      <c r="L509" s="208" t="s">
        <v>7061</v>
      </c>
      <c r="M509" s="209" t="s">
        <v>1026</v>
      </c>
    </row>
    <row r="510" spans="1:13" ht="115.2" x14ac:dyDescent="0.3">
      <c r="A510" s="308" t="s">
        <v>796</v>
      </c>
      <c r="B510" s="141" t="s">
        <v>312</v>
      </c>
      <c r="C510" s="141" t="s">
        <v>6018</v>
      </c>
      <c r="D510" s="206" t="str">
        <f t="shared" si="7"/>
        <v>WT/TPR/S/304</v>
      </c>
      <c r="E510" s="141" t="s">
        <v>854</v>
      </c>
      <c r="F510" s="141" t="s">
        <v>1836</v>
      </c>
      <c r="G510" s="141" t="s">
        <v>791</v>
      </c>
      <c r="H510" s="141" t="s">
        <v>5</v>
      </c>
      <c r="I510" s="141">
        <v>2014</v>
      </c>
      <c r="J510" s="207" t="s">
        <v>133</v>
      </c>
      <c r="K510" s="207" t="s">
        <v>42</v>
      </c>
      <c r="L510" s="208" t="s">
        <v>6164</v>
      </c>
      <c r="M510" s="209" t="s">
        <v>934</v>
      </c>
    </row>
    <row r="511" spans="1:13" ht="92.4" x14ac:dyDescent="0.3">
      <c r="A511" s="309"/>
      <c r="B511" s="141" t="s">
        <v>312</v>
      </c>
      <c r="C511" s="141" t="s">
        <v>6018</v>
      </c>
      <c r="D511" s="206" t="str">
        <f t="shared" si="7"/>
        <v>WT/TPR/S/304</v>
      </c>
      <c r="E511" s="141" t="s">
        <v>6165</v>
      </c>
      <c r="F511" s="141" t="s">
        <v>1836</v>
      </c>
      <c r="G511" s="141" t="s">
        <v>791</v>
      </c>
      <c r="H511" s="141" t="s">
        <v>5</v>
      </c>
      <c r="I511" s="141">
        <v>2014</v>
      </c>
      <c r="J511" s="207" t="s">
        <v>133</v>
      </c>
      <c r="K511" s="207" t="s">
        <v>42</v>
      </c>
      <c r="L511" s="208" t="s">
        <v>6801</v>
      </c>
      <c r="M511" s="209" t="s">
        <v>6166</v>
      </c>
    </row>
    <row r="512" spans="1:13" ht="58.2" x14ac:dyDescent="0.3">
      <c r="A512" s="205" t="s">
        <v>796</v>
      </c>
      <c r="B512" s="141" t="s">
        <v>317</v>
      </c>
      <c r="C512" s="141" t="s">
        <v>6114</v>
      </c>
      <c r="D512" s="206" t="str">
        <f t="shared" si="7"/>
        <v>WT/TPR/G/304</v>
      </c>
      <c r="E512" s="141" t="s">
        <v>6062</v>
      </c>
      <c r="F512" s="141" t="s">
        <v>1836</v>
      </c>
      <c r="G512" s="141" t="s">
        <v>791</v>
      </c>
      <c r="H512" s="141" t="s">
        <v>5</v>
      </c>
      <c r="I512" s="141">
        <v>2014</v>
      </c>
      <c r="J512" s="207" t="s">
        <v>133</v>
      </c>
      <c r="K512" s="207" t="s">
        <v>77</v>
      </c>
      <c r="L512" s="208" t="s">
        <v>6167</v>
      </c>
      <c r="M512" s="209" t="s">
        <v>6168</v>
      </c>
    </row>
    <row r="513" spans="1:13" ht="46.8" x14ac:dyDescent="0.3">
      <c r="A513" s="205" t="s">
        <v>796</v>
      </c>
      <c r="B513" s="141" t="s">
        <v>312</v>
      </c>
      <c r="C513" s="141" t="s">
        <v>6018</v>
      </c>
      <c r="D513" s="206" t="str">
        <f t="shared" si="7"/>
        <v>WT/TPR/S/304</v>
      </c>
      <c r="E513" s="141" t="s">
        <v>1012</v>
      </c>
      <c r="F513" s="141" t="s">
        <v>1836</v>
      </c>
      <c r="G513" s="141" t="s">
        <v>791</v>
      </c>
      <c r="H513" s="141" t="s">
        <v>5</v>
      </c>
      <c r="I513" s="141">
        <v>2014</v>
      </c>
      <c r="J513" s="207" t="s">
        <v>133</v>
      </c>
      <c r="K513" s="207" t="s">
        <v>138</v>
      </c>
      <c r="L513" s="208" t="s">
        <v>6169</v>
      </c>
      <c r="M513" s="209" t="s">
        <v>424</v>
      </c>
    </row>
    <row r="514" spans="1:13" ht="35.4" x14ac:dyDescent="0.3">
      <c r="A514" s="205" t="s">
        <v>796</v>
      </c>
      <c r="B514" s="141" t="s">
        <v>312</v>
      </c>
      <c r="C514" s="141" t="s">
        <v>6018</v>
      </c>
      <c r="D514" s="206" t="str">
        <f t="shared" ref="D514:D577" si="8">IF(C514="","",IF(IFERROR(FIND(";",C514,1), 0) &gt; 0, HYPERLINK(CONCATENATE("
https://docs.wto.org/dol2fe/Pages/SS/DoSearch.aspx?DataSource=Cat&amp;query=@Symbol=
",SUBSTITUTE(MID(C514,1,FIND(";",C514,1) - 1),"/","%2F"),"&amp;"), MID(C514,1,FIND(";",C514,1) - 1)), HYPERLINK(CONCATENATE("
https://docs.wto.org/dol2fe/Pages/SS/DoSearch.aspx?DataSource=Cat&amp;query=@Symbol=
",SUBSTITUTE(C514,"/","%2F"),"&amp;"),C514)))</f>
        <v>WT/TPR/S/304</v>
      </c>
      <c r="E514" s="141" t="s">
        <v>856</v>
      </c>
      <c r="F514" s="141" t="s">
        <v>1836</v>
      </c>
      <c r="G514" s="141" t="s">
        <v>791</v>
      </c>
      <c r="H514" s="141" t="s">
        <v>5</v>
      </c>
      <c r="I514" s="141">
        <v>2014</v>
      </c>
      <c r="J514" s="207" t="s">
        <v>133</v>
      </c>
      <c r="K514" s="207" t="s">
        <v>138</v>
      </c>
      <c r="L514" s="208" t="s">
        <v>6802</v>
      </c>
      <c r="M514" s="209" t="s">
        <v>5729</v>
      </c>
    </row>
    <row r="515" spans="1:13" ht="92.4" x14ac:dyDescent="0.3">
      <c r="A515" s="205" t="s">
        <v>796</v>
      </c>
      <c r="B515" s="141" t="s">
        <v>312</v>
      </c>
      <c r="C515" s="141" t="s">
        <v>6018</v>
      </c>
      <c r="D515" s="206" t="str">
        <f t="shared" si="8"/>
        <v>WT/TPR/S/304</v>
      </c>
      <c r="E515" s="141" t="s">
        <v>895</v>
      </c>
      <c r="F515" s="141" t="s">
        <v>1836</v>
      </c>
      <c r="G515" s="141" t="s">
        <v>791</v>
      </c>
      <c r="H515" s="141" t="s">
        <v>5</v>
      </c>
      <c r="I515" s="141">
        <v>2014</v>
      </c>
      <c r="J515" s="207" t="s">
        <v>133</v>
      </c>
      <c r="K515" s="207" t="s">
        <v>138</v>
      </c>
      <c r="L515" s="208" t="s">
        <v>6170</v>
      </c>
      <c r="M515" s="209" t="s">
        <v>6171</v>
      </c>
    </row>
    <row r="516" spans="1:13" ht="58.2" x14ac:dyDescent="0.3">
      <c r="A516" s="205" t="s">
        <v>796</v>
      </c>
      <c r="B516" s="141" t="s">
        <v>312</v>
      </c>
      <c r="C516" s="141" t="s">
        <v>6018</v>
      </c>
      <c r="D516" s="206" t="str">
        <f t="shared" si="8"/>
        <v>WT/TPR/S/304</v>
      </c>
      <c r="E516" s="141" t="s">
        <v>967</v>
      </c>
      <c r="F516" s="141" t="s">
        <v>1836</v>
      </c>
      <c r="G516" s="141" t="s">
        <v>791</v>
      </c>
      <c r="H516" s="141" t="s">
        <v>5</v>
      </c>
      <c r="I516" s="141">
        <v>2014</v>
      </c>
      <c r="J516" s="207" t="s">
        <v>133</v>
      </c>
      <c r="K516" s="207" t="s">
        <v>139</v>
      </c>
      <c r="L516" s="208" t="s">
        <v>6172</v>
      </c>
      <c r="M516" s="209" t="s">
        <v>6173</v>
      </c>
    </row>
    <row r="517" spans="1:13" ht="81" x14ac:dyDescent="0.3">
      <c r="A517" s="205" t="s">
        <v>796</v>
      </c>
      <c r="B517" s="141" t="s">
        <v>312</v>
      </c>
      <c r="C517" s="141" t="s">
        <v>6018</v>
      </c>
      <c r="D517" s="206" t="str">
        <f t="shared" si="8"/>
        <v>WT/TPR/S/304</v>
      </c>
      <c r="E517" s="141" t="s">
        <v>974</v>
      </c>
      <c r="F517" s="141" t="s">
        <v>1836</v>
      </c>
      <c r="G517" s="141" t="s">
        <v>791</v>
      </c>
      <c r="H517" s="141" t="s">
        <v>5</v>
      </c>
      <c r="I517" s="141">
        <v>2014</v>
      </c>
      <c r="J517" s="207" t="s">
        <v>133</v>
      </c>
      <c r="K517" s="207" t="s">
        <v>139</v>
      </c>
      <c r="L517" s="208" t="s">
        <v>7062</v>
      </c>
      <c r="M517" s="209" t="s">
        <v>6174</v>
      </c>
    </row>
    <row r="518" spans="1:13" ht="58.2" x14ac:dyDescent="0.3">
      <c r="A518" s="205" t="s">
        <v>796</v>
      </c>
      <c r="B518" s="141" t="s">
        <v>312</v>
      </c>
      <c r="C518" s="141" t="s">
        <v>6018</v>
      </c>
      <c r="D518" s="206" t="str">
        <f t="shared" si="8"/>
        <v>WT/TPR/S/304</v>
      </c>
      <c r="E518" s="141" t="s">
        <v>334</v>
      </c>
      <c r="F518" s="141" t="s">
        <v>1836</v>
      </c>
      <c r="G518" s="141" t="s">
        <v>791</v>
      </c>
      <c r="H518" s="141" t="s">
        <v>5</v>
      </c>
      <c r="I518" s="141">
        <v>2014</v>
      </c>
      <c r="J518" s="207" t="s">
        <v>133</v>
      </c>
      <c r="K518" s="207" t="s">
        <v>139</v>
      </c>
      <c r="L518" s="208" t="s">
        <v>6175</v>
      </c>
      <c r="M518" s="209" t="s">
        <v>6176</v>
      </c>
    </row>
    <row r="519" spans="1:13" ht="24" x14ac:dyDescent="0.3">
      <c r="A519" s="308" t="s">
        <v>796</v>
      </c>
      <c r="B519" s="141" t="s">
        <v>312</v>
      </c>
      <c r="C519" s="141" t="s">
        <v>6018</v>
      </c>
      <c r="D519" s="206" t="str">
        <f t="shared" si="8"/>
        <v>WT/TPR/S/304</v>
      </c>
      <c r="E519" s="141" t="s">
        <v>832</v>
      </c>
      <c r="F519" s="141" t="s">
        <v>1836</v>
      </c>
      <c r="G519" s="141" t="s">
        <v>791</v>
      </c>
      <c r="H519" s="141" t="s">
        <v>5</v>
      </c>
      <c r="I519" s="141">
        <v>2014</v>
      </c>
      <c r="J519" s="207" t="s">
        <v>133</v>
      </c>
      <c r="K519" s="207" t="s">
        <v>19</v>
      </c>
      <c r="L519" s="208" t="s">
        <v>6803</v>
      </c>
      <c r="M519" s="209" t="s">
        <v>893</v>
      </c>
    </row>
    <row r="520" spans="1:13" ht="58.2" x14ac:dyDescent="0.3">
      <c r="A520" s="310"/>
      <c r="B520" s="141" t="s">
        <v>312</v>
      </c>
      <c r="C520" s="141" t="s">
        <v>6018</v>
      </c>
      <c r="D520" s="206" t="str">
        <f t="shared" si="8"/>
        <v>WT/TPR/S/304</v>
      </c>
      <c r="E520" s="141" t="s">
        <v>954</v>
      </c>
      <c r="F520" s="141" t="s">
        <v>1836</v>
      </c>
      <c r="G520" s="141" t="s">
        <v>791</v>
      </c>
      <c r="H520" s="141" t="s">
        <v>5</v>
      </c>
      <c r="I520" s="141">
        <v>2014</v>
      </c>
      <c r="J520" s="207" t="s">
        <v>133</v>
      </c>
      <c r="K520" s="207" t="s">
        <v>19</v>
      </c>
      <c r="L520" s="208" t="s">
        <v>6804</v>
      </c>
      <c r="M520" s="209" t="s">
        <v>893</v>
      </c>
    </row>
    <row r="521" spans="1:13" ht="160.80000000000001" x14ac:dyDescent="0.3">
      <c r="A521" s="309"/>
      <c r="B521" s="141" t="s">
        <v>312</v>
      </c>
      <c r="C521" s="141" t="s">
        <v>6018</v>
      </c>
      <c r="D521" s="206" t="str">
        <f t="shared" si="8"/>
        <v>WT/TPR/S/304</v>
      </c>
      <c r="E521" s="141" t="s">
        <v>320</v>
      </c>
      <c r="F521" s="141" t="s">
        <v>1836</v>
      </c>
      <c r="G521" s="141" t="s">
        <v>791</v>
      </c>
      <c r="H521" s="141" t="s">
        <v>5</v>
      </c>
      <c r="I521" s="141">
        <v>2014</v>
      </c>
      <c r="J521" s="207" t="s">
        <v>133</v>
      </c>
      <c r="K521" s="207" t="s">
        <v>19</v>
      </c>
      <c r="L521" s="208" t="s">
        <v>6177</v>
      </c>
      <c r="M521" s="209" t="s">
        <v>6178</v>
      </c>
    </row>
    <row r="522" spans="1:13" ht="92.4" x14ac:dyDescent="0.3">
      <c r="A522" s="205" t="s">
        <v>796</v>
      </c>
      <c r="B522" s="141" t="s">
        <v>312</v>
      </c>
      <c r="C522" s="141" t="s">
        <v>6018</v>
      </c>
      <c r="D522" s="206" t="str">
        <f t="shared" si="8"/>
        <v>WT/TPR/S/304</v>
      </c>
      <c r="E522" s="141" t="s">
        <v>876</v>
      </c>
      <c r="F522" s="141" t="s">
        <v>1836</v>
      </c>
      <c r="G522" s="141" t="s">
        <v>791</v>
      </c>
      <c r="H522" s="141" t="s">
        <v>5</v>
      </c>
      <c r="I522" s="141">
        <v>2014</v>
      </c>
      <c r="J522" s="207" t="s">
        <v>133</v>
      </c>
      <c r="K522" s="207" t="s">
        <v>19</v>
      </c>
      <c r="L522" s="208" t="s">
        <v>6179</v>
      </c>
      <c r="M522" s="209" t="s">
        <v>6180</v>
      </c>
    </row>
    <row r="523" spans="1:13" ht="103.8" x14ac:dyDescent="0.3">
      <c r="A523" s="205" t="s">
        <v>796</v>
      </c>
      <c r="B523" s="141" t="s">
        <v>312</v>
      </c>
      <c r="C523" s="141" t="s">
        <v>6018</v>
      </c>
      <c r="D523" s="206" t="str">
        <f t="shared" si="8"/>
        <v>WT/TPR/S/304</v>
      </c>
      <c r="E523" s="141" t="s">
        <v>909</v>
      </c>
      <c r="F523" s="141" t="s">
        <v>1836</v>
      </c>
      <c r="G523" s="141" t="s">
        <v>791</v>
      </c>
      <c r="H523" s="141" t="s">
        <v>5</v>
      </c>
      <c r="I523" s="141">
        <v>2014</v>
      </c>
      <c r="J523" s="207" t="s">
        <v>133</v>
      </c>
      <c r="K523" s="207" t="s">
        <v>19</v>
      </c>
      <c r="L523" s="208" t="s">
        <v>6181</v>
      </c>
      <c r="M523" s="209" t="s">
        <v>5921</v>
      </c>
    </row>
    <row r="524" spans="1:13" ht="81" x14ac:dyDescent="0.3">
      <c r="A524" s="308" t="s">
        <v>796</v>
      </c>
      <c r="B524" s="141" t="s">
        <v>312</v>
      </c>
      <c r="C524" s="141" t="s">
        <v>6018</v>
      </c>
      <c r="D524" s="206" t="str">
        <f t="shared" si="8"/>
        <v>WT/TPR/S/304</v>
      </c>
      <c r="E524" s="141" t="s">
        <v>342</v>
      </c>
      <c r="F524" s="141" t="s">
        <v>1836</v>
      </c>
      <c r="G524" s="141" t="s">
        <v>791</v>
      </c>
      <c r="H524" s="141" t="s">
        <v>5</v>
      </c>
      <c r="I524" s="141">
        <v>2014</v>
      </c>
      <c r="J524" s="207" t="s">
        <v>133</v>
      </c>
      <c r="K524" s="207" t="s">
        <v>19</v>
      </c>
      <c r="L524" s="208" t="s">
        <v>7063</v>
      </c>
      <c r="M524" s="209" t="s">
        <v>6182</v>
      </c>
    </row>
    <row r="525" spans="1:13" ht="103.8" x14ac:dyDescent="0.3">
      <c r="A525" s="309"/>
      <c r="B525" s="141" t="s">
        <v>312</v>
      </c>
      <c r="C525" s="141" t="s">
        <v>6018</v>
      </c>
      <c r="D525" s="206" t="str">
        <f t="shared" si="8"/>
        <v>WT/TPR/S/304</v>
      </c>
      <c r="E525" s="141" t="s">
        <v>966</v>
      </c>
      <c r="F525" s="141" t="s">
        <v>1836</v>
      </c>
      <c r="G525" s="141" t="s">
        <v>791</v>
      </c>
      <c r="H525" s="141" t="s">
        <v>5</v>
      </c>
      <c r="I525" s="141">
        <v>2014</v>
      </c>
      <c r="J525" s="207" t="s">
        <v>133</v>
      </c>
      <c r="K525" s="207" t="s">
        <v>19</v>
      </c>
      <c r="L525" s="208" t="s">
        <v>6183</v>
      </c>
      <c r="M525" s="209" t="s">
        <v>6184</v>
      </c>
    </row>
    <row r="526" spans="1:13" ht="24" x14ac:dyDescent="0.3">
      <c r="A526" s="205" t="s">
        <v>796</v>
      </c>
      <c r="B526" s="141" t="s">
        <v>312</v>
      </c>
      <c r="C526" s="141" t="s">
        <v>6018</v>
      </c>
      <c r="D526" s="206" t="str">
        <f t="shared" si="8"/>
        <v>WT/TPR/S/304</v>
      </c>
      <c r="E526" s="141" t="s">
        <v>342</v>
      </c>
      <c r="F526" s="141" t="s">
        <v>1836</v>
      </c>
      <c r="G526" s="141" t="s">
        <v>791</v>
      </c>
      <c r="H526" s="141" t="s">
        <v>5</v>
      </c>
      <c r="I526" s="141">
        <v>2014</v>
      </c>
      <c r="J526" s="207" t="s">
        <v>134</v>
      </c>
      <c r="K526" s="207" t="s">
        <v>421</v>
      </c>
      <c r="L526" s="208" t="s">
        <v>6805</v>
      </c>
      <c r="M526" s="209" t="s">
        <v>4261</v>
      </c>
    </row>
    <row r="527" spans="1:13" ht="24" x14ac:dyDescent="0.3">
      <c r="A527" s="205" t="s">
        <v>796</v>
      </c>
      <c r="B527" s="141" t="s">
        <v>312</v>
      </c>
      <c r="C527" s="141" t="s">
        <v>6018</v>
      </c>
      <c r="D527" s="206" t="str">
        <f t="shared" si="8"/>
        <v>WT/TPR/S/304</v>
      </c>
      <c r="E527" s="141" t="s">
        <v>342</v>
      </c>
      <c r="F527" s="141" t="s">
        <v>1836</v>
      </c>
      <c r="G527" s="141" t="s">
        <v>791</v>
      </c>
      <c r="H527" s="141" t="s">
        <v>5</v>
      </c>
      <c r="I527" s="141">
        <v>2014</v>
      </c>
      <c r="J527" s="207" t="s">
        <v>134</v>
      </c>
      <c r="K527" s="207" t="s">
        <v>67</v>
      </c>
      <c r="L527" s="208" t="s">
        <v>6806</v>
      </c>
      <c r="M527" s="209" t="s">
        <v>4261</v>
      </c>
    </row>
    <row r="528" spans="1:13" ht="58.2" x14ac:dyDescent="0.3">
      <c r="A528" s="205" t="s">
        <v>796</v>
      </c>
      <c r="B528" s="141" t="s">
        <v>312</v>
      </c>
      <c r="C528" s="141" t="s">
        <v>6018</v>
      </c>
      <c r="D528" s="206" t="str">
        <f t="shared" si="8"/>
        <v>WT/TPR/S/304</v>
      </c>
      <c r="E528" s="141" t="s">
        <v>342</v>
      </c>
      <c r="F528" s="141" t="s">
        <v>1836</v>
      </c>
      <c r="G528" s="141" t="s">
        <v>791</v>
      </c>
      <c r="H528" s="141" t="s">
        <v>5</v>
      </c>
      <c r="I528" s="141">
        <v>2014</v>
      </c>
      <c r="J528" s="207" t="s">
        <v>134</v>
      </c>
      <c r="K528" s="207" t="s">
        <v>3360</v>
      </c>
      <c r="L528" s="208" t="s">
        <v>7064</v>
      </c>
      <c r="M528" s="209" t="s">
        <v>893</v>
      </c>
    </row>
    <row r="529" spans="1:13" ht="58.2" x14ac:dyDescent="0.3">
      <c r="A529" s="205" t="s">
        <v>796</v>
      </c>
      <c r="B529" s="141" t="s">
        <v>312</v>
      </c>
      <c r="C529" s="141" t="s">
        <v>6018</v>
      </c>
      <c r="D529" s="206" t="str">
        <f t="shared" si="8"/>
        <v>WT/TPR/S/304</v>
      </c>
      <c r="E529" s="141" t="s">
        <v>6185</v>
      </c>
      <c r="F529" s="141" t="s">
        <v>1836</v>
      </c>
      <c r="G529" s="141" t="s">
        <v>791</v>
      </c>
      <c r="H529" s="141" t="s">
        <v>5</v>
      </c>
      <c r="I529" s="141">
        <v>2014</v>
      </c>
      <c r="J529" s="207" t="s">
        <v>798</v>
      </c>
      <c r="K529" s="207"/>
      <c r="L529" s="208" t="s">
        <v>6807</v>
      </c>
      <c r="M529" s="209" t="s">
        <v>22</v>
      </c>
    </row>
    <row r="530" spans="1:13" ht="35.4" x14ac:dyDescent="0.3">
      <c r="A530" s="205" t="s">
        <v>796</v>
      </c>
      <c r="B530" s="141" t="s">
        <v>312</v>
      </c>
      <c r="C530" s="141" t="s">
        <v>6018</v>
      </c>
      <c r="D530" s="206" t="str">
        <f t="shared" si="8"/>
        <v>WT/TPR/S/304</v>
      </c>
      <c r="E530" s="141" t="s">
        <v>5777</v>
      </c>
      <c r="F530" s="141" t="s">
        <v>1836</v>
      </c>
      <c r="G530" s="141" t="s">
        <v>791</v>
      </c>
      <c r="H530" s="141" t="s">
        <v>5</v>
      </c>
      <c r="I530" s="141">
        <v>2014</v>
      </c>
      <c r="J530" s="207" t="s">
        <v>134</v>
      </c>
      <c r="K530" s="207" t="s">
        <v>2760</v>
      </c>
      <c r="L530" s="208" t="s">
        <v>6186</v>
      </c>
      <c r="M530" s="209" t="s">
        <v>6187</v>
      </c>
    </row>
    <row r="531" spans="1:13" ht="35.4" x14ac:dyDescent="0.3">
      <c r="A531" s="205" t="s">
        <v>796</v>
      </c>
      <c r="B531" s="141" t="s">
        <v>312</v>
      </c>
      <c r="C531" s="141" t="s">
        <v>6018</v>
      </c>
      <c r="D531" s="206" t="str">
        <f t="shared" si="8"/>
        <v>WT/TPR/S/304</v>
      </c>
      <c r="E531" s="141" t="s">
        <v>5777</v>
      </c>
      <c r="F531" s="141" t="s">
        <v>1836</v>
      </c>
      <c r="G531" s="141" t="s">
        <v>791</v>
      </c>
      <c r="H531" s="141" t="s">
        <v>5</v>
      </c>
      <c r="I531" s="141">
        <v>2014</v>
      </c>
      <c r="J531" s="207" t="s">
        <v>134</v>
      </c>
      <c r="K531" s="207" t="s">
        <v>2760</v>
      </c>
      <c r="L531" s="208" t="s">
        <v>6188</v>
      </c>
      <c r="M531" s="209" t="s">
        <v>890</v>
      </c>
    </row>
    <row r="532" spans="1:13" ht="103.8" x14ac:dyDescent="0.3">
      <c r="A532" s="205" t="s">
        <v>796</v>
      </c>
      <c r="B532" s="141" t="s">
        <v>312</v>
      </c>
      <c r="C532" s="141" t="s">
        <v>6018</v>
      </c>
      <c r="D532" s="206" t="str">
        <f t="shared" si="8"/>
        <v>WT/TPR/S/304</v>
      </c>
      <c r="E532" s="141" t="s">
        <v>5777</v>
      </c>
      <c r="F532" s="141" t="s">
        <v>1836</v>
      </c>
      <c r="G532" s="141" t="s">
        <v>791</v>
      </c>
      <c r="H532" s="141" t="s">
        <v>5</v>
      </c>
      <c r="I532" s="141">
        <v>2014</v>
      </c>
      <c r="J532" s="207" t="s">
        <v>134</v>
      </c>
      <c r="K532" s="207" t="s">
        <v>2760</v>
      </c>
      <c r="L532" s="208" t="s">
        <v>6189</v>
      </c>
      <c r="M532" s="209" t="s">
        <v>6190</v>
      </c>
    </row>
    <row r="533" spans="1:13" ht="35.4" x14ac:dyDescent="0.3">
      <c r="A533" s="205" t="s">
        <v>796</v>
      </c>
      <c r="B533" s="141" t="s">
        <v>312</v>
      </c>
      <c r="C533" s="141" t="s">
        <v>6018</v>
      </c>
      <c r="D533" s="206" t="str">
        <f t="shared" si="8"/>
        <v>WT/TPR/S/304</v>
      </c>
      <c r="E533" s="141" t="s">
        <v>5777</v>
      </c>
      <c r="F533" s="141" t="s">
        <v>1836</v>
      </c>
      <c r="G533" s="141" t="s">
        <v>791</v>
      </c>
      <c r="H533" s="141" t="s">
        <v>5</v>
      </c>
      <c r="I533" s="141">
        <v>2014</v>
      </c>
      <c r="J533" s="207" t="s">
        <v>134</v>
      </c>
      <c r="K533" s="207" t="s">
        <v>2760</v>
      </c>
      <c r="L533" s="208" t="s">
        <v>6191</v>
      </c>
      <c r="M533" s="209" t="s">
        <v>22</v>
      </c>
    </row>
    <row r="534" spans="1:13" ht="35.4" x14ac:dyDescent="0.3">
      <c r="A534" s="205" t="s">
        <v>796</v>
      </c>
      <c r="B534" s="141" t="s">
        <v>312</v>
      </c>
      <c r="C534" s="141" t="s">
        <v>6018</v>
      </c>
      <c r="D534" s="206" t="str">
        <f t="shared" si="8"/>
        <v>WT/TPR/S/304</v>
      </c>
      <c r="E534" s="141" t="s">
        <v>5777</v>
      </c>
      <c r="F534" s="141" t="s">
        <v>1836</v>
      </c>
      <c r="G534" s="141" t="s">
        <v>791</v>
      </c>
      <c r="H534" s="141" t="s">
        <v>5</v>
      </c>
      <c r="I534" s="141">
        <v>2014</v>
      </c>
      <c r="J534" s="207" t="s">
        <v>134</v>
      </c>
      <c r="K534" s="207" t="s">
        <v>2760</v>
      </c>
      <c r="L534" s="208" t="s">
        <v>6192</v>
      </c>
      <c r="M534" s="209" t="s">
        <v>6193</v>
      </c>
    </row>
    <row r="535" spans="1:13" ht="58.2" x14ac:dyDescent="0.3">
      <c r="A535" s="205" t="s">
        <v>796</v>
      </c>
      <c r="B535" s="141" t="s">
        <v>317</v>
      </c>
      <c r="C535" s="141" t="s">
        <v>6114</v>
      </c>
      <c r="D535" s="206" t="str">
        <f t="shared" si="8"/>
        <v>WT/TPR/G/304</v>
      </c>
      <c r="E535" s="141" t="s">
        <v>944</v>
      </c>
      <c r="F535" s="141" t="s">
        <v>1836</v>
      </c>
      <c r="G535" s="141" t="s">
        <v>791</v>
      </c>
      <c r="H535" s="141" t="s">
        <v>5</v>
      </c>
      <c r="I535" s="141">
        <v>2014</v>
      </c>
      <c r="J535" s="207" t="s">
        <v>133</v>
      </c>
      <c r="K535" s="207" t="s">
        <v>19</v>
      </c>
      <c r="L535" s="208" t="s">
        <v>6194</v>
      </c>
      <c r="M535" s="209" t="s">
        <v>893</v>
      </c>
    </row>
    <row r="536" spans="1:13" ht="46.8" x14ac:dyDescent="0.3">
      <c r="A536" s="205" t="s">
        <v>796</v>
      </c>
      <c r="B536" s="141" t="s">
        <v>317</v>
      </c>
      <c r="C536" s="141" t="s">
        <v>6114</v>
      </c>
      <c r="D536" s="206" t="str">
        <f t="shared" si="8"/>
        <v>WT/TPR/G/304</v>
      </c>
      <c r="E536" s="141" t="s">
        <v>6195</v>
      </c>
      <c r="F536" s="141" t="s">
        <v>1836</v>
      </c>
      <c r="G536" s="141" t="s">
        <v>791</v>
      </c>
      <c r="H536" s="141" t="s">
        <v>5</v>
      </c>
      <c r="I536" s="141">
        <v>2014</v>
      </c>
      <c r="J536" s="207" t="s">
        <v>133</v>
      </c>
      <c r="K536" s="207" t="s">
        <v>77</v>
      </c>
      <c r="L536" s="208" t="s">
        <v>6196</v>
      </c>
      <c r="M536" s="209" t="s">
        <v>673</v>
      </c>
    </row>
    <row r="537" spans="1:13" ht="24" x14ac:dyDescent="0.3">
      <c r="A537" s="308" t="s">
        <v>796</v>
      </c>
      <c r="B537" s="141" t="s">
        <v>312</v>
      </c>
      <c r="C537" s="141" t="s">
        <v>6018</v>
      </c>
      <c r="D537" s="206" t="str">
        <f t="shared" si="8"/>
        <v>WT/TPR/S/304</v>
      </c>
      <c r="E537" s="141" t="s">
        <v>803</v>
      </c>
      <c r="F537" s="141" t="s">
        <v>1836</v>
      </c>
      <c r="G537" s="141" t="s">
        <v>791</v>
      </c>
      <c r="H537" s="141" t="s">
        <v>5</v>
      </c>
      <c r="I537" s="141">
        <v>2014</v>
      </c>
      <c r="J537" s="207" t="s">
        <v>134</v>
      </c>
      <c r="K537" s="207" t="s">
        <v>67</v>
      </c>
      <c r="L537" s="208" t="s">
        <v>6808</v>
      </c>
      <c r="M537" s="209" t="s">
        <v>36</v>
      </c>
    </row>
    <row r="538" spans="1:13" ht="35.4" x14ac:dyDescent="0.3">
      <c r="A538" s="309"/>
      <c r="B538" s="141" t="s">
        <v>312</v>
      </c>
      <c r="C538" s="141" t="s">
        <v>6018</v>
      </c>
      <c r="D538" s="206" t="str">
        <f t="shared" si="8"/>
        <v>WT/TPR/S/304</v>
      </c>
      <c r="E538" s="141" t="s">
        <v>6197</v>
      </c>
      <c r="F538" s="141" t="s">
        <v>1836</v>
      </c>
      <c r="G538" s="141" t="s">
        <v>791</v>
      </c>
      <c r="H538" s="141" t="s">
        <v>5</v>
      </c>
      <c r="I538" s="141">
        <v>2014</v>
      </c>
      <c r="J538" s="207" t="s">
        <v>134</v>
      </c>
      <c r="K538" s="207" t="s">
        <v>67</v>
      </c>
      <c r="L538" s="208" t="s">
        <v>6198</v>
      </c>
      <c r="M538" s="209" t="s">
        <v>36</v>
      </c>
    </row>
    <row r="539" spans="1:13" ht="46.8" x14ac:dyDescent="0.3">
      <c r="A539" s="205" t="s">
        <v>796</v>
      </c>
      <c r="B539" s="141" t="s">
        <v>312</v>
      </c>
      <c r="C539" s="141" t="s">
        <v>6018</v>
      </c>
      <c r="D539" s="206" t="str">
        <f t="shared" si="8"/>
        <v>WT/TPR/S/304</v>
      </c>
      <c r="E539" s="141" t="s">
        <v>851</v>
      </c>
      <c r="F539" s="141" t="s">
        <v>1836</v>
      </c>
      <c r="G539" s="141" t="s">
        <v>791</v>
      </c>
      <c r="H539" s="141" t="s">
        <v>5</v>
      </c>
      <c r="I539" s="141">
        <v>2014</v>
      </c>
      <c r="J539" s="207" t="s">
        <v>133</v>
      </c>
      <c r="K539" s="207" t="s">
        <v>74</v>
      </c>
      <c r="L539" s="208" t="s">
        <v>6199</v>
      </c>
      <c r="M539" s="209" t="s">
        <v>433</v>
      </c>
    </row>
    <row r="540" spans="1:13" ht="46.8" x14ac:dyDescent="0.3">
      <c r="A540" s="205" t="s">
        <v>796</v>
      </c>
      <c r="B540" s="141" t="s">
        <v>312</v>
      </c>
      <c r="C540" s="141" t="s">
        <v>6018</v>
      </c>
      <c r="D540" s="206" t="str">
        <f t="shared" si="8"/>
        <v>WT/TPR/S/304</v>
      </c>
      <c r="E540" s="141" t="s">
        <v>823</v>
      </c>
      <c r="F540" s="141" t="s">
        <v>1836</v>
      </c>
      <c r="G540" s="141" t="s">
        <v>791</v>
      </c>
      <c r="H540" s="141" t="s">
        <v>5</v>
      </c>
      <c r="I540" s="141">
        <v>2014</v>
      </c>
      <c r="J540" s="207" t="s">
        <v>133</v>
      </c>
      <c r="K540" s="207" t="s">
        <v>138</v>
      </c>
      <c r="L540" s="208" t="s">
        <v>6809</v>
      </c>
      <c r="M540" s="209" t="s">
        <v>8</v>
      </c>
    </row>
    <row r="541" spans="1:13" ht="35.4" x14ac:dyDescent="0.3">
      <c r="A541" s="205" t="s">
        <v>796</v>
      </c>
      <c r="B541" s="141" t="s">
        <v>317</v>
      </c>
      <c r="C541" s="141" t="s">
        <v>6083</v>
      </c>
      <c r="D541" s="206" t="str">
        <f t="shared" si="8"/>
        <v>WT/TPR/G/297/Rev.1</v>
      </c>
      <c r="E541" s="141" t="s">
        <v>6200</v>
      </c>
      <c r="F541" s="141" t="s">
        <v>394</v>
      </c>
      <c r="G541" s="141" t="s">
        <v>792</v>
      </c>
      <c r="H541" s="141" t="s">
        <v>5</v>
      </c>
      <c r="I541" s="141">
        <v>2014</v>
      </c>
      <c r="J541" s="207" t="s">
        <v>134</v>
      </c>
      <c r="K541" s="207" t="s">
        <v>6097</v>
      </c>
      <c r="L541" s="208" t="s">
        <v>6810</v>
      </c>
      <c r="M541" s="209" t="s">
        <v>932</v>
      </c>
    </row>
    <row r="542" spans="1:13" ht="58.2" x14ac:dyDescent="0.3">
      <c r="A542" s="205" t="s">
        <v>796</v>
      </c>
      <c r="B542" s="141" t="s">
        <v>317</v>
      </c>
      <c r="C542" s="141" t="s">
        <v>6083</v>
      </c>
      <c r="D542" s="206" t="str">
        <f t="shared" si="8"/>
        <v>WT/TPR/G/297/Rev.1</v>
      </c>
      <c r="E542" s="141" t="s">
        <v>935</v>
      </c>
      <c r="F542" s="141" t="s">
        <v>394</v>
      </c>
      <c r="G542" s="141" t="s">
        <v>792</v>
      </c>
      <c r="H542" s="141" t="s">
        <v>5</v>
      </c>
      <c r="I542" s="141">
        <v>2014</v>
      </c>
      <c r="J542" s="207" t="s">
        <v>798</v>
      </c>
      <c r="K542" s="207"/>
      <c r="L542" s="208" t="s">
        <v>6201</v>
      </c>
      <c r="M542" s="209" t="s">
        <v>57</v>
      </c>
    </row>
    <row r="543" spans="1:13" ht="58.2" x14ac:dyDescent="0.3">
      <c r="A543" s="205" t="s">
        <v>796</v>
      </c>
      <c r="B543" s="141" t="s">
        <v>317</v>
      </c>
      <c r="C543" s="141" t="s">
        <v>6083</v>
      </c>
      <c r="D543" s="206" t="str">
        <f t="shared" si="8"/>
        <v>WT/TPR/G/297/Rev.1</v>
      </c>
      <c r="E543" s="141" t="s">
        <v>5700</v>
      </c>
      <c r="F543" s="141" t="s">
        <v>394</v>
      </c>
      <c r="G543" s="141" t="s">
        <v>792</v>
      </c>
      <c r="H543" s="141" t="s">
        <v>5</v>
      </c>
      <c r="I543" s="141">
        <v>2014</v>
      </c>
      <c r="J543" s="207" t="s">
        <v>798</v>
      </c>
      <c r="K543" s="207"/>
      <c r="L543" s="208" t="s">
        <v>6811</v>
      </c>
      <c r="M543" s="209" t="s">
        <v>57</v>
      </c>
    </row>
    <row r="544" spans="1:13" ht="35.4" x14ac:dyDescent="0.3">
      <c r="A544" s="308" t="s">
        <v>796</v>
      </c>
      <c r="B544" s="141" t="s">
        <v>312</v>
      </c>
      <c r="C544" s="141" t="s">
        <v>6018</v>
      </c>
      <c r="D544" s="206" t="str">
        <f t="shared" si="8"/>
        <v>WT/TPR/S/304</v>
      </c>
      <c r="E544" s="141" t="s">
        <v>314</v>
      </c>
      <c r="F544" s="141" t="s">
        <v>1836</v>
      </c>
      <c r="G544" s="141" t="s">
        <v>791</v>
      </c>
      <c r="H544" s="141" t="s">
        <v>5</v>
      </c>
      <c r="I544" s="141">
        <v>2014</v>
      </c>
      <c r="J544" s="207" t="s">
        <v>134</v>
      </c>
      <c r="K544" s="207" t="s">
        <v>1058</v>
      </c>
      <c r="L544" s="208" t="s">
        <v>6812</v>
      </c>
      <c r="M544" s="209" t="s">
        <v>2845</v>
      </c>
    </row>
    <row r="545" spans="1:13" ht="69.599999999999994" x14ac:dyDescent="0.3">
      <c r="A545" s="309"/>
      <c r="B545" s="141" t="s">
        <v>312</v>
      </c>
      <c r="C545" s="141" t="s">
        <v>6202</v>
      </c>
      <c r="D545" s="206" t="str">
        <f t="shared" si="8"/>
        <v>WT/TPR/S/297/Rev.1</v>
      </c>
      <c r="E545" s="141" t="s">
        <v>937</v>
      </c>
      <c r="F545" s="141" t="s">
        <v>394</v>
      </c>
      <c r="G545" s="141" t="s">
        <v>792</v>
      </c>
      <c r="H545" s="141" t="s">
        <v>5</v>
      </c>
      <c r="I545" s="141">
        <v>2014</v>
      </c>
      <c r="J545" s="207" t="s">
        <v>134</v>
      </c>
      <c r="K545" s="207" t="s">
        <v>6203</v>
      </c>
      <c r="L545" s="208" t="s">
        <v>6204</v>
      </c>
      <c r="M545" s="209" t="s">
        <v>22</v>
      </c>
    </row>
    <row r="546" spans="1:13" ht="46.8" x14ac:dyDescent="0.3">
      <c r="A546" s="205" t="s">
        <v>796</v>
      </c>
      <c r="B546" s="141" t="s">
        <v>317</v>
      </c>
      <c r="C546" s="141" t="s">
        <v>6083</v>
      </c>
      <c r="D546" s="206" t="str">
        <f t="shared" si="8"/>
        <v>WT/TPR/G/297/Rev.1</v>
      </c>
      <c r="E546" s="141" t="s">
        <v>5642</v>
      </c>
      <c r="F546" s="141" t="s">
        <v>394</v>
      </c>
      <c r="G546" s="141" t="s">
        <v>792</v>
      </c>
      <c r="H546" s="141" t="s">
        <v>5</v>
      </c>
      <c r="I546" s="141">
        <v>2014</v>
      </c>
      <c r="J546" s="207" t="s">
        <v>133</v>
      </c>
      <c r="K546" s="207" t="s">
        <v>42</v>
      </c>
      <c r="L546" s="208" t="s">
        <v>6813</v>
      </c>
      <c r="M546" s="209" t="s">
        <v>6205</v>
      </c>
    </row>
    <row r="547" spans="1:13" ht="58.2" x14ac:dyDescent="0.3">
      <c r="A547" s="205" t="s">
        <v>796</v>
      </c>
      <c r="B547" s="141" t="s">
        <v>317</v>
      </c>
      <c r="C547" s="141" t="s">
        <v>6083</v>
      </c>
      <c r="D547" s="206" t="str">
        <f t="shared" si="8"/>
        <v>WT/TPR/G/297/Rev.1</v>
      </c>
      <c r="E547" s="141" t="s">
        <v>6206</v>
      </c>
      <c r="F547" s="141" t="s">
        <v>394</v>
      </c>
      <c r="G547" s="141" t="s">
        <v>792</v>
      </c>
      <c r="H547" s="141" t="s">
        <v>5</v>
      </c>
      <c r="I547" s="141">
        <v>2014</v>
      </c>
      <c r="J547" s="207" t="s">
        <v>798</v>
      </c>
      <c r="K547" s="207"/>
      <c r="L547" s="208" t="s">
        <v>6207</v>
      </c>
      <c r="M547" s="209" t="s">
        <v>22</v>
      </c>
    </row>
    <row r="548" spans="1:13" ht="46.8" x14ac:dyDescent="0.3">
      <c r="A548" s="205" t="s">
        <v>796</v>
      </c>
      <c r="B548" s="141" t="s">
        <v>312</v>
      </c>
      <c r="C548" s="141" t="s">
        <v>6202</v>
      </c>
      <c r="D548" s="206" t="str">
        <f t="shared" si="8"/>
        <v>WT/TPR/S/297/Rev.1</v>
      </c>
      <c r="E548" s="141" t="s">
        <v>885</v>
      </c>
      <c r="F548" s="141" t="s">
        <v>394</v>
      </c>
      <c r="G548" s="141" t="s">
        <v>792</v>
      </c>
      <c r="H548" s="141" t="s">
        <v>5</v>
      </c>
      <c r="I548" s="141">
        <v>2014</v>
      </c>
      <c r="J548" s="207" t="s">
        <v>134</v>
      </c>
      <c r="K548" s="207" t="s">
        <v>2286</v>
      </c>
      <c r="L548" s="208" t="s">
        <v>6814</v>
      </c>
      <c r="M548" s="209" t="s">
        <v>22</v>
      </c>
    </row>
    <row r="549" spans="1:13" ht="58.2" x14ac:dyDescent="0.3">
      <c r="A549" s="205" t="s">
        <v>796</v>
      </c>
      <c r="B549" s="141" t="s">
        <v>317</v>
      </c>
      <c r="C549" s="141" t="s">
        <v>6083</v>
      </c>
      <c r="D549" s="206" t="str">
        <f t="shared" si="8"/>
        <v>WT/TPR/G/297/Rev.1</v>
      </c>
      <c r="E549" s="141" t="s">
        <v>1007</v>
      </c>
      <c r="F549" s="141" t="s">
        <v>394</v>
      </c>
      <c r="G549" s="141" t="s">
        <v>792</v>
      </c>
      <c r="H549" s="141" t="s">
        <v>5</v>
      </c>
      <c r="I549" s="141">
        <v>2014</v>
      </c>
      <c r="J549" s="207" t="s">
        <v>133</v>
      </c>
      <c r="K549" s="207" t="s">
        <v>71</v>
      </c>
      <c r="L549" s="208" t="s">
        <v>6208</v>
      </c>
      <c r="M549" s="209" t="s">
        <v>66</v>
      </c>
    </row>
    <row r="550" spans="1:13" ht="69.599999999999994" x14ac:dyDescent="0.3">
      <c r="A550" s="205" t="s">
        <v>796</v>
      </c>
      <c r="B550" s="141" t="s">
        <v>312</v>
      </c>
      <c r="C550" s="141" t="s">
        <v>6202</v>
      </c>
      <c r="D550" s="206" t="str">
        <f t="shared" si="8"/>
        <v>WT/TPR/S/297/Rev.1</v>
      </c>
      <c r="E550" s="141" t="s">
        <v>895</v>
      </c>
      <c r="F550" s="141" t="s">
        <v>394</v>
      </c>
      <c r="G550" s="141" t="s">
        <v>792</v>
      </c>
      <c r="H550" s="141" t="s">
        <v>5</v>
      </c>
      <c r="I550" s="141">
        <v>2014</v>
      </c>
      <c r="J550" s="207" t="s">
        <v>133</v>
      </c>
      <c r="K550" s="207" t="s">
        <v>71</v>
      </c>
      <c r="L550" s="208" t="s">
        <v>6209</v>
      </c>
      <c r="M550" s="209" t="s">
        <v>22</v>
      </c>
    </row>
    <row r="551" spans="1:13" ht="81" x14ac:dyDescent="0.3">
      <c r="A551" s="205" t="s">
        <v>796</v>
      </c>
      <c r="B551" s="141" t="s">
        <v>312</v>
      </c>
      <c r="C551" s="141" t="s">
        <v>6202</v>
      </c>
      <c r="D551" s="206" t="str">
        <f t="shared" si="8"/>
        <v>WT/TPR/S/297/Rev.1</v>
      </c>
      <c r="E551" s="141" t="s">
        <v>918</v>
      </c>
      <c r="F551" s="141" t="s">
        <v>394</v>
      </c>
      <c r="G551" s="141" t="s">
        <v>792</v>
      </c>
      <c r="H551" s="141" t="s">
        <v>5</v>
      </c>
      <c r="I551" s="141">
        <v>2014</v>
      </c>
      <c r="J551" s="207" t="s">
        <v>134</v>
      </c>
      <c r="K551" s="207" t="s">
        <v>3364</v>
      </c>
      <c r="L551" s="208" t="s">
        <v>7065</v>
      </c>
      <c r="M551" s="209" t="s">
        <v>22</v>
      </c>
    </row>
    <row r="552" spans="1:13" ht="252" x14ac:dyDescent="0.3">
      <c r="A552" s="205" t="s">
        <v>796</v>
      </c>
      <c r="B552" s="141" t="s">
        <v>312</v>
      </c>
      <c r="C552" s="141" t="s">
        <v>6202</v>
      </c>
      <c r="D552" s="206" t="str">
        <f t="shared" si="8"/>
        <v>WT/TPR/S/297/Rev.1</v>
      </c>
      <c r="E552" s="141" t="s">
        <v>992</v>
      </c>
      <c r="F552" s="141" t="s">
        <v>394</v>
      </c>
      <c r="G552" s="141" t="s">
        <v>792</v>
      </c>
      <c r="H552" s="141" t="s">
        <v>5</v>
      </c>
      <c r="I552" s="141">
        <v>2014</v>
      </c>
      <c r="J552" s="207" t="s">
        <v>134</v>
      </c>
      <c r="K552" s="207" t="s">
        <v>2760</v>
      </c>
      <c r="L552" s="208" t="s">
        <v>6210</v>
      </c>
      <c r="M552" s="209" t="s">
        <v>104</v>
      </c>
    </row>
    <row r="553" spans="1:13" ht="46.8" x14ac:dyDescent="0.3">
      <c r="A553" s="205" t="s">
        <v>796</v>
      </c>
      <c r="B553" s="141" t="s">
        <v>312</v>
      </c>
      <c r="C553" s="141" t="s">
        <v>6202</v>
      </c>
      <c r="D553" s="206" t="str">
        <f t="shared" si="8"/>
        <v>WT/TPR/S/297/Rev.1</v>
      </c>
      <c r="E553" s="141" t="s">
        <v>989</v>
      </c>
      <c r="F553" s="141" t="s">
        <v>394</v>
      </c>
      <c r="G553" s="141" t="s">
        <v>792</v>
      </c>
      <c r="H553" s="141" t="s">
        <v>5</v>
      </c>
      <c r="I553" s="141">
        <v>2014</v>
      </c>
      <c r="J553" s="207" t="s">
        <v>134</v>
      </c>
      <c r="K553" s="207" t="s">
        <v>2760</v>
      </c>
      <c r="L553" s="208" t="s">
        <v>6815</v>
      </c>
      <c r="M553" s="209" t="s">
        <v>22</v>
      </c>
    </row>
    <row r="554" spans="1:13" ht="46.8" x14ac:dyDescent="0.3">
      <c r="A554" s="205" t="s">
        <v>796</v>
      </c>
      <c r="B554" s="141" t="s">
        <v>312</v>
      </c>
      <c r="C554" s="141" t="s">
        <v>6202</v>
      </c>
      <c r="D554" s="206" t="str">
        <f t="shared" si="8"/>
        <v>WT/TPR/S/297/Rev.1</v>
      </c>
      <c r="E554" s="141" t="s">
        <v>904</v>
      </c>
      <c r="F554" s="141" t="s">
        <v>394</v>
      </c>
      <c r="G554" s="141" t="s">
        <v>792</v>
      </c>
      <c r="H554" s="141" t="s">
        <v>5</v>
      </c>
      <c r="I554" s="141">
        <v>2014</v>
      </c>
      <c r="J554" s="207" t="s">
        <v>134</v>
      </c>
      <c r="K554" s="207" t="s">
        <v>3366</v>
      </c>
      <c r="L554" s="208" t="s">
        <v>6816</v>
      </c>
      <c r="M554" s="209" t="s">
        <v>56</v>
      </c>
    </row>
    <row r="555" spans="1:13" ht="92.4" x14ac:dyDescent="0.3">
      <c r="A555" s="205" t="s">
        <v>796</v>
      </c>
      <c r="B555" s="141" t="s">
        <v>312</v>
      </c>
      <c r="C555" s="141" t="s">
        <v>6202</v>
      </c>
      <c r="D555" s="206" t="str">
        <f t="shared" si="8"/>
        <v>WT/TPR/S/297/Rev.1</v>
      </c>
      <c r="E555" s="141" t="s">
        <v>1024</v>
      </c>
      <c r="F555" s="141" t="s">
        <v>394</v>
      </c>
      <c r="G555" s="141" t="s">
        <v>792</v>
      </c>
      <c r="H555" s="141" t="s">
        <v>5</v>
      </c>
      <c r="I555" s="141">
        <v>2014</v>
      </c>
      <c r="J555" s="207" t="s">
        <v>133</v>
      </c>
      <c r="K555" s="207" t="s">
        <v>42</v>
      </c>
      <c r="L555" s="208" t="s">
        <v>6211</v>
      </c>
      <c r="M555" s="209" t="s">
        <v>65</v>
      </c>
    </row>
    <row r="556" spans="1:13" ht="46.8" x14ac:dyDescent="0.3">
      <c r="A556" s="205" t="s">
        <v>796</v>
      </c>
      <c r="B556" s="141" t="s">
        <v>312</v>
      </c>
      <c r="C556" s="141" t="s">
        <v>6202</v>
      </c>
      <c r="D556" s="206" t="str">
        <f t="shared" si="8"/>
        <v>WT/TPR/S/297/Rev.1</v>
      </c>
      <c r="E556" s="141" t="s">
        <v>838</v>
      </c>
      <c r="F556" s="141" t="s">
        <v>394</v>
      </c>
      <c r="G556" s="141" t="s">
        <v>792</v>
      </c>
      <c r="H556" s="141" t="s">
        <v>5</v>
      </c>
      <c r="I556" s="141">
        <v>2014</v>
      </c>
      <c r="J556" s="207" t="s">
        <v>134</v>
      </c>
      <c r="K556" s="207" t="s">
        <v>3366</v>
      </c>
      <c r="L556" s="208" t="s">
        <v>6212</v>
      </c>
      <c r="M556" s="209" t="s">
        <v>22</v>
      </c>
    </row>
    <row r="557" spans="1:13" ht="35.4" x14ac:dyDescent="0.3">
      <c r="A557" s="308" t="s">
        <v>796</v>
      </c>
      <c r="B557" s="141" t="s">
        <v>312</v>
      </c>
      <c r="C557" s="141" t="s">
        <v>6202</v>
      </c>
      <c r="D557" s="206" t="str">
        <f t="shared" si="8"/>
        <v>WT/TPR/S/297/Rev.1</v>
      </c>
      <c r="E557" s="141" t="s">
        <v>956</v>
      </c>
      <c r="F557" s="141" t="s">
        <v>394</v>
      </c>
      <c r="G557" s="141" t="s">
        <v>792</v>
      </c>
      <c r="H557" s="141" t="s">
        <v>5</v>
      </c>
      <c r="I557" s="141">
        <v>2014</v>
      </c>
      <c r="J557" s="207" t="s">
        <v>133</v>
      </c>
      <c r="K557" s="207" t="s">
        <v>19</v>
      </c>
      <c r="L557" s="208" t="s">
        <v>6817</v>
      </c>
      <c r="M557" s="209" t="s">
        <v>50</v>
      </c>
    </row>
    <row r="558" spans="1:13" ht="46.8" x14ac:dyDescent="0.3">
      <c r="A558" s="309"/>
      <c r="B558" s="141" t="s">
        <v>312</v>
      </c>
      <c r="C558" s="141" t="s">
        <v>6202</v>
      </c>
      <c r="D558" s="206" t="str">
        <f t="shared" si="8"/>
        <v>WT/TPR/S/297/Rev.1</v>
      </c>
      <c r="E558" s="141" t="s">
        <v>6213</v>
      </c>
      <c r="F558" s="141" t="s">
        <v>394</v>
      </c>
      <c r="G558" s="141" t="s">
        <v>792</v>
      </c>
      <c r="H558" s="141" t="s">
        <v>5</v>
      </c>
      <c r="I558" s="141">
        <v>2014</v>
      </c>
      <c r="J558" s="207" t="s">
        <v>133</v>
      </c>
      <c r="K558" s="207" t="s">
        <v>19</v>
      </c>
      <c r="L558" s="208" t="s">
        <v>6214</v>
      </c>
      <c r="M558" s="209" t="s">
        <v>50</v>
      </c>
    </row>
    <row r="559" spans="1:13" ht="46.8" x14ac:dyDescent="0.3">
      <c r="A559" s="308" t="s">
        <v>796</v>
      </c>
      <c r="B559" s="141" t="s">
        <v>312</v>
      </c>
      <c r="C559" s="141" t="s">
        <v>6202</v>
      </c>
      <c r="D559" s="206" t="str">
        <f t="shared" si="8"/>
        <v>WT/TPR/S/297/Rev.1</v>
      </c>
      <c r="E559" s="141" t="s">
        <v>840</v>
      </c>
      <c r="F559" s="141" t="s">
        <v>394</v>
      </c>
      <c r="G559" s="141" t="s">
        <v>792</v>
      </c>
      <c r="H559" s="141" t="s">
        <v>5</v>
      </c>
      <c r="I559" s="141">
        <v>2014</v>
      </c>
      <c r="J559" s="207" t="s">
        <v>133</v>
      </c>
      <c r="K559" s="207" t="s">
        <v>19</v>
      </c>
      <c r="L559" s="208" t="s">
        <v>6818</v>
      </c>
      <c r="M559" s="209" t="s">
        <v>893</v>
      </c>
    </row>
    <row r="560" spans="1:13" ht="81" x14ac:dyDescent="0.3">
      <c r="A560" s="309"/>
      <c r="B560" s="141" t="s">
        <v>317</v>
      </c>
      <c r="C560" s="141" t="s">
        <v>6083</v>
      </c>
      <c r="D560" s="206" t="str">
        <f t="shared" si="8"/>
        <v>WT/TPR/G/297/Rev.1</v>
      </c>
      <c r="E560" s="141" t="s">
        <v>900</v>
      </c>
      <c r="F560" s="141" t="s">
        <v>394</v>
      </c>
      <c r="G560" s="141" t="s">
        <v>792</v>
      </c>
      <c r="H560" s="141" t="s">
        <v>5</v>
      </c>
      <c r="I560" s="141">
        <v>2014</v>
      </c>
      <c r="J560" s="207" t="s">
        <v>133</v>
      </c>
      <c r="K560" s="207" t="s">
        <v>19</v>
      </c>
      <c r="L560" s="208" t="s">
        <v>6215</v>
      </c>
      <c r="M560" s="209" t="s">
        <v>50</v>
      </c>
    </row>
    <row r="561" spans="1:13" ht="81" x14ac:dyDescent="0.3">
      <c r="A561" s="205" t="s">
        <v>796</v>
      </c>
      <c r="B561" s="141" t="s">
        <v>312</v>
      </c>
      <c r="C561" s="141" t="s">
        <v>6202</v>
      </c>
      <c r="D561" s="206" t="str">
        <f t="shared" si="8"/>
        <v>WT/TPR/S/297/Rev.1</v>
      </c>
      <c r="E561" s="141" t="s">
        <v>878</v>
      </c>
      <c r="F561" s="141" t="s">
        <v>394</v>
      </c>
      <c r="G561" s="141" t="s">
        <v>792</v>
      </c>
      <c r="H561" s="141" t="s">
        <v>5</v>
      </c>
      <c r="I561" s="141">
        <v>2014</v>
      </c>
      <c r="J561" s="207" t="s">
        <v>133</v>
      </c>
      <c r="K561" s="207" t="s">
        <v>19</v>
      </c>
      <c r="L561" s="208" t="s">
        <v>6216</v>
      </c>
      <c r="M561" s="209" t="s">
        <v>100</v>
      </c>
    </row>
    <row r="562" spans="1:13" ht="46.8" x14ac:dyDescent="0.3">
      <c r="A562" s="308" t="s">
        <v>796</v>
      </c>
      <c r="B562" s="141" t="s">
        <v>312</v>
      </c>
      <c r="C562" s="141" t="s">
        <v>6202</v>
      </c>
      <c r="D562" s="206" t="str">
        <f t="shared" si="8"/>
        <v>WT/TPR/S/297/Rev.1</v>
      </c>
      <c r="E562" s="141" t="s">
        <v>6217</v>
      </c>
      <c r="F562" s="141" t="s">
        <v>394</v>
      </c>
      <c r="G562" s="141" t="s">
        <v>792</v>
      </c>
      <c r="H562" s="141" t="s">
        <v>5</v>
      </c>
      <c r="I562" s="141">
        <v>2014</v>
      </c>
      <c r="J562" s="207" t="s">
        <v>133</v>
      </c>
      <c r="K562" s="207" t="s">
        <v>19</v>
      </c>
      <c r="L562" s="208" t="s">
        <v>6819</v>
      </c>
      <c r="M562" s="209" t="s">
        <v>50</v>
      </c>
    </row>
    <row r="563" spans="1:13" ht="69.599999999999994" x14ac:dyDescent="0.3">
      <c r="A563" s="309"/>
      <c r="B563" s="141" t="s">
        <v>317</v>
      </c>
      <c r="C563" s="141" t="s">
        <v>6083</v>
      </c>
      <c r="D563" s="206" t="str">
        <f t="shared" si="8"/>
        <v>WT/TPR/G/297/Rev.1</v>
      </c>
      <c r="E563" s="141" t="s">
        <v>1025</v>
      </c>
      <c r="F563" s="141" t="s">
        <v>394</v>
      </c>
      <c r="G563" s="141" t="s">
        <v>792</v>
      </c>
      <c r="H563" s="141" t="s">
        <v>5</v>
      </c>
      <c r="I563" s="141">
        <v>2014</v>
      </c>
      <c r="J563" s="207" t="s">
        <v>133</v>
      </c>
      <c r="K563" s="207" t="s">
        <v>19</v>
      </c>
      <c r="L563" s="208" t="s">
        <v>6218</v>
      </c>
      <c r="M563" s="209" t="s">
        <v>100</v>
      </c>
    </row>
    <row r="564" spans="1:13" ht="69.599999999999994" x14ac:dyDescent="0.3">
      <c r="A564" s="308" t="s">
        <v>796</v>
      </c>
      <c r="B564" s="141" t="s">
        <v>312</v>
      </c>
      <c r="C564" s="141" t="s">
        <v>6202</v>
      </c>
      <c r="D564" s="206" t="str">
        <f t="shared" si="8"/>
        <v>WT/TPR/S/297/Rev.1</v>
      </c>
      <c r="E564" s="141" t="s">
        <v>918</v>
      </c>
      <c r="F564" s="141" t="s">
        <v>394</v>
      </c>
      <c r="G564" s="141" t="s">
        <v>792</v>
      </c>
      <c r="H564" s="141" t="s">
        <v>5</v>
      </c>
      <c r="I564" s="141">
        <v>2014</v>
      </c>
      <c r="J564" s="207" t="s">
        <v>133</v>
      </c>
      <c r="K564" s="207" t="s">
        <v>19</v>
      </c>
      <c r="L564" s="208" t="s">
        <v>6219</v>
      </c>
      <c r="M564" s="209" t="s">
        <v>50</v>
      </c>
    </row>
    <row r="565" spans="1:13" ht="81" x14ac:dyDescent="0.3">
      <c r="A565" s="310"/>
      <c r="B565" s="141" t="s">
        <v>312</v>
      </c>
      <c r="C565" s="141" t="s">
        <v>6202</v>
      </c>
      <c r="D565" s="206" t="str">
        <f t="shared" si="8"/>
        <v>WT/TPR/S/297/Rev.1</v>
      </c>
      <c r="E565" s="141" t="s">
        <v>5916</v>
      </c>
      <c r="F565" s="141" t="s">
        <v>394</v>
      </c>
      <c r="G565" s="141" t="s">
        <v>792</v>
      </c>
      <c r="H565" s="141" t="s">
        <v>5</v>
      </c>
      <c r="I565" s="141">
        <v>2014</v>
      </c>
      <c r="J565" s="207" t="s">
        <v>133</v>
      </c>
      <c r="K565" s="207" t="s">
        <v>19</v>
      </c>
      <c r="L565" s="208" t="s">
        <v>6820</v>
      </c>
      <c r="M565" s="209" t="s">
        <v>50</v>
      </c>
    </row>
    <row r="566" spans="1:13" ht="172.2" x14ac:dyDescent="0.3">
      <c r="A566" s="309"/>
      <c r="B566" s="141" t="s">
        <v>312</v>
      </c>
      <c r="C566" s="141" t="s">
        <v>6202</v>
      </c>
      <c r="D566" s="206" t="str">
        <f t="shared" si="8"/>
        <v>WT/TPR/S/297/Rev.1</v>
      </c>
      <c r="E566" s="141" t="s">
        <v>6220</v>
      </c>
      <c r="F566" s="141" t="s">
        <v>394</v>
      </c>
      <c r="G566" s="141" t="s">
        <v>792</v>
      </c>
      <c r="H566" s="141" t="s">
        <v>5</v>
      </c>
      <c r="I566" s="141">
        <v>2014</v>
      </c>
      <c r="J566" s="207" t="s">
        <v>133</v>
      </c>
      <c r="K566" s="207" t="s">
        <v>19</v>
      </c>
      <c r="L566" s="208" t="s">
        <v>6221</v>
      </c>
      <c r="M566" s="209" t="s">
        <v>893</v>
      </c>
    </row>
    <row r="567" spans="1:13" ht="46.8" x14ac:dyDescent="0.3">
      <c r="A567" s="308" t="s">
        <v>796</v>
      </c>
      <c r="B567" s="141" t="s">
        <v>317</v>
      </c>
      <c r="C567" s="141" t="s">
        <v>6083</v>
      </c>
      <c r="D567" s="206" t="str">
        <f t="shared" si="8"/>
        <v>WT/TPR/G/297/Rev.1</v>
      </c>
      <c r="E567" s="141" t="s">
        <v>6222</v>
      </c>
      <c r="F567" s="141" t="s">
        <v>394</v>
      </c>
      <c r="G567" s="141" t="s">
        <v>792</v>
      </c>
      <c r="H567" s="141" t="s">
        <v>5</v>
      </c>
      <c r="I567" s="141">
        <v>2014</v>
      </c>
      <c r="J567" s="207" t="s">
        <v>133</v>
      </c>
      <c r="K567" s="207" t="s">
        <v>77</v>
      </c>
      <c r="L567" s="208" t="s">
        <v>6223</v>
      </c>
      <c r="M567" s="209" t="s">
        <v>22</v>
      </c>
    </row>
    <row r="568" spans="1:13" ht="35.4" x14ac:dyDescent="0.3">
      <c r="A568" s="309"/>
      <c r="B568" s="141" t="s">
        <v>312</v>
      </c>
      <c r="C568" s="141" t="s">
        <v>6202</v>
      </c>
      <c r="D568" s="206" t="str">
        <f t="shared" si="8"/>
        <v>WT/TPR/S/297/Rev.1</v>
      </c>
      <c r="E568" s="141" t="s">
        <v>5963</v>
      </c>
      <c r="F568" s="141" t="s">
        <v>394</v>
      </c>
      <c r="G568" s="141" t="s">
        <v>792</v>
      </c>
      <c r="H568" s="141" t="s">
        <v>5</v>
      </c>
      <c r="I568" s="141">
        <v>2014</v>
      </c>
      <c r="J568" s="207" t="s">
        <v>133</v>
      </c>
      <c r="K568" s="207" t="s">
        <v>77</v>
      </c>
      <c r="L568" s="208" t="s">
        <v>6821</v>
      </c>
      <c r="M568" s="209" t="s">
        <v>357</v>
      </c>
    </row>
    <row r="569" spans="1:13" ht="35.4" x14ac:dyDescent="0.3">
      <c r="A569" s="308" t="s">
        <v>796</v>
      </c>
      <c r="B569" s="141" t="s">
        <v>317</v>
      </c>
      <c r="C569" s="141" t="s">
        <v>6083</v>
      </c>
      <c r="D569" s="206" t="str">
        <f t="shared" si="8"/>
        <v>WT/TPR/G/297/Rev.1</v>
      </c>
      <c r="E569" s="141" t="s">
        <v>5999</v>
      </c>
      <c r="F569" s="141" t="s">
        <v>394</v>
      </c>
      <c r="G569" s="141" t="s">
        <v>792</v>
      </c>
      <c r="H569" s="141" t="s">
        <v>5</v>
      </c>
      <c r="I569" s="141">
        <v>2014</v>
      </c>
      <c r="J569" s="207" t="s">
        <v>133</v>
      </c>
      <c r="K569" s="207" t="s">
        <v>77</v>
      </c>
      <c r="L569" s="208" t="s">
        <v>6224</v>
      </c>
      <c r="M569" s="209" t="s">
        <v>4671</v>
      </c>
    </row>
    <row r="570" spans="1:13" ht="58.2" x14ac:dyDescent="0.3">
      <c r="A570" s="309"/>
      <c r="B570" s="141" t="s">
        <v>312</v>
      </c>
      <c r="C570" s="141" t="s">
        <v>6202</v>
      </c>
      <c r="D570" s="206" t="str">
        <f t="shared" si="8"/>
        <v>WT/TPR/S/297/Rev.1</v>
      </c>
      <c r="E570" s="141" t="s">
        <v>957</v>
      </c>
      <c r="F570" s="141" t="s">
        <v>394</v>
      </c>
      <c r="G570" s="141" t="s">
        <v>792</v>
      </c>
      <c r="H570" s="141" t="s">
        <v>5</v>
      </c>
      <c r="I570" s="141">
        <v>2014</v>
      </c>
      <c r="J570" s="207" t="s">
        <v>133</v>
      </c>
      <c r="K570" s="207" t="s">
        <v>77</v>
      </c>
      <c r="L570" s="208" t="s">
        <v>6225</v>
      </c>
      <c r="M570" s="209" t="s">
        <v>6226</v>
      </c>
    </row>
    <row r="571" spans="1:13" ht="126.6" x14ac:dyDescent="0.3">
      <c r="A571" s="205" t="s">
        <v>796</v>
      </c>
      <c r="B571" s="141" t="s">
        <v>312</v>
      </c>
      <c r="C571" s="141" t="s">
        <v>6202</v>
      </c>
      <c r="D571" s="206" t="str">
        <f t="shared" si="8"/>
        <v>WT/TPR/S/297/Rev.1</v>
      </c>
      <c r="E571" s="141" t="s">
        <v>891</v>
      </c>
      <c r="F571" s="141" t="s">
        <v>394</v>
      </c>
      <c r="G571" s="141" t="s">
        <v>792</v>
      </c>
      <c r="H571" s="141" t="s">
        <v>5</v>
      </c>
      <c r="I571" s="141">
        <v>2014</v>
      </c>
      <c r="J571" s="207" t="s">
        <v>134</v>
      </c>
      <c r="K571" s="207" t="s">
        <v>1108</v>
      </c>
      <c r="L571" s="208" t="s">
        <v>6227</v>
      </c>
      <c r="M571" s="209" t="s">
        <v>136</v>
      </c>
    </row>
    <row r="572" spans="1:13" ht="24" x14ac:dyDescent="0.3">
      <c r="A572" s="205" t="s">
        <v>796</v>
      </c>
      <c r="B572" s="141" t="s">
        <v>312</v>
      </c>
      <c r="C572" s="141" t="s">
        <v>6202</v>
      </c>
      <c r="D572" s="206" t="str">
        <f t="shared" si="8"/>
        <v>WT/TPR/S/297/Rev.1</v>
      </c>
      <c r="E572" s="141" t="s">
        <v>351</v>
      </c>
      <c r="F572" s="141" t="s">
        <v>394</v>
      </c>
      <c r="G572" s="141" t="s">
        <v>792</v>
      </c>
      <c r="H572" s="141" t="s">
        <v>5</v>
      </c>
      <c r="I572" s="141">
        <v>2014</v>
      </c>
      <c r="J572" s="207" t="s">
        <v>133</v>
      </c>
      <c r="K572" s="207" t="s">
        <v>42</v>
      </c>
      <c r="L572" s="208" t="s">
        <v>6822</v>
      </c>
      <c r="M572" s="209" t="s">
        <v>82</v>
      </c>
    </row>
    <row r="573" spans="1:13" ht="24" x14ac:dyDescent="0.3">
      <c r="A573" s="205" t="s">
        <v>796</v>
      </c>
      <c r="B573" s="141" t="s">
        <v>312</v>
      </c>
      <c r="C573" s="141" t="s">
        <v>6202</v>
      </c>
      <c r="D573" s="206" t="str">
        <f t="shared" si="8"/>
        <v>WT/TPR/S/297/Rev.1</v>
      </c>
      <c r="E573" s="141" t="s">
        <v>906</v>
      </c>
      <c r="F573" s="141" t="s">
        <v>394</v>
      </c>
      <c r="G573" s="141" t="s">
        <v>792</v>
      </c>
      <c r="H573" s="141" t="s">
        <v>5</v>
      </c>
      <c r="I573" s="141">
        <v>2014</v>
      </c>
      <c r="J573" s="207" t="s">
        <v>133</v>
      </c>
      <c r="K573" s="207" t="s">
        <v>71</v>
      </c>
      <c r="L573" s="208" t="s">
        <v>6823</v>
      </c>
      <c r="M573" s="209" t="s">
        <v>22</v>
      </c>
    </row>
    <row r="574" spans="1:13" ht="58.2" x14ac:dyDescent="0.3">
      <c r="A574" s="205" t="s">
        <v>796</v>
      </c>
      <c r="B574" s="141" t="s">
        <v>312</v>
      </c>
      <c r="C574" s="141" t="s">
        <v>6202</v>
      </c>
      <c r="D574" s="206" t="str">
        <f t="shared" si="8"/>
        <v>WT/TPR/S/297/Rev.1</v>
      </c>
      <c r="E574" s="141" t="s">
        <v>974</v>
      </c>
      <c r="F574" s="141" t="s">
        <v>394</v>
      </c>
      <c r="G574" s="141" t="s">
        <v>792</v>
      </c>
      <c r="H574" s="141" t="s">
        <v>5</v>
      </c>
      <c r="I574" s="141">
        <v>2014</v>
      </c>
      <c r="J574" s="207" t="s">
        <v>133</v>
      </c>
      <c r="K574" s="207" t="s">
        <v>71</v>
      </c>
      <c r="L574" s="208" t="s">
        <v>6228</v>
      </c>
      <c r="M574" s="209" t="s">
        <v>22</v>
      </c>
    </row>
    <row r="575" spans="1:13" ht="46.8" x14ac:dyDescent="0.3">
      <c r="A575" s="308" t="s">
        <v>796</v>
      </c>
      <c r="B575" s="141" t="s">
        <v>317</v>
      </c>
      <c r="C575" s="141" t="s">
        <v>6229</v>
      </c>
      <c r="D575" s="206" t="str">
        <f t="shared" si="8"/>
        <v>WT/TPR/G/293</v>
      </c>
      <c r="E575" s="141" t="s">
        <v>977</v>
      </c>
      <c r="F575" s="141" t="s">
        <v>6230</v>
      </c>
      <c r="G575" s="141" t="s">
        <v>792</v>
      </c>
      <c r="H575" s="141" t="s">
        <v>4826</v>
      </c>
      <c r="I575" s="141">
        <v>2014</v>
      </c>
      <c r="J575" s="207" t="s">
        <v>798</v>
      </c>
      <c r="K575" s="207"/>
      <c r="L575" s="208" t="s">
        <v>6824</v>
      </c>
      <c r="M575" s="209" t="s">
        <v>432</v>
      </c>
    </row>
    <row r="576" spans="1:13" ht="46.8" x14ac:dyDescent="0.3">
      <c r="A576" s="309"/>
      <c r="B576" s="141" t="s">
        <v>317</v>
      </c>
      <c r="C576" s="141" t="s">
        <v>6229</v>
      </c>
      <c r="D576" s="206" t="str">
        <f t="shared" si="8"/>
        <v>WT/TPR/G/293</v>
      </c>
      <c r="E576" s="141" t="s">
        <v>6005</v>
      </c>
      <c r="F576" s="141" t="s">
        <v>6230</v>
      </c>
      <c r="G576" s="141" t="s">
        <v>792</v>
      </c>
      <c r="H576" s="141" t="s">
        <v>4826</v>
      </c>
      <c r="I576" s="141">
        <v>2014</v>
      </c>
      <c r="J576" s="207" t="s">
        <v>798</v>
      </c>
      <c r="K576" s="207"/>
      <c r="L576" s="208" t="s">
        <v>6825</v>
      </c>
      <c r="M576" s="209" t="s">
        <v>22</v>
      </c>
    </row>
    <row r="577" spans="1:13" ht="46.8" x14ac:dyDescent="0.3">
      <c r="A577" s="308" t="s">
        <v>796</v>
      </c>
      <c r="B577" s="141" t="s">
        <v>317</v>
      </c>
      <c r="C577" s="141" t="s">
        <v>6229</v>
      </c>
      <c r="D577" s="206" t="str">
        <f t="shared" si="8"/>
        <v>WT/TPR/G/293</v>
      </c>
      <c r="E577" s="141" t="s">
        <v>926</v>
      </c>
      <c r="F577" s="141" t="s">
        <v>6230</v>
      </c>
      <c r="G577" s="141" t="s">
        <v>792</v>
      </c>
      <c r="H577" s="141" t="s">
        <v>4826</v>
      </c>
      <c r="I577" s="141">
        <v>2014</v>
      </c>
      <c r="J577" s="207" t="s">
        <v>798</v>
      </c>
      <c r="K577" s="207"/>
      <c r="L577" s="208" t="s">
        <v>6231</v>
      </c>
      <c r="M577" s="209" t="s">
        <v>56</v>
      </c>
    </row>
    <row r="578" spans="1:13" ht="92.4" x14ac:dyDescent="0.3">
      <c r="A578" s="309"/>
      <c r="B578" s="141" t="s">
        <v>317</v>
      </c>
      <c r="C578" s="141" t="s">
        <v>6229</v>
      </c>
      <c r="D578" s="206" t="str">
        <f t="shared" ref="D578:D641" si="9">IF(C578="","",IF(IFERROR(FIND(";",C578,1), 0) &gt; 0, HYPERLINK(CONCATENATE("
https://docs.wto.org/dol2fe/Pages/SS/DoSearch.aspx?DataSource=Cat&amp;query=@Symbol=
",SUBSTITUTE(MID(C578,1,FIND(";",C578,1) - 1),"/","%2F"),"&amp;"), MID(C578,1,FIND(";",C578,1) - 1)), HYPERLINK(CONCATENATE("
https://docs.wto.org/dol2fe/Pages/SS/DoSearch.aspx?DataSource=Cat&amp;query=@Symbol=
",SUBSTITUTE(C578,"/","%2F"),"&amp;"),C578)))</f>
        <v>WT/TPR/G/293</v>
      </c>
      <c r="E578" s="141" t="s">
        <v>6232</v>
      </c>
      <c r="F578" s="141" t="s">
        <v>6230</v>
      </c>
      <c r="G578" s="141" t="s">
        <v>792</v>
      </c>
      <c r="H578" s="141" t="s">
        <v>4826</v>
      </c>
      <c r="I578" s="141">
        <v>2014</v>
      </c>
      <c r="J578" s="207" t="s">
        <v>798</v>
      </c>
      <c r="K578" s="207"/>
      <c r="L578" s="208" t="s">
        <v>6826</v>
      </c>
      <c r="M578" s="209" t="s">
        <v>6233</v>
      </c>
    </row>
    <row r="579" spans="1:13" ht="46.8" x14ac:dyDescent="0.3">
      <c r="A579" s="205" t="s">
        <v>796</v>
      </c>
      <c r="B579" s="141" t="s">
        <v>317</v>
      </c>
      <c r="C579" s="141" t="s">
        <v>6229</v>
      </c>
      <c r="D579" s="206" t="str">
        <f t="shared" si="9"/>
        <v>WT/TPR/G/293</v>
      </c>
      <c r="E579" s="141" t="s">
        <v>6232</v>
      </c>
      <c r="F579" s="141" t="s">
        <v>6230</v>
      </c>
      <c r="G579" s="141" t="s">
        <v>792</v>
      </c>
      <c r="H579" s="141" t="s">
        <v>4826</v>
      </c>
      <c r="I579" s="141">
        <v>2014</v>
      </c>
      <c r="J579" s="207" t="s">
        <v>798</v>
      </c>
      <c r="K579" s="207"/>
      <c r="L579" s="208" t="s">
        <v>6827</v>
      </c>
      <c r="M579" s="209" t="s">
        <v>6234</v>
      </c>
    </row>
    <row r="580" spans="1:13" ht="81" x14ac:dyDescent="0.3">
      <c r="A580" s="205" t="s">
        <v>796</v>
      </c>
      <c r="B580" s="141" t="s">
        <v>317</v>
      </c>
      <c r="C580" s="141" t="s">
        <v>6229</v>
      </c>
      <c r="D580" s="206" t="str">
        <f t="shared" si="9"/>
        <v>WT/TPR/G/293</v>
      </c>
      <c r="E580" s="141" t="s">
        <v>6144</v>
      </c>
      <c r="F580" s="141" t="s">
        <v>6230</v>
      </c>
      <c r="G580" s="141" t="s">
        <v>792</v>
      </c>
      <c r="H580" s="141" t="s">
        <v>4826</v>
      </c>
      <c r="I580" s="141">
        <v>2014</v>
      </c>
      <c r="J580" s="207" t="s">
        <v>133</v>
      </c>
      <c r="K580" s="207" t="s">
        <v>138</v>
      </c>
      <c r="L580" s="208" t="s">
        <v>6828</v>
      </c>
      <c r="M580" s="209" t="s">
        <v>6235</v>
      </c>
    </row>
    <row r="581" spans="1:13" ht="58.2" x14ac:dyDescent="0.3">
      <c r="A581" s="205" t="s">
        <v>796</v>
      </c>
      <c r="B581" s="141" t="s">
        <v>312</v>
      </c>
      <c r="C581" s="141" t="s">
        <v>6236</v>
      </c>
      <c r="D581" s="206" t="str">
        <f t="shared" si="9"/>
        <v>WT/TPR/S/293/Rev.1</v>
      </c>
      <c r="E581" s="141" t="s">
        <v>854</v>
      </c>
      <c r="F581" s="141" t="s">
        <v>6230</v>
      </c>
      <c r="G581" s="141" t="s">
        <v>792</v>
      </c>
      <c r="H581" s="141" t="s">
        <v>4826</v>
      </c>
      <c r="I581" s="141">
        <v>2014</v>
      </c>
      <c r="J581" s="207" t="s">
        <v>133</v>
      </c>
      <c r="K581" s="207" t="s">
        <v>138</v>
      </c>
      <c r="L581" s="208" t="s">
        <v>7066</v>
      </c>
      <c r="M581" s="209" t="s">
        <v>814</v>
      </c>
    </row>
    <row r="582" spans="1:13" ht="46.8" x14ac:dyDescent="0.3">
      <c r="A582" s="205" t="s">
        <v>796</v>
      </c>
      <c r="B582" s="141" t="s">
        <v>317</v>
      </c>
      <c r="C582" s="141" t="s">
        <v>6229</v>
      </c>
      <c r="D582" s="206" t="str">
        <f t="shared" si="9"/>
        <v>WT/TPR/G/293</v>
      </c>
      <c r="E582" s="141" t="s">
        <v>6237</v>
      </c>
      <c r="F582" s="141" t="s">
        <v>6230</v>
      </c>
      <c r="G582" s="141" t="s">
        <v>792</v>
      </c>
      <c r="H582" s="141" t="s">
        <v>4826</v>
      </c>
      <c r="I582" s="141">
        <v>2014</v>
      </c>
      <c r="J582" s="207" t="s">
        <v>133</v>
      </c>
      <c r="K582" s="207" t="s">
        <v>138</v>
      </c>
      <c r="L582" s="208" t="s">
        <v>6829</v>
      </c>
      <c r="M582" s="209" t="s">
        <v>6238</v>
      </c>
    </row>
    <row r="583" spans="1:13" ht="46.8" x14ac:dyDescent="0.3">
      <c r="A583" s="205" t="s">
        <v>796</v>
      </c>
      <c r="B583" s="141" t="s">
        <v>312</v>
      </c>
      <c r="C583" s="141" t="s">
        <v>6236</v>
      </c>
      <c r="D583" s="206" t="str">
        <f t="shared" si="9"/>
        <v>WT/TPR/S/293/Rev.1</v>
      </c>
      <c r="E583" s="141" t="s">
        <v>806</v>
      </c>
      <c r="F583" s="141" t="s">
        <v>6230</v>
      </c>
      <c r="G583" s="141" t="s">
        <v>792</v>
      </c>
      <c r="H583" s="141" t="s">
        <v>4826</v>
      </c>
      <c r="I583" s="141">
        <v>2014</v>
      </c>
      <c r="J583" s="207" t="s">
        <v>134</v>
      </c>
      <c r="K583" s="207" t="s">
        <v>2650</v>
      </c>
      <c r="L583" s="208" t="s">
        <v>6830</v>
      </c>
      <c r="M583" s="209" t="s">
        <v>6239</v>
      </c>
    </row>
    <row r="584" spans="1:13" ht="58.2" x14ac:dyDescent="0.3">
      <c r="A584" s="205" t="s">
        <v>796</v>
      </c>
      <c r="B584" s="141" t="s">
        <v>317</v>
      </c>
      <c r="C584" s="141" t="s">
        <v>6229</v>
      </c>
      <c r="D584" s="206" t="str">
        <f t="shared" si="9"/>
        <v>WT/TPR/G/293</v>
      </c>
      <c r="E584" s="141" t="s">
        <v>6206</v>
      </c>
      <c r="F584" s="141" t="s">
        <v>6230</v>
      </c>
      <c r="G584" s="141" t="s">
        <v>792</v>
      </c>
      <c r="H584" s="141" t="s">
        <v>4826</v>
      </c>
      <c r="I584" s="141">
        <v>2014</v>
      </c>
      <c r="J584" s="207" t="s">
        <v>134</v>
      </c>
      <c r="K584" s="207" t="s">
        <v>2760</v>
      </c>
      <c r="L584" s="208" t="s">
        <v>6240</v>
      </c>
      <c r="M584" s="209" t="s">
        <v>6241</v>
      </c>
    </row>
    <row r="585" spans="1:13" ht="58.2" x14ac:dyDescent="0.3">
      <c r="A585" s="205" t="s">
        <v>796</v>
      </c>
      <c r="B585" s="141" t="s">
        <v>317</v>
      </c>
      <c r="C585" s="141" t="s">
        <v>6229</v>
      </c>
      <c r="D585" s="206" t="str">
        <f t="shared" si="9"/>
        <v>WT/TPR/G/293</v>
      </c>
      <c r="E585" s="141" t="s">
        <v>6242</v>
      </c>
      <c r="F585" s="141" t="s">
        <v>6230</v>
      </c>
      <c r="G585" s="141" t="s">
        <v>792</v>
      </c>
      <c r="H585" s="141" t="s">
        <v>4826</v>
      </c>
      <c r="I585" s="141">
        <v>2014</v>
      </c>
      <c r="J585" s="207" t="s">
        <v>133</v>
      </c>
      <c r="K585" s="207" t="s">
        <v>77</v>
      </c>
      <c r="L585" s="208" t="s">
        <v>6243</v>
      </c>
      <c r="M585" s="209" t="s">
        <v>54</v>
      </c>
    </row>
    <row r="586" spans="1:13" ht="69.599999999999994" x14ac:dyDescent="0.3">
      <c r="A586" s="205" t="s">
        <v>796</v>
      </c>
      <c r="B586" s="141" t="s">
        <v>317</v>
      </c>
      <c r="C586" s="141" t="s">
        <v>6229</v>
      </c>
      <c r="D586" s="206" t="str">
        <f t="shared" si="9"/>
        <v>WT/TPR/G/293</v>
      </c>
      <c r="E586" s="141" t="s">
        <v>6244</v>
      </c>
      <c r="F586" s="141" t="s">
        <v>6230</v>
      </c>
      <c r="G586" s="141" t="s">
        <v>792</v>
      </c>
      <c r="H586" s="141" t="s">
        <v>4826</v>
      </c>
      <c r="I586" s="141">
        <v>2014</v>
      </c>
      <c r="J586" s="207" t="s">
        <v>133</v>
      </c>
      <c r="K586" s="207" t="s">
        <v>19</v>
      </c>
      <c r="L586" s="208" t="s">
        <v>6245</v>
      </c>
      <c r="M586" s="209" t="s">
        <v>19</v>
      </c>
    </row>
    <row r="587" spans="1:13" ht="46.8" x14ac:dyDescent="0.3">
      <c r="A587" s="308" t="s">
        <v>796</v>
      </c>
      <c r="B587" s="141" t="s">
        <v>317</v>
      </c>
      <c r="C587" s="141" t="s">
        <v>6229</v>
      </c>
      <c r="D587" s="206" t="str">
        <f t="shared" si="9"/>
        <v>WT/TPR/G/293</v>
      </c>
      <c r="E587" s="141" t="s">
        <v>6232</v>
      </c>
      <c r="F587" s="141" t="s">
        <v>6230</v>
      </c>
      <c r="G587" s="141" t="s">
        <v>792</v>
      </c>
      <c r="H587" s="141" t="s">
        <v>4826</v>
      </c>
      <c r="I587" s="141">
        <v>2014</v>
      </c>
      <c r="J587" s="207" t="s">
        <v>798</v>
      </c>
      <c r="K587" s="207"/>
      <c r="L587" s="208" t="s">
        <v>6831</v>
      </c>
      <c r="M587" s="209" t="s">
        <v>22</v>
      </c>
    </row>
    <row r="588" spans="1:13" ht="46.8" x14ac:dyDescent="0.3">
      <c r="A588" s="310"/>
      <c r="B588" s="141" t="s">
        <v>317</v>
      </c>
      <c r="C588" s="141" t="s">
        <v>6229</v>
      </c>
      <c r="D588" s="206" t="str">
        <f t="shared" si="9"/>
        <v>WT/TPR/G/293</v>
      </c>
      <c r="E588" s="141" t="s">
        <v>6246</v>
      </c>
      <c r="F588" s="141" t="s">
        <v>6230</v>
      </c>
      <c r="G588" s="141" t="s">
        <v>792</v>
      </c>
      <c r="H588" s="141" t="s">
        <v>4826</v>
      </c>
      <c r="I588" s="141">
        <v>2014</v>
      </c>
      <c r="J588" s="207" t="s">
        <v>798</v>
      </c>
      <c r="K588" s="207"/>
      <c r="L588" s="208" t="s">
        <v>6832</v>
      </c>
      <c r="M588" s="209" t="s">
        <v>22</v>
      </c>
    </row>
    <row r="589" spans="1:13" ht="92.4" x14ac:dyDescent="0.3">
      <c r="A589" s="309"/>
      <c r="B589" s="141" t="s">
        <v>312</v>
      </c>
      <c r="C589" s="141" t="s">
        <v>6236</v>
      </c>
      <c r="D589" s="206" t="str">
        <f t="shared" si="9"/>
        <v>WT/TPR/S/293/Rev.1</v>
      </c>
      <c r="E589" s="141" t="s">
        <v>1029</v>
      </c>
      <c r="F589" s="141" t="s">
        <v>6230</v>
      </c>
      <c r="G589" s="141" t="s">
        <v>792</v>
      </c>
      <c r="H589" s="141" t="s">
        <v>4826</v>
      </c>
      <c r="I589" s="141">
        <v>2014</v>
      </c>
      <c r="J589" s="207" t="s">
        <v>798</v>
      </c>
      <c r="K589" s="207"/>
      <c r="L589" s="208" t="s">
        <v>6833</v>
      </c>
      <c r="M589" s="209" t="s">
        <v>6247</v>
      </c>
    </row>
    <row r="590" spans="1:13" ht="58.2" x14ac:dyDescent="0.3">
      <c r="A590" s="205" t="s">
        <v>796</v>
      </c>
      <c r="B590" s="141" t="s">
        <v>317</v>
      </c>
      <c r="C590" s="141" t="s">
        <v>6229</v>
      </c>
      <c r="D590" s="206" t="str">
        <f t="shared" si="9"/>
        <v>WT/TPR/G/293</v>
      </c>
      <c r="E590" s="141" t="s">
        <v>6248</v>
      </c>
      <c r="F590" s="141" t="s">
        <v>6230</v>
      </c>
      <c r="G590" s="141" t="s">
        <v>792</v>
      </c>
      <c r="H590" s="141" t="s">
        <v>4826</v>
      </c>
      <c r="I590" s="141">
        <v>2014</v>
      </c>
      <c r="J590" s="207" t="s">
        <v>798</v>
      </c>
      <c r="K590" s="207"/>
      <c r="L590" s="208" t="s">
        <v>6249</v>
      </c>
      <c r="M590" s="209" t="s">
        <v>22</v>
      </c>
    </row>
    <row r="591" spans="1:13" ht="69.599999999999994" x14ac:dyDescent="0.3">
      <c r="A591" s="205" t="s">
        <v>796</v>
      </c>
      <c r="B591" s="141" t="s">
        <v>312</v>
      </c>
      <c r="C591" s="141" t="s">
        <v>6236</v>
      </c>
      <c r="D591" s="206" t="str">
        <f t="shared" si="9"/>
        <v>WT/TPR/S/293/Rev.1</v>
      </c>
      <c r="E591" s="141" t="s">
        <v>5934</v>
      </c>
      <c r="F591" s="141" t="s">
        <v>6230</v>
      </c>
      <c r="G591" s="141" t="s">
        <v>792</v>
      </c>
      <c r="H591" s="141" t="s">
        <v>4826</v>
      </c>
      <c r="I591" s="141">
        <v>2014</v>
      </c>
      <c r="J591" s="207" t="s">
        <v>798</v>
      </c>
      <c r="K591" s="207"/>
      <c r="L591" s="208" t="s">
        <v>7067</v>
      </c>
      <c r="M591" s="209" t="s">
        <v>24</v>
      </c>
    </row>
    <row r="592" spans="1:13" ht="103.8" x14ac:dyDescent="0.3">
      <c r="A592" s="205" t="s">
        <v>796</v>
      </c>
      <c r="B592" s="141" t="s">
        <v>312</v>
      </c>
      <c r="C592" s="141" t="s">
        <v>6236</v>
      </c>
      <c r="D592" s="206" t="str">
        <f t="shared" si="9"/>
        <v>WT/TPR/S/293/Rev.1</v>
      </c>
      <c r="E592" s="141" t="s">
        <v>5862</v>
      </c>
      <c r="F592" s="141" t="s">
        <v>6230</v>
      </c>
      <c r="G592" s="141" t="s">
        <v>792</v>
      </c>
      <c r="H592" s="141" t="s">
        <v>4826</v>
      </c>
      <c r="I592" s="141">
        <v>2014</v>
      </c>
      <c r="J592" s="207" t="s">
        <v>798</v>
      </c>
      <c r="K592" s="207"/>
      <c r="L592" s="208" t="s">
        <v>7068</v>
      </c>
      <c r="M592" s="209" t="s">
        <v>6250</v>
      </c>
    </row>
    <row r="593" spans="1:13" ht="24" x14ac:dyDescent="0.3">
      <c r="A593" s="308" t="s">
        <v>796</v>
      </c>
      <c r="B593" s="141" t="s">
        <v>312</v>
      </c>
      <c r="C593" s="141" t="s">
        <v>6236</v>
      </c>
      <c r="D593" s="206" t="str">
        <f t="shared" si="9"/>
        <v>WT/TPR/S/293/Rev.1</v>
      </c>
      <c r="E593" s="141" t="s">
        <v>6251</v>
      </c>
      <c r="F593" s="141" t="s">
        <v>6230</v>
      </c>
      <c r="G593" s="141" t="s">
        <v>792</v>
      </c>
      <c r="H593" s="141" t="s">
        <v>4826</v>
      </c>
      <c r="I593" s="141">
        <v>2014</v>
      </c>
      <c r="J593" s="207" t="s">
        <v>134</v>
      </c>
      <c r="K593" s="207" t="s">
        <v>2760</v>
      </c>
      <c r="L593" s="208" t="s">
        <v>6834</v>
      </c>
      <c r="M593" s="209" t="s">
        <v>2845</v>
      </c>
    </row>
    <row r="594" spans="1:13" ht="58.2" x14ac:dyDescent="0.3">
      <c r="A594" s="309"/>
      <c r="B594" s="141" t="s">
        <v>312</v>
      </c>
      <c r="C594" s="141" t="s">
        <v>6236</v>
      </c>
      <c r="D594" s="206" t="str">
        <f t="shared" si="9"/>
        <v>WT/TPR/S/293/Rev.1</v>
      </c>
      <c r="E594" s="141" t="s">
        <v>5776</v>
      </c>
      <c r="F594" s="141" t="s">
        <v>6230</v>
      </c>
      <c r="G594" s="141" t="s">
        <v>792</v>
      </c>
      <c r="H594" s="141" t="s">
        <v>4826</v>
      </c>
      <c r="I594" s="141">
        <v>2014</v>
      </c>
      <c r="J594" s="207" t="s">
        <v>133</v>
      </c>
      <c r="K594" s="207" t="s">
        <v>138</v>
      </c>
      <c r="L594" s="208" t="s">
        <v>6835</v>
      </c>
      <c r="M594" s="209" t="s">
        <v>423</v>
      </c>
    </row>
    <row r="595" spans="1:13" ht="69.599999999999994" x14ac:dyDescent="0.3">
      <c r="A595" s="205" t="s">
        <v>796</v>
      </c>
      <c r="B595" s="141" t="s">
        <v>312</v>
      </c>
      <c r="C595" s="141" t="s">
        <v>6236</v>
      </c>
      <c r="D595" s="206" t="str">
        <f t="shared" si="9"/>
        <v>WT/TPR/S/293/Rev.1</v>
      </c>
      <c r="E595" s="141" t="s">
        <v>5763</v>
      </c>
      <c r="F595" s="141" t="s">
        <v>6230</v>
      </c>
      <c r="G595" s="141" t="s">
        <v>792</v>
      </c>
      <c r="H595" s="141" t="s">
        <v>4826</v>
      </c>
      <c r="I595" s="141">
        <v>2014</v>
      </c>
      <c r="J595" s="207" t="s">
        <v>798</v>
      </c>
      <c r="K595" s="207"/>
      <c r="L595" s="208" t="s">
        <v>6252</v>
      </c>
      <c r="M595" s="209" t="s">
        <v>858</v>
      </c>
    </row>
    <row r="596" spans="1:13" ht="58.2" x14ac:dyDescent="0.3">
      <c r="A596" s="308" t="s">
        <v>796</v>
      </c>
      <c r="B596" s="141" t="s">
        <v>312</v>
      </c>
      <c r="C596" s="141" t="s">
        <v>6236</v>
      </c>
      <c r="D596" s="206" t="str">
        <f t="shared" si="9"/>
        <v>WT/TPR/S/293/Rev.1</v>
      </c>
      <c r="E596" s="141" t="s">
        <v>5741</v>
      </c>
      <c r="F596" s="141" t="s">
        <v>6230</v>
      </c>
      <c r="G596" s="141" t="s">
        <v>792</v>
      </c>
      <c r="H596" s="141" t="s">
        <v>4826</v>
      </c>
      <c r="I596" s="141">
        <v>2014</v>
      </c>
      <c r="J596" s="207" t="s">
        <v>134</v>
      </c>
      <c r="K596" s="207" t="s">
        <v>3364</v>
      </c>
      <c r="L596" s="208" t="s">
        <v>7069</v>
      </c>
      <c r="M596" s="209" t="s">
        <v>22</v>
      </c>
    </row>
    <row r="597" spans="1:13" ht="81" x14ac:dyDescent="0.3">
      <c r="A597" s="309"/>
      <c r="B597" s="141" t="s">
        <v>312</v>
      </c>
      <c r="C597" s="141" t="s">
        <v>6236</v>
      </c>
      <c r="D597" s="206" t="str">
        <f t="shared" si="9"/>
        <v>WT/TPR/S/293/Rev.1</v>
      </c>
      <c r="E597" s="141" t="s">
        <v>6253</v>
      </c>
      <c r="F597" s="141" t="s">
        <v>6230</v>
      </c>
      <c r="G597" s="141" t="s">
        <v>792</v>
      </c>
      <c r="H597" s="141" t="s">
        <v>4826</v>
      </c>
      <c r="I597" s="141">
        <v>2014</v>
      </c>
      <c r="J597" s="207" t="s">
        <v>134</v>
      </c>
      <c r="K597" s="207" t="s">
        <v>3364</v>
      </c>
      <c r="L597" s="208" t="s">
        <v>6836</v>
      </c>
      <c r="M597" s="209" t="s">
        <v>6254</v>
      </c>
    </row>
    <row r="598" spans="1:13" ht="46.8" x14ac:dyDescent="0.3">
      <c r="A598" s="308" t="s">
        <v>796</v>
      </c>
      <c r="B598" s="141" t="s">
        <v>312</v>
      </c>
      <c r="C598" s="141" t="s">
        <v>6236</v>
      </c>
      <c r="D598" s="206" t="str">
        <f t="shared" si="9"/>
        <v>WT/TPR/S/293/Rev.1</v>
      </c>
      <c r="E598" s="141" t="s">
        <v>6253</v>
      </c>
      <c r="F598" s="141" t="s">
        <v>6230</v>
      </c>
      <c r="G598" s="141" t="s">
        <v>792</v>
      </c>
      <c r="H598" s="141" t="s">
        <v>4826</v>
      </c>
      <c r="I598" s="141">
        <v>2014</v>
      </c>
      <c r="J598" s="207" t="s">
        <v>134</v>
      </c>
      <c r="K598" s="207" t="s">
        <v>2286</v>
      </c>
      <c r="L598" s="208" t="s">
        <v>6837</v>
      </c>
      <c r="M598" s="209" t="s">
        <v>6255</v>
      </c>
    </row>
    <row r="599" spans="1:13" ht="81" x14ac:dyDescent="0.3">
      <c r="A599" s="309"/>
      <c r="B599" s="141" t="s">
        <v>312</v>
      </c>
      <c r="C599" s="141" t="s">
        <v>6236</v>
      </c>
      <c r="D599" s="206" t="str">
        <f t="shared" si="9"/>
        <v>WT/TPR/S/293/Rev.1</v>
      </c>
      <c r="E599" s="141" t="s">
        <v>352</v>
      </c>
      <c r="F599" s="141" t="s">
        <v>6230</v>
      </c>
      <c r="G599" s="141" t="s">
        <v>792</v>
      </c>
      <c r="H599" s="141" t="s">
        <v>4826</v>
      </c>
      <c r="I599" s="141">
        <v>2014</v>
      </c>
      <c r="J599" s="207" t="s">
        <v>134</v>
      </c>
      <c r="K599" s="207" t="s">
        <v>2286</v>
      </c>
      <c r="L599" s="208" t="s">
        <v>6256</v>
      </c>
      <c r="M599" s="209" t="s">
        <v>6255</v>
      </c>
    </row>
    <row r="600" spans="1:13" ht="46.8" x14ac:dyDescent="0.3">
      <c r="A600" s="205" t="s">
        <v>796</v>
      </c>
      <c r="B600" s="141" t="s">
        <v>312</v>
      </c>
      <c r="C600" s="141" t="s">
        <v>6236</v>
      </c>
      <c r="D600" s="206" t="str">
        <f t="shared" si="9"/>
        <v>WT/TPR/S/293/Rev.1</v>
      </c>
      <c r="E600" s="141" t="s">
        <v>360</v>
      </c>
      <c r="F600" s="141" t="s">
        <v>6230</v>
      </c>
      <c r="G600" s="141" t="s">
        <v>792</v>
      </c>
      <c r="H600" s="141" t="s">
        <v>4826</v>
      </c>
      <c r="I600" s="141">
        <v>2014</v>
      </c>
      <c r="J600" s="207" t="s">
        <v>134</v>
      </c>
      <c r="K600" s="207" t="s">
        <v>2286</v>
      </c>
      <c r="L600" s="208" t="s">
        <v>6257</v>
      </c>
      <c r="M600" s="209" t="s">
        <v>22</v>
      </c>
    </row>
    <row r="601" spans="1:13" ht="81" x14ac:dyDescent="0.3">
      <c r="A601" s="205" t="s">
        <v>796</v>
      </c>
      <c r="B601" s="141" t="s">
        <v>312</v>
      </c>
      <c r="C601" s="141" t="s">
        <v>6236</v>
      </c>
      <c r="D601" s="206" t="str">
        <f t="shared" si="9"/>
        <v>WT/TPR/S/293/Rev.1</v>
      </c>
      <c r="E601" s="141" t="s">
        <v>6258</v>
      </c>
      <c r="F601" s="141" t="s">
        <v>6230</v>
      </c>
      <c r="G601" s="141" t="s">
        <v>792</v>
      </c>
      <c r="H601" s="141" t="s">
        <v>4826</v>
      </c>
      <c r="I601" s="141">
        <v>2014</v>
      </c>
      <c r="J601" s="207" t="s">
        <v>134</v>
      </c>
      <c r="K601" s="207" t="s">
        <v>2760</v>
      </c>
      <c r="L601" s="208" t="s">
        <v>6605</v>
      </c>
      <c r="M601" s="209" t="s">
        <v>6259</v>
      </c>
    </row>
    <row r="602" spans="1:13" ht="69.599999999999994" x14ac:dyDescent="0.3">
      <c r="A602" s="205" t="s">
        <v>796</v>
      </c>
      <c r="B602" s="141" t="s">
        <v>312</v>
      </c>
      <c r="C602" s="141" t="s">
        <v>6236</v>
      </c>
      <c r="D602" s="206" t="str">
        <f t="shared" si="9"/>
        <v>WT/TPR/S/293/Rev.1</v>
      </c>
      <c r="E602" s="141" t="s">
        <v>989</v>
      </c>
      <c r="F602" s="141" t="s">
        <v>6230</v>
      </c>
      <c r="G602" s="141" t="s">
        <v>792</v>
      </c>
      <c r="H602" s="141" t="s">
        <v>4826</v>
      </c>
      <c r="I602" s="141">
        <v>2014</v>
      </c>
      <c r="J602" s="207" t="s">
        <v>134</v>
      </c>
      <c r="K602" s="207" t="s">
        <v>2650</v>
      </c>
      <c r="L602" s="208" t="s">
        <v>6260</v>
      </c>
      <c r="M602" s="209" t="s">
        <v>1010</v>
      </c>
    </row>
    <row r="603" spans="1:13" ht="79.8" x14ac:dyDescent="0.3">
      <c r="A603" s="205" t="s">
        <v>796</v>
      </c>
      <c r="B603" s="141" t="s">
        <v>312</v>
      </c>
      <c r="C603" s="141" t="s">
        <v>6014</v>
      </c>
      <c r="D603" s="206" t="str">
        <f t="shared" si="9"/>
        <v>WT/TPR/S/299/Rev.1</v>
      </c>
      <c r="E603" s="141" t="s">
        <v>833</v>
      </c>
      <c r="F603" s="141" t="s">
        <v>6261</v>
      </c>
      <c r="G603" s="141" t="s">
        <v>1101</v>
      </c>
      <c r="H603" s="141" t="s">
        <v>5</v>
      </c>
      <c r="I603" s="141">
        <v>2014</v>
      </c>
      <c r="J603" s="207" t="s">
        <v>798</v>
      </c>
      <c r="K603" s="207"/>
      <c r="L603" s="208" t="s">
        <v>6262</v>
      </c>
      <c r="M603" s="209" t="s">
        <v>2845</v>
      </c>
    </row>
    <row r="604" spans="1:13" ht="58.2" x14ac:dyDescent="0.3">
      <c r="A604" s="205" t="s">
        <v>796</v>
      </c>
      <c r="B604" s="141" t="s">
        <v>312</v>
      </c>
      <c r="C604" s="141" t="s">
        <v>6236</v>
      </c>
      <c r="D604" s="206" t="str">
        <f t="shared" si="9"/>
        <v>WT/TPR/S/293/Rev.1</v>
      </c>
      <c r="E604" s="141" t="s">
        <v>328</v>
      </c>
      <c r="F604" s="141" t="s">
        <v>6230</v>
      </c>
      <c r="G604" s="141" t="s">
        <v>792</v>
      </c>
      <c r="H604" s="141" t="s">
        <v>4826</v>
      </c>
      <c r="I604" s="141">
        <v>2014</v>
      </c>
      <c r="J604" s="207" t="s">
        <v>134</v>
      </c>
      <c r="K604" s="207" t="s">
        <v>6097</v>
      </c>
      <c r="L604" s="208" t="s">
        <v>6263</v>
      </c>
      <c r="M604" s="209" t="s">
        <v>4662</v>
      </c>
    </row>
    <row r="605" spans="1:13" ht="69.599999999999994" x14ac:dyDescent="0.3">
      <c r="A605" s="308" t="s">
        <v>796</v>
      </c>
      <c r="B605" s="141" t="s">
        <v>312</v>
      </c>
      <c r="C605" s="141" t="s">
        <v>6236</v>
      </c>
      <c r="D605" s="206" t="str">
        <f t="shared" si="9"/>
        <v>WT/TPR/S/293/Rev.1</v>
      </c>
      <c r="E605" s="141" t="s">
        <v>905</v>
      </c>
      <c r="F605" s="141" t="s">
        <v>6230</v>
      </c>
      <c r="G605" s="141" t="s">
        <v>792</v>
      </c>
      <c r="H605" s="141" t="s">
        <v>4826</v>
      </c>
      <c r="I605" s="141">
        <v>2014</v>
      </c>
      <c r="J605" s="207" t="s">
        <v>133</v>
      </c>
      <c r="K605" s="207" t="s">
        <v>71</v>
      </c>
      <c r="L605" s="208" t="s">
        <v>6264</v>
      </c>
      <c r="M605" s="209" t="s">
        <v>79</v>
      </c>
    </row>
    <row r="606" spans="1:13" ht="46.8" x14ac:dyDescent="0.3">
      <c r="A606" s="310"/>
      <c r="B606" s="141" t="s">
        <v>312</v>
      </c>
      <c r="C606" s="141" t="s">
        <v>6236</v>
      </c>
      <c r="D606" s="206" t="str">
        <f t="shared" si="9"/>
        <v>WT/TPR/S/293/Rev.1</v>
      </c>
      <c r="E606" s="141" t="s">
        <v>5732</v>
      </c>
      <c r="F606" s="141" t="s">
        <v>6230</v>
      </c>
      <c r="G606" s="141" t="s">
        <v>792</v>
      </c>
      <c r="H606" s="141" t="s">
        <v>4826</v>
      </c>
      <c r="I606" s="141">
        <v>2014</v>
      </c>
      <c r="J606" s="207" t="s">
        <v>133</v>
      </c>
      <c r="K606" s="207" t="s">
        <v>71</v>
      </c>
      <c r="L606" s="208" t="s">
        <v>6265</v>
      </c>
      <c r="M606" s="209" t="s">
        <v>22</v>
      </c>
    </row>
    <row r="607" spans="1:13" ht="35.4" x14ac:dyDescent="0.3">
      <c r="A607" s="309"/>
      <c r="B607" s="141" t="s">
        <v>317</v>
      </c>
      <c r="C607" s="141" t="s">
        <v>6229</v>
      </c>
      <c r="D607" s="206" t="str">
        <f t="shared" si="9"/>
        <v>WT/TPR/G/293</v>
      </c>
      <c r="E607" s="141" t="s">
        <v>6144</v>
      </c>
      <c r="F607" s="141" t="s">
        <v>6230</v>
      </c>
      <c r="G607" s="141" t="s">
        <v>792</v>
      </c>
      <c r="H607" s="141" t="s">
        <v>4826</v>
      </c>
      <c r="I607" s="141">
        <v>2014</v>
      </c>
      <c r="J607" s="207" t="s">
        <v>133</v>
      </c>
      <c r="K607" s="207" t="s">
        <v>71</v>
      </c>
      <c r="L607" s="208" t="s">
        <v>6838</v>
      </c>
      <c r="M607" s="209" t="s">
        <v>22</v>
      </c>
    </row>
    <row r="608" spans="1:13" ht="46.8" x14ac:dyDescent="0.3">
      <c r="A608" s="205" t="s">
        <v>796</v>
      </c>
      <c r="B608" s="141" t="s">
        <v>312</v>
      </c>
      <c r="C608" s="141" t="s">
        <v>6236</v>
      </c>
      <c r="D608" s="206" t="str">
        <f t="shared" si="9"/>
        <v>WT/TPR/S/293/Rev.1</v>
      </c>
      <c r="E608" s="141" t="s">
        <v>6185</v>
      </c>
      <c r="F608" s="141" t="s">
        <v>6230</v>
      </c>
      <c r="G608" s="141" t="s">
        <v>792</v>
      </c>
      <c r="H608" s="141" t="s">
        <v>4826</v>
      </c>
      <c r="I608" s="141">
        <v>2014</v>
      </c>
      <c r="J608" s="207" t="s">
        <v>134</v>
      </c>
      <c r="K608" s="207" t="s">
        <v>1058</v>
      </c>
      <c r="L608" s="208" t="s">
        <v>6839</v>
      </c>
      <c r="M608" s="209" t="s">
        <v>450</v>
      </c>
    </row>
    <row r="609" spans="1:13" ht="58.2" x14ac:dyDescent="0.3">
      <c r="A609" s="205" t="s">
        <v>796</v>
      </c>
      <c r="B609" s="141" t="s">
        <v>312</v>
      </c>
      <c r="C609" s="141" t="s">
        <v>6236</v>
      </c>
      <c r="D609" s="206" t="str">
        <f t="shared" si="9"/>
        <v>WT/TPR/S/293/Rev.1</v>
      </c>
      <c r="E609" s="141" t="s">
        <v>6266</v>
      </c>
      <c r="F609" s="141" t="s">
        <v>6230</v>
      </c>
      <c r="G609" s="141" t="s">
        <v>792</v>
      </c>
      <c r="H609" s="141" t="s">
        <v>4826</v>
      </c>
      <c r="I609" s="141">
        <v>2014</v>
      </c>
      <c r="J609" s="207" t="s">
        <v>798</v>
      </c>
      <c r="K609" s="207"/>
      <c r="L609" s="208" t="s">
        <v>6267</v>
      </c>
      <c r="M609" s="209" t="s">
        <v>22</v>
      </c>
    </row>
    <row r="610" spans="1:13" ht="35.4" x14ac:dyDescent="0.3">
      <c r="A610" s="205" t="s">
        <v>796</v>
      </c>
      <c r="B610" s="141" t="s">
        <v>312</v>
      </c>
      <c r="C610" s="141" t="s">
        <v>6236</v>
      </c>
      <c r="D610" s="206" t="str">
        <f t="shared" si="9"/>
        <v>WT/TPR/S/293/Rev.1</v>
      </c>
      <c r="E610" s="141" t="s">
        <v>315</v>
      </c>
      <c r="F610" s="141" t="s">
        <v>6230</v>
      </c>
      <c r="G610" s="141" t="s">
        <v>792</v>
      </c>
      <c r="H610" s="141" t="s">
        <v>4826</v>
      </c>
      <c r="I610" s="141">
        <v>2014</v>
      </c>
      <c r="J610" s="207" t="s">
        <v>133</v>
      </c>
      <c r="K610" s="207" t="s">
        <v>138</v>
      </c>
      <c r="L610" s="208" t="s">
        <v>6268</v>
      </c>
      <c r="M610" s="209" t="s">
        <v>6269</v>
      </c>
    </row>
    <row r="611" spans="1:13" ht="46.8" x14ac:dyDescent="0.3">
      <c r="A611" s="205" t="s">
        <v>796</v>
      </c>
      <c r="B611" s="141" t="s">
        <v>312</v>
      </c>
      <c r="C611" s="141" t="s">
        <v>6236</v>
      </c>
      <c r="D611" s="206" t="str">
        <f t="shared" si="9"/>
        <v>WT/TPR/S/293/Rev.1</v>
      </c>
      <c r="E611" s="141" t="s">
        <v>967</v>
      </c>
      <c r="F611" s="141" t="s">
        <v>6230</v>
      </c>
      <c r="G611" s="141" t="s">
        <v>792</v>
      </c>
      <c r="H611" s="141" t="s">
        <v>4826</v>
      </c>
      <c r="I611" s="141">
        <v>2014</v>
      </c>
      <c r="J611" s="207" t="s">
        <v>133</v>
      </c>
      <c r="K611" s="207" t="s">
        <v>19</v>
      </c>
      <c r="L611" s="208" t="s">
        <v>6270</v>
      </c>
      <c r="M611" s="209" t="s">
        <v>2058</v>
      </c>
    </row>
    <row r="612" spans="1:13" ht="35.4" x14ac:dyDescent="0.3">
      <c r="A612" s="205" t="s">
        <v>796</v>
      </c>
      <c r="B612" s="141" t="s">
        <v>312</v>
      </c>
      <c r="C612" s="141" t="s">
        <v>6236</v>
      </c>
      <c r="D612" s="206" t="str">
        <f t="shared" si="9"/>
        <v>WT/TPR/S/293/Rev.1</v>
      </c>
      <c r="E612" s="141" t="s">
        <v>5732</v>
      </c>
      <c r="F612" s="141" t="s">
        <v>6230</v>
      </c>
      <c r="G612" s="141" t="s">
        <v>792</v>
      </c>
      <c r="H612" s="141" t="s">
        <v>4826</v>
      </c>
      <c r="I612" s="141">
        <v>2014</v>
      </c>
      <c r="J612" s="207" t="s">
        <v>133</v>
      </c>
      <c r="K612" s="207" t="s">
        <v>138</v>
      </c>
      <c r="L612" s="208" t="s">
        <v>6271</v>
      </c>
      <c r="M612" s="209" t="s">
        <v>6255</v>
      </c>
    </row>
    <row r="613" spans="1:13" ht="91.2" x14ac:dyDescent="0.3">
      <c r="A613" s="308" t="s">
        <v>796</v>
      </c>
      <c r="B613" s="141" t="s">
        <v>317</v>
      </c>
      <c r="C613" s="141" t="s">
        <v>6272</v>
      </c>
      <c r="D613" s="206" t="str">
        <f t="shared" si="9"/>
        <v>WT/TPR/G/299/Rev.1</v>
      </c>
      <c r="E613" s="141" t="s">
        <v>6081</v>
      </c>
      <c r="F613" s="141" t="s">
        <v>6273</v>
      </c>
      <c r="G613" s="141" t="s">
        <v>1101</v>
      </c>
      <c r="H613" s="141" t="s">
        <v>5</v>
      </c>
      <c r="I613" s="141">
        <v>2014</v>
      </c>
      <c r="J613" s="207" t="s">
        <v>798</v>
      </c>
      <c r="K613" s="207"/>
      <c r="L613" s="208" t="s">
        <v>7070</v>
      </c>
      <c r="M613" s="209" t="s">
        <v>22</v>
      </c>
    </row>
    <row r="614" spans="1:13" ht="91.2" x14ac:dyDescent="0.3">
      <c r="A614" s="309"/>
      <c r="B614" s="141" t="s">
        <v>317</v>
      </c>
      <c r="C614" s="141" t="s">
        <v>6272</v>
      </c>
      <c r="D614" s="206" t="str">
        <f t="shared" si="9"/>
        <v>WT/TPR/G/299/Rev.1</v>
      </c>
      <c r="E614" s="141" t="s">
        <v>1006</v>
      </c>
      <c r="F614" s="141" t="s">
        <v>6273</v>
      </c>
      <c r="G614" s="141" t="s">
        <v>1101</v>
      </c>
      <c r="H614" s="141" t="s">
        <v>5</v>
      </c>
      <c r="I614" s="141">
        <v>2014</v>
      </c>
      <c r="J614" s="207" t="s">
        <v>798</v>
      </c>
      <c r="K614" s="207"/>
      <c r="L614" s="208" t="s">
        <v>6274</v>
      </c>
      <c r="M614" s="209" t="s">
        <v>22</v>
      </c>
    </row>
    <row r="615" spans="1:13" ht="91.2" x14ac:dyDescent="0.3">
      <c r="A615" s="205" t="s">
        <v>796</v>
      </c>
      <c r="B615" s="141" t="s">
        <v>312</v>
      </c>
      <c r="C615" s="141" t="s">
        <v>6014</v>
      </c>
      <c r="D615" s="206" t="str">
        <f t="shared" si="9"/>
        <v>WT/TPR/S/299/Rev.1</v>
      </c>
      <c r="E615" s="141" t="s">
        <v>1024</v>
      </c>
      <c r="F615" s="141" t="s">
        <v>6273</v>
      </c>
      <c r="G615" s="141" t="s">
        <v>1101</v>
      </c>
      <c r="H615" s="141" t="s">
        <v>5</v>
      </c>
      <c r="I615" s="141">
        <v>2014</v>
      </c>
      <c r="J615" s="207" t="s">
        <v>133</v>
      </c>
      <c r="K615" s="207" t="s">
        <v>42</v>
      </c>
      <c r="L615" s="208" t="s">
        <v>6840</v>
      </c>
      <c r="M615" s="209" t="s">
        <v>22</v>
      </c>
    </row>
    <row r="616" spans="1:13" ht="91.2" x14ac:dyDescent="0.3">
      <c r="A616" s="205" t="s">
        <v>796</v>
      </c>
      <c r="B616" s="141" t="s">
        <v>317</v>
      </c>
      <c r="C616" s="141" t="s">
        <v>6272</v>
      </c>
      <c r="D616" s="206" t="str">
        <f t="shared" si="9"/>
        <v>WT/TPR/G/299/Rev.1</v>
      </c>
      <c r="E616" s="141" t="s">
        <v>6005</v>
      </c>
      <c r="F616" s="141" t="s">
        <v>6273</v>
      </c>
      <c r="G616" s="141" t="s">
        <v>1101</v>
      </c>
      <c r="H616" s="141" t="s">
        <v>5</v>
      </c>
      <c r="I616" s="141">
        <v>2014</v>
      </c>
      <c r="J616" s="207" t="s">
        <v>798</v>
      </c>
      <c r="K616" s="207"/>
      <c r="L616" s="208" t="s">
        <v>6841</v>
      </c>
      <c r="M616" s="209" t="s">
        <v>22</v>
      </c>
    </row>
    <row r="617" spans="1:13" ht="103.8" x14ac:dyDescent="0.3">
      <c r="A617" s="205" t="s">
        <v>796</v>
      </c>
      <c r="B617" s="141" t="s">
        <v>317</v>
      </c>
      <c r="C617" s="141" t="s">
        <v>6272</v>
      </c>
      <c r="D617" s="206" t="str">
        <f t="shared" si="9"/>
        <v>WT/TPR/G/299/Rev.1</v>
      </c>
      <c r="E617" s="141" t="s">
        <v>6206</v>
      </c>
      <c r="F617" s="141" t="s">
        <v>6273</v>
      </c>
      <c r="G617" s="141" t="s">
        <v>1101</v>
      </c>
      <c r="H617" s="141" t="s">
        <v>5</v>
      </c>
      <c r="I617" s="141">
        <v>2014</v>
      </c>
      <c r="J617" s="207" t="s">
        <v>798</v>
      </c>
      <c r="K617" s="207"/>
      <c r="L617" s="208" t="s">
        <v>6275</v>
      </c>
      <c r="M617" s="209" t="s">
        <v>300</v>
      </c>
    </row>
    <row r="618" spans="1:13" ht="91.2" x14ac:dyDescent="0.3">
      <c r="A618" s="205" t="s">
        <v>796</v>
      </c>
      <c r="B618" s="141" t="s">
        <v>312</v>
      </c>
      <c r="C618" s="141" t="s">
        <v>6014</v>
      </c>
      <c r="D618" s="206" t="str">
        <f t="shared" si="9"/>
        <v>WT/TPR/S/299/Rev.1</v>
      </c>
      <c r="E618" s="141" t="s">
        <v>831</v>
      </c>
      <c r="F618" s="141" t="s">
        <v>6273</v>
      </c>
      <c r="G618" s="141" t="s">
        <v>1101</v>
      </c>
      <c r="H618" s="141" t="s">
        <v>5</v>
      </c>
      <c r="I618" s="141">
        <v>2014</v>
      </c>
      <c r="J618" s="207" t="s">
        <v>798</v>
      </c>
      <c r="K618" s="207"/>
      <c r="L618" s="208" t="s">
        <v>6842</v>
      </c>
      <c r="M618" s="209" t="s">
        <v>22</v>
      </c>
    </row>
    <row r="619" spans="1:13" ht="91.2" x14ac:dyDescent="0.3">
      <c r="A619" s="205" t="s">
        <v>796</v>
      </c>
      <c r="B619" s="141" t="s">
        <v>312</v>
      </c>
      <c r="C619" s="141" t="s">
        <v>6014</v>
      </c>
      <c r="D619" s="206" t="str">
        <f t="shared" si="9"/>
        <v>WT/TPR/S/299/Rev.1</v>
      </c>
      <c r="E619" s="141" t="s">
        <v>6276</v>
      </c>
      <c r="F619" s="141" t="s">
        <v>6273</v>
      </c>
      <c r="G619" s="141" t="s">
        <v>1101</v>
      </c>
      <c r="H619" s="141" t="s">
        <v>5</v>
      </c>
      <c r="I619" s="141">
        <v>2014</v>
      </c>
      <c r="J619" s="207" t="s">
        <v>134</v>
      </c>
      <c r="K619" s="207" t="s">
        <v>3366</v>
      </c>
      <c r="L619" s="208" t="s">
        <v>6277</v>
      </c>
      <c r="M619" s="209" t="s">
        <v>4671</v>
      </c>
    </row>
    <row r="620" spans="1:13" ht="91.2" x14ac:dyDescent="0.3">
      <c r="A620" s="308" t="s">
        <v>796</v>
      </c>
      <c r="B620" s="141" t="s">
        <v>312</v>
      </c>
      <c r="C620" s="141" t="s">
        <v>6014</v>
      </c>
      <c r="D620" s="206" t="str">
        <f t="shared" si="9"/>
        <v>WT/TPR/S/299/Rev.1</v>
      </c>
      <c r="E620" s="141" t="s">
        <v>903</v>
      </c>
      <c r="F620" s="141" t="s">
        <v>6273</v>
      </c>
      <c r="G620" s="141" t="s">
        <v>1101</v>
      </c>
      <c r="H620" s="141" t="s">
        <v>5</v>
      </c>
      <c r="I620" s="141">
        <v>2014</v>
      </c>
      <c r="J620" s="207" t="s">
        <v>134</v>
      </c>
      <c r="K620" s="207" t="s">
        <v>6278</v>
      </c>
      <c r="L620" s="208" t="s">
        <v>6279</v>
      </c>
      <c r="M620" s="209" t="s">
        <v>136</v>
      </c>
    </row>
    <row r="621" spans="1:13" ht="91.2" x14ac:dyDescent="0.3">
      <c r="A621" s="310"/>
      <c r="B621" s="141" t="s">
        <v>312</v>
      </c>
      <c r="C621" s="141" t="s">
        <v>6014</v>
      </c>
      <c r="D621" s="206" t="str">
        <f t="shared" si="9"/>
        <v>WT/TPR/S/299/Rev.1</v>
      </c>
      <c r="E621" s="141" t="s">
        <v>6280</v>
      </c>
      <c r="F621" s="141" t="s">
        <v>6273</v>
      </c>
      <c r="G621" s="141" t="s">
        <v>1101</v>
      </c>
      <c r="H621" s="141" t="s">
        <v>5</v>
      </c>
      <c r="I621" s="141">
        <v>2014</v>
      </c>
      <c r="J621" s="207" t="s">
        <v>134</v>
      </c>
      <c r="K621" s="207" t="s">
        <v>6278</v>
      </c>
      <c r="L621" s="208" t="s">
        <v>6843</v>
      </c>
      <c r="M621" s="209" t="s">
        <v>136</v>
      </c>
    </row>
    <row r="622" spans="1:13" ht="91.2" x14ac:dyDescent="0.3">
      <c r="A622" s="309"/>
      <c r="B622" s="141" t="s">
        <v>312</v>
      </c>
      <c r="C622" s="141" t="s">
        <v>6014</v>
      </c>
      <c r="D622" s="206" t="str">
        <f t="shared" si="9"/>
        <v>WT/TPR/S/299/Rev.1</v>
      </c>
      <c r="E622" s="141" t="s">
        <v>6281</v>
      </c>
      <c r="F622" s="141" t="s">
        <v>6273</v>
      </c>
      <c r="G622" s="141" t="s">
        <v>1101</v>
      </c>
      <c r="H622" s="141" t="s">
        <v>5</v>
      </c>
      <c r="I622" s="141">
        <v>2014</v>
      </c>
      <c r="J622" s="207" t="s">
        <v>134</v>
      </c>
      <c r="K622" s="207" t="s">
        <v>6278</v>
      </c>
      <c r="L622" s="208" t="s">
        <v>6282</v>
      </c>
      <c r="M622" s="209" t="s">
        <v>136</v>
      </c>
    </row>
    <row r="623" spans="1:13" ht="115.2" x14ac:dyDescent="0.3">
      <c r="A623" s="205" t="s">
        <v>796</v>
      </c>
      <c r="B623" s="141" t="s">
        <v>312</v>
      </c>
      <c r="C623" s="141" t="s">
        <v>6014</v>
      </c>
      <c r="D623" s="206" t="str">
        <f t="shared" si="9"/>
        <v>WT/TPR/S/299/Rev.1</v>
      </c>
      <c r="E623" s="141" t="s">
        <v>6137</v>
      </c>
      <c r="F623" s="141" t="s">
        <v>6273</v>
      </c>
      <c r="G623" s="141" t="s">
        <v>1101</v>
      </c>
      <c r="H623" s="141" t="s">
        <v>5</v>
      </c>
      <c r="I623" s="141">
        <v>2014</v>
      </c>
      <c r="J623" s="207" t="s">
        <v>134</v>
      </c>
      <c r="K623" s="207" t="s">
        <v>6283</v>
      </c>
      <c r="L623" s="208" t="s">
        <v>6284</v>
      </c>
      <c r="M623" s="209" t="s">
        <v>46</v>
      </c>
    </row>
    <row r="624" spans="1:13" ht="91.2" x14ac:dyDescent="0.3">
      <c r="A624" s="205" t="s">
        <v>796</v>
      </c>
      <c r="B624" s="141" t="s">
        <v>312</v>
      </c>
      <c r="C624" s="141" t="s">
        <v>6014</v>
      </c>
      <c r="D624" s="206" t="str">
        <f t="shared" si="9"/>
        <v>WT/TPR/S/299/Rev.1</v>
      </c>
      <c r="E624" s="141" t="s">
        <v>6280</v>
      </c>
      <c r="F624" s="141" t="s">
        <v>6273</v>
      </c>
      <c r="G624" s="141" t="s">
        <v>1101</v>
      </c>
      <c r="H624" s="141" t="s">
        <v>5</v>
      </c>
      <c r="I624" s="141">
        <v>2014</v>
      </c>
      <c r="J624" s="207" t="s">
        <v>134</v>
      </c>
      <c r="K624" s="207" t="s">
        <v>2760</v>
      </c>
      <c r="L624" s="208" t="s">
        <v>6844</v>
      </c>
      <c r="M624" s="209" t="s">
        <v>135</v>
      </c>
    </row>
    <row r="625" spans="1:13" ht="91.2" x14ac:dyDescent="0.3">
      <c r="A625" s="205" t="s">
        <v>796</v>
      </c>
      <c r="B625" s="141" t="s">
        <v>317</v>
      </c>
      <c r="C625" s="141" t="s">
        <v>6272</v>
      </c>
      <c r="D625" s="206" t="str">
        <f t="shared" si="9"/>
        <v>WT/TPR/G/299/Rev.1</v>
      </c>
      <c r="E625" s="141" t="s">
        <v>6285</v>
      </c>
      <c r="F625" s="141" t="s">
        <v>6273</v>
      </c>
      <c r="G625" s="141" t="s">
        <v>1101</v>
      </c>
      <c r="H625" s="141" t="s">
        <v>5</v>
      </c>
      <c r="I625" s="141">
        <v>2014</v>
      </c>
      <c r="J625" s="207" t="s">
        <v>134</v>
      </c>
      <c r="K625" s="207" t="s">
        <v>6286</v>
      </c>
      <c r="L625" s="208" t="s">
        <v>6287</v>
      </c>
      <c r="M625" s="209" t="s">
        <v>135</v>
      </c>
    </row>
    <row r="626" spans="1:13" ht="92.4" x14ac:dyDescent="0.3">
      <c r="A626" s="205" t="s">
        <v>796</v>
      </c>
      <c r="B626" s="141" t="s">
        <v>312</v>
      </c>
      <c r="C626" s="141" t="s">
        <v>6014</v>
      </c>
      <c r="D626" s="206" t="str">
        <f t="shared" si="9"/>
        <v>WT/TPR/S/299/Rev.1</v>
      </c>
      <c r="E626" s="141" t="s">
        <v>5784</v>
      </c>
      <c r="F626" s="141" t="s">
        <v>6273</v>
      </c>
      <c r="G626" s="141" t="s">
        <v>1101</v>
      </c>
      <c r="H626" s="141" t="s">
        <v>5</v>
      </c>
      <c r="I626" s="141">
        <v>2014</v>
      </c>
      <c r="J626" s="207" t="s">
        <v>134</v>
      </c>
      <c r="K626" s="207" t="s">
        <v>2516</v>
      </c>
      <c r="L626" s="208" t="s">
        <v>6845</v>
      </c>
      <c r="M626" s="209" t="s">
        <v>493</v>
      </c>
    </row>
    <row r="627" spans="1:13" ht="91.2" x14ac:dyDescent="0.3">
      <c r="A627" s="205" t="s">
        <v>796</v>
      </c>
      <c r="B627" s="141" t="s">
        <v>312</v>
      </c>
      <c r="C627" s="141" t="s">
        <v>6014</v>
      </c>
      <c r="D627" s="206" t="str">
        <f t="shared" si="9"/>
        <v>WT/TPR/S/299/Rev.1</v>
      </c>
      <c r="E627" s="141" t="s">
        <v>335</v>
      </c>
      <c r="F627" s="141" t="s">
        <v>6273</v>
      </c>
      <c r="G627" s="141" t="s">
        <v>1101</v>
      </c>
      <c r="H627" s="141" t="s">
        <v>5</v>
      </c>
      <c r="I627" s="141">
        <v>2014</v>
      </c>
      <c r="J627" s="207" t="s">
        <v>134</v>
      </c>
      <c r="K627" s="207" t="s">
        <v>1058</v>
      </c>
      <c r="L627" s="208" t="s">
        <v>7071</v>
      </c>
      <c r="M627" s="209" t="s">
        <v>22</v>
      </c>
    </row>
    <row r="628" spans="1:13" ht="92.4" x14ac:dyDescent="0.3">
      <c r="A628" s="205" t="s">
        <v>796</v>
      </c>
      <c r="B628" s="141" t="s">
        <v>312</v>
      </c>
      <c r="C628" s="141" t="s">
        <v>5737</v>
      </c>
      <c r="D628" s="206" t="str">
        <f t="shared" si="9"/>
        <v>WT/TPR/S/300/Rev.1</v>
      </c>
      <c r="E628" s="141" t="s">
        <v>5823</v>
      </c>
      <c r="F628" s="141" t="s">
        <v>282</v>
      </c>
      <c r="G628" s="141" t="s">
        <v>792</v>
      </c>
      <c r="H628" s="141" t="s">
        <v>5</v>
      </c>
      <c r="I628" s="141">
        <v>2014</v>
      </c>
      <c r="J628" s="207" t="s">
        <v>134</v>
      </c>
      <c r="K628" s="207" t="s">
        <v>2760</v>
      </c>
      <c r="L628" s="208" t="s">
        <v>6288</v>
      </c>
      <c r="M628" s="209" t="s">
        <v>6289</v>
      </c>
    </row>
    <row r="629" spans="1:13" ht="91.2" x14ac:dyDescent="0.3">
      <c r="A629" s="205" t="s">
        <v>796</v>
      </c>
      <c r="B629" s="141" t="s">
        <v>312</v>
      </c>
      <c r="C629" s="141" t="s">
        <v>6014</v>
      </c>
      <c r="D629" s="206" t="str">
        <f t="shared" si="9"/>
        <v>WT/TPR/S/299/Rev.1</v>
      </c>
      <c r="E629" s="141" t="s">
        <v>345</v>
      </c>
      <c r="F629" s="141" t="s">
        <v>6273</v>
      </c>
      <c r="G629" s="141" t="s">
        <v>1101</v>
      </c>
      <c r="H629" s="141" t="s">
        <v>5</v>
      </c>
      <c r="I629" s="141">
        <v>2014</v>
      </c>
      <c r="J629" s="207" t="s">
        <v>134</v>
      </c>
      <c r="K629" s="207" t="s">
        <v>2760</v>
      </c>
      <c r="L629" s="208" t="s">
        <v>6846</v>
      </c>
      <c r="M629" s="209" t="s">
        <v>6290</v>
      </c>
    </row>
    <row r="630" spans="1:13" ht="91.2" x14ac:dyDescent="0.3">
      <c r="A630" s="205" t="s">
        <v>796</v>
      </c>
      <c r="B630" s="141" t="s">
        <v>312</v>
      </c>
      <c r="C630" s="141" t="s">
        <v>6014</v>
      </c>
      <c r="D630" s="206" t="str">
        <f t="shared" si="9"/>
        <v>WT/TPR/S/299/Rev.1</v>
      </c>
      <c r="E630" s="141" t="s">
        <v>802</v>
      </c>
      <c r="F630" s="141" t="s">
        <v>6273</v>
      </c>
      <c r="G630" s="141" t="s">
        <v>1101</v>
      </c>
      <c r="H630" s="141" t="s">
        <v>5</v>
      </c>
      <c r="I630" s="141">
        <v>2014</v>
      </c>
      <c r="J630" s="207" t="s">
        <v>134</v>
      </c>
      <c r="K630" s="207" t="s">
        <v>3365</v>
      </c>
      <c r="L630" s="208" t="s">
        <v>6291</v>
      </c>
      <c r="M630" s="209" t="s">
        <v>22</v>
      </c>
    </row>
    <row r="631" spans="1:13" ht="91.2" x14ac:dyDescent="0.3">
      <c r="A631" s="205" t="s">
        <v>796</v>
      </c>
      <c r="B631" s="141" t="s">
        <v>312</v>
      </c>
      <c r="C631" s="141" t="s">
        <v>6014</v>
      </c>
      <c r="D631" s="206" t="str">
        <f t="shared" si="9"/>
        <v>WT/TPR/S/299/Rev.1</v>
      </c>
      <c r="E631" s="141" t="s">
        <v>882</v>
      </c>
      <c r="F631" s="141" t="s">
        <v>6273</v>
      </c>
      <c r="G631" s="141" t="s">
        <v>1101</v>
      </c>
      <c r="H631" s="141" t="s">
        <v>5</v>
      </c>
      <c r="I631" s="141">
        <v>2014</v>
      </c>
      <c r="J631" s="207" t="s">
        <v>134</v>
      </c>
      <c r="K631" s="207" t="s">
        <v>3365</v>
      </c>
      <c r="L631" s="208" t="s">
        <v>6292</v>
      </c>
      <c r="M631" s="209" t="s">
        <v>76</v>
      </c>
    </row>
    <row r="632" spans="1:13" ht="91.2" x14ac:dyDescent="0.3">
      <c r="A632" s="205" t="s">
        <v>796</v>
      </c>
      <c r="B632" s="141" t="s">
        <v>312</v>
      </c>
      <c r="C632" s="141" t="s">
        <v>6014</v>
      </c>
      <c r="D632" s="206" t="str">
        <f t="shared" si="9"/>
        <v>WT/TPR/S/299/Rev.1</v>
      </c>
      <c r="E632" s="141" t="s">
        <v>880</v>
      </c>
      <c r="F632" s="141" t="s">
        <v>6273</v>
      </c>
      <c r="G632" s="141" t="s">
        <v>1101</v>
      </c>
      <c r="H632" s="141" t="s">
        <v>5</v>
      </c>
      <c r="I632" s="141">
        <v>2014</v>
      </c>
      <c r="J632" s="207" t="s">
        <v>134</v>
      </c>
      <c r="K632" s="207" t="s">
        <v>67</v>
      </c>
      <c r="L632" s="208" t="s">
        <v>6293</v>
      </c>
      <c r="M632" s="209" t="s">
        <v>6294</v>
      </c>
    </row>
    <row r="633" spans="1:13" ht="79.8" x14ac:dyDescent="0.3">
      <c r="A633" s="308" t="s">
        <v>796</v>
      </c>
      <c r="B633" s="141" t="s">
        <v>317</v>
      </c>
      <c r="C633" s="141" t="s">
        <v>6272</v>
      </c>
      <c r="D633" s="206" t="str">
        <f t="shared" si="9"/>
        <v>WT/TPR/G/299/Rev.1</v>
      </c>
      <c r="E633" s="141" t="s">
        <v>970</v>
      </c>
      <c r="F633" s="141" t="s">
        <v>6261</v>
      </c>
      <c r="G633" s="141" t="s">
        <v>1101</v>
      </c>
      <c r="H633" s="141" t="s">
        <v>5</v>
      </c>
      <c r="I633" s="141">
        <v>2014</v>
      </c>
      <c r="J633" s="207" t="s">
        <v>798</v>
      </c>
      <c r="K633" s="207"/>
      <c r="L633" s="208" t="s">
        <v>6295</v>
      </c>
      <c r="M633" s="209" t="s">
        <v>432</v>
      </c>
    </row>
    <row r="634" spans="1:13" ht="103.8" x14ac:dyDescent="0.3">
      <c r="A634" s="310"/>
      <c r="B634" s="141" t="s">
        <v>317</v>
      </c>
      <c r="C634" s="141" t="s">
        <v>6272</v>
      </c>
      <c r="D634" s="206" t="str">
        <f t="shared" si="9"/>
        <v>WT/TPR/G/299/Rev.1</v>
      </c>
      <c r="E634" s="141" t="s">
        <v>797</v>
      </c>
      <c r="F634" s="141" t="s">
        <v>6261</v>
      </c>
      <c r="G634" s="141" t="s">
        <v>1101</v>
      </c>
      <c r="H634" s="141" t="s">
        <v>5</v>
      </c>
      <c r="I634" s="141">
        <v>2014</v>
      </c>
      <c r="J634" s="207" t="s">
        <v>798</v>
      </c>
      <c r="K634" s="207"/>
      <c r="L634" s="208" t="s">
        <v>6847</v>
      </c>
      <c r="M634" s="209" t="s">
        <v>432</v>
      </c>
    </row>
    <row r="635" spans="1:13" ht="81" x14ac:dyDescent="0.3">
      <c r="A635" s="310"/>
      <c r="B635" s="141" t="s">
        <v>312</v>
      </c>
      <c r="C635" s="141" t="s">
        <v>6014</v>
      </c>
      <c r="D635" s="206" t="str">
        <f t="shared" si="9"/>
        <v>WT/TPR/S/299/Rev.1</v>
      </c>
      <c r="E635" s="141" t="s">
        <v>6296</v>
      </c>
      <c r="F635" s="141" t="s">
        <v>6261</v>
      </c>
      <c r="G635" s="141" t="s">
        <v>1101</v>
      </c>
      <c r="H635" s="141" t="s">
        <v>5</v>
      </c>
      <c r="I635" s="141">
        <v>2014</v>
      </c>
      <c r="J635" s="207" t="s">
        <v>798</v>
      </c>
      <c r="K635" s="207"/>
      <c r="L635" s="208" t="s">
        <v>7072</v>
      </c>
      <c r="M635" s="209" t="s">
        <v>22</v>
      </c>
    </row>
    <row r="636" spans="1:13" ht="81" x14ac:dyDescent="0.3">
      <c r="A636" s="309"/>
      <c r="B636" s="141" t="s">
        <v>312</v>
      </c>
      <c r="C636" s="141" t="s">
        <v>6014</v>
      </c>
      <c r="D636" s="206" t="str">
        <f t="shared" si="9"/>
        <v>WT/TPR/S/299/Rev.1</v>
      </c>
      <c r="E636" s="141" t="s">
        <v>6297</v>
      </c>
      <c r="F636" s="141" t="s">
        <v>6261</v>
      </c>
      <c r="G636" s="141" t="s">
        <v>1101</v>
      </c>
      <c r="H636" s="141" t="s">
        <v>5</v>
      </c>
      <c r="I636" s="141">
        <v>2014</v>
      </c>
      <c r="J636" s="207" t="s">
        <v>798</v>
      </c>
      <c r="K636" s="207"/>
      <c r="L636" s="208" t="s">
        <v>6298</v>
      </c>
      <c r="M636" s="209" t="s">
        <v>22</v>
      </c>
    </row>
    <row r="637" spans="1:13" ht="79.8" x14ac:dyDescent="0.3">
      <c r="A637" s="205" t="s">
        <v>796</v>
      </c>
      <c r="B637" s="141" t="s">
        <v>317</v>
      </c>
      <c r="C637" s="141" t="s">
        <v>6272</v>
      </c>
      <c r="D637" s="206" t="str">
        <f t="shared" si="9"/>
        <v>WT/TPR/G/299/Rev.1</v>
      </c>
      <c r="E637" s="141" t="s">
        <v>6299</v>
      </c>
      <c r="F637" s="141" t="s">
        <v>6261</v>
      </c>
      <c r="G637" s="141" t="s">
        <v>1101</v>
      </c>
      <c r="H637" s="141" t="s">
        <v>5</v>
      </c>
      <c r="I637" s="141">
        <v>2014</v>
      </c>
      <c r="J637" s="207" t="s">
        <v>133</v>
      </c>
      <c r="K637" s="207" t="s">
        <v>42</v>
      </c>
      <c r="L637" s="208" t="s">
        <v>6300</v>
      </c>
      <c r="M637" s="209" t="s">
        <v>57</v>
      </c>
    </row>
    <row r="638" spans="1:13" ht="79.8" x14ac:dyDescent="0.3">
      <c r="A638" s="205" t="s">
        <v>796</v>
      </c>
      <c r="B638" s="141" t="s">
        <v>317</v>
      </c>
      <c r="C638" s="141" t="s">
        <v>6272</v>
      </c>
      <c r="D638" s="206" t="str">
        <f t="shared" si="9"/>
        <v>WT/TPR/G/299/Rev.1</v>
      </c>
      <c r="E638" s="141" t="s">
        <v>6301</v>
      </c>
      <c r="F638" s="141" t="s">
        <v>6261</v>
      </c>
      <c r="G638" s="141" t="s">
        <v>1101</v>
      </c>
      <c r="H638" s="141" t="s">
        <v>5</v>
      </c>
      <c r="I638" s="141">
        <v>2014</v>
      </c>
      <c r="J638" s="207" t="s">
        <v>133</v>
      </c>
      <c r="K638" s="207" t="s">
        <v>19</v>
      </c>
      <c r="L638" s="208" t="s">
        <v>6302</v>
      </c>
      <c r="M638" s="209" t="s">
        <v>893</v>
      </c>
    </row>
    <row r="639" spans="1:13" ht="79.8" x14ac:dyDescent="0.3">
      <c r="A639" s="205" t="s">
        <v>796</v>
      </c>
      <c r="B639" s="141" t="s">
        <v>317</v>
      </c>
      <c r="C639" s="141" t="s">
        <v>6272</v>
      </c>
      <c r="D639" s="206" t="str">
        <f t="shared" si="9"/>
        <v>WT/TPR/G/299/Rev.1</v>
      </c>
      <c r="E639" s="141" t="s">
        <v>915</v>
      </c>
      <c r="F639" s="141" t="s">
        <v>6261</v>
      </c>
      <c r="G639" s="141" t="s">
        <v>1101</v>
      </c>
      <c r="H639" s="141" t="s">
        <v>5</v>
      </c>
      <c r="I639" s="141">
        <v>2014</v>
      </c>
      <c r="J639" s="207" t="s">
        <v>133</v>
      </c>
      <c r="K639" s="207" t="s">
        <v>19</v>
      </c>
      <c r="L639" s="208" t="s">
        <v>6303</v>
      </c>
      <c r="M639" s="209" t="s">
        <v>19</v>
      </c>
    </row>
    <row r="640" spans="1:13" ht="79.8" x14ac:dyDescent="0.3">
      <c r="A640" s="308" t="s">
        <v>796</v>
      </c>
      <c r="B640" s="141" t="s">
        <v>317</v>
      </c>
      <c r="C640" s="141" t="s">
        <v>6272</v>
      </c>
      <c r="D640" s="206" t="str">
        <f t="shared" si="9"/>
        <v>WT/TPR/G/299/Rev.1</v>
      </c>
      <c r="E640" s="141" t="s">
        <v>6246</v>
      </c>
      <c r="F640" s="141" t="s">
        <v>6261</v>
      </c>
      <c r="G640" s="141" t="s">
        <v>1101</v>
      </c>
      <c r="H640" s="141" t="s">
        <v>5</v>
      </c>
      <c r="I640" s="141">
        <v>2014</v>
      </c>
      <c r="J640" s="207" t="s">
        <v>133</v>
      </c>
      <c r="K640" s="207" t="s">
        <v>19</v>
      </c>
      <c r="L640" s="208" t="s">
        <v>6304</v>
      </c>
      <c r="M640" s="209" t="s">
        <v>19</v>
      </c>
    </row>
    <row r="641" spans="1:13" ht="79.8" x14ac:dyDescent="0.3">
      <c r="A641" s="310"/>
      <c r="B641" s="141" t="s">
        <v>317</v>
      </c>
      <c r="C641" s="141" t="s">
        <v>6272</v>
      </c>
      <c r="D641" s="206" t="str">
        <f t="shared" si="9"/>
        <v>WT/TPR/G/299/Rev.1</v>
      </c>
      <c r="E641" s="141" t="s">
        <v>920</v>
      </c>
      <c r="F641" s="141" t="s">
        <v>6261</v>
      </c>
      <c r="G641" s="141" t="s">
        <v>1101</v>
      </c>
      <c r="H641" s="141" t="s">
        <v>5</v>
      </c>
      <c r="I641" s="141">
        <v>2014</v>
      </c>
      <c r="J641" s="207" t="s">
        <v>133</v>
      </c>
      <c r="K641" s="207" t="s">
        <v>19</v>
      </c>
      <c r="L641" s="208" t="s">
        <v>6305</v>
      </c>
      <c r="M641" s="209" t="s">
        <v>6306</v>
      </c>
    </row>
    <row r="642" spans="1:13" ht="92.4" x14ac:dyDescent="0.3">
      <c r="A642" s="310"/>
      <c r="B642" s="141" t="s">
        <v>317</v>
      </c>
      <c r="C642" s="141" t="s">
        <v>6272</v>
      </c>
      <c r="D642" s="206" t="str">
        <f t="shared" ref="D642:D705" si="10">IF(C642="","",IF(IFERROR(FIND(";",C642,1), 0) &gt; 0, HYPERLINK(CONCATENATE("
https://docs.wto.org/dol2fe/Pages/SS/DoSearch.aspx?DataSource=Cat&amp;query=@Symbol=
",SUBSTITUTE(MID(C642,1,FIND(";",C642,1) - 1),"/","%2F"),"&amp;"), MID(C642,1,FIND(";",C642,1) - 1)), HYPERLINK(CONCATENATE("
https://docs.wto.org/dol2fe/Pages/SS/DoSearch.aspx?DataSource=Cat&amp;query=@Symbol=
",SUBSTITUTE(C642,"/","%2F"),"&amp;"),C642)))</f>
        <v>WT/TPR/G/299/Rev.1</v>
      </c>
      <c r="E642" s="141" t="s">
        <v>6248</v>
      </c>
      <c r="F642" s="141" t="s">
        <v>6261</v>
      </c>
      <c r="G642" s="141" t="s">
        <v>1101</v>
      </c>
      <c r="H642" s="141" t="s">
        <v>5</v>
      </c>
      <c r="I642" s="141">
        <v>2014</v>
      </c>
      <c r="J642" s="207" t="s">
        <v>133</v>
      </c>
      <c r="K642" s="207" t="s">
        <v>19</v>
      </c>
      <c r="L642" s="208" t="s">
        <v>6307</v>
      </c>
      <c r="M642" s="209" t="s">
        <v>6308</v>
      </c>
    </row>
    <row r="643" spans="1:13" ht="79.8" x14ac:dyDescent="0.3">
      <c r="A643" s="310"/>
      <c r="B643" s="141" t="s">
        <v>312</v>
      </c>
      <c r="C643" s="141" t="s">
        <v>6014</v>
      </c>
      <c r="D643" s="206" t="str">
        <f t="shared" si="10"/>
        <v>WT/TPR/S/299/Rev.1</v>
      </c>
      <c r="E643" s="141" t="s">
        <v>6309</v>
      </c>
      <c r="F643" s="141" t="s">
        <v>6261</v>
      </c>
      <c r="G643" s="141" t="s">
        <v>1101</v>
      </c>
      <c r="H643" s="141" t="s">
        <v>5</v>
      </c>
      <c r="I643" s="141">
        <v>2014</v>
      </c>
      <c r="J643" s="207" t="s">
        <v>133</v>
      </c>
      <c r="K643" s="207" t="s">
        <v>19</v>
      </c>
      <c r="L643" s="208" t="s">
        <v>6310</v>
      </c>
      <c r="M643" s="209" t="s">
        <v>19</v>
      </c>
    </row>
    <row r="644" spans="1:13" ht="79.8" x14ac:dyDescent="0.3">
      <c r="A644" s="309"/>
      <c r="B644" s="141" t="s">
        <v>312</v>
      </c>
      <c r="C644" s="141" t="s">
        <v>6014</v>
      </c>
      <c r="D644" s="206" t="str">
        <f t="shared" si="10"/>
        <v>WT/TPR/S/299/Rev.1</v>
      </c>
      <c r="E644" s="141" t="s">
        <v>319</v>
      </c>
      <c r="F644" s="141" t="s">
        <v>6261</v>
      </c>
      <c r="G644" s="141" t="s">
        <v>1101</v>
      </c>
      <c r="H644" s="141" t="s">
        <v>5</v>
      </c>
      <c r="I644" s="141">
        <v>2014</v>
      </c>
      <c r="J644" s="207" t="s">
        <v>133</v>
      </c>
      <c r="K644" s="207" t="s">
        <v>19</v>
      </c>
      <c r="L644" s="208" t="s">
        <v>6311</v>
      </c>
      <c r="M644" s="209" t="s">
        <v>19</v>
      </c>
    </row>
    <row r="645" spans="1:13" ht="79.8" x14ac:dyDescent="0.3">
      <c r="A645" s="308" t="s">
        <v>796</v>
      </c>
      <c r="B645" s="141" t="s">
        <v>312</v>
      </c>
      <c r="C645" s="141" t="s">
        <v>6014</v>
      </c>
      <c r="D645" s="206" t="str">
        <f t="shared" si="10"/>
        <v>WT/TPR/S/299/Rev.1</v>
      </c>
      <c r="E645" s="141" t="s">
        <v>6093</v>
      </c>
      <c r="F645" s="141" t="s">
        <v>6261</v>
      </c>
      <c r="G645" s="141" t="s">
        <v>1101</v>
      </c>
      <c r="H645" s="141" t="s">
        <v>5</v>
      </c>
      <c r="I645" s="141">
        <v>2014</v>
      </c>
      <c r="J645" s="207" t="s">
        <v>134</v>
      </c>
      <c r="K645" s="207" t="s">
        <v>3366</v>
      </c>
      <c r="L645" s="208" t="s">
        <v>6312</v>
      </c>
      <c r="M645" s="209" t="s">
        <v>22</v>
      </c>
    </row>
    <row r="646" spans="1:13" ht="79.8" x14ac:dyDescent="0.3">
      <c r="A646" s="310"/>
      <c r="B646" s="141" t="s">
        <v>312</v>
      </c>
      <c r="C646" s="141" t="s">
        <v>6014</v>
      </c>
      <c r="D646" s="206" t="str">
        <f t="shared" si="10"/>
        <v>WT/TPR/S/299/Rev.1</v>
      </c>
      <c r="E646" s="141" t="s">
        <v>6258</v>
      </c>
      <c r="F646" s="141" t="s">
        <v>6261</v>
      </c>
      <c r="G646" s="141" t="s">
        <v>1101</v>
      </c>
      <c r="H646" s="141" t="s">
        <v>5</v>
      </c>
      <c r="I646" s="141">
        <v>2014</v>
      </c>
      <c r="J646" s="207" t="s">
        <v>134</v>
      </c>
      <c r="K646" s="207" t="s">
        <v>3366</v>
      </c>
      <c r="L646" s="208" t="s">
        <v>6848</v>
      </c>
      <c r="M646" s="209" t="s">
        <v>429</v>
      </c>
    </row>
    <row r="647" spans="1:13" ht="149.4" x14ac:dyDescent="0.3">
      <c r="A647" s="310"/>
      <c r="B647" s="141" t="s">
        <v>312</v>
      </c>
      <c r="C647" s="141" t="s">
        <v>6014</v>
      </c>
      <c r="D647" s="206" t="str">
        <f t="shared" si="10"/>
        <v>WT/TPR/S/299/Rev.1</v>
      </c>
      <c r="E647" s="141" t="s">
        <v>937</v>
      </c>
      <c r="F647" s="141" t="s">
        <v>6261</v>
      </c>
      <c r="G647" s="141" t="s">
        <v>1101</v>
      </c>
      <c r="H647" s="141" t="s">
        <v>5</v>
      </c>
      <c r="I647" s="141">
        <v>2014</v>
      </c>
      <c r="J647" s="207" t="s">
        <v>134</v>
      </c>
      <c r="K647" s="207" t="s">
        <v>3366</v>
      </c>
      <c r="L647" s="208" t="s">
        <v>7073</v>
      </c>
      <c r="M647" s="209" t="s">
        <v>6313</v>
      </c>
    </row>
    <row r="648" spans="1:13" ht="126.6" x14ac:dyDescent="0.3">
      <c r="A648" s="309"/>
      <c r="B648" s="141" t="s">
        <v>312</v>
      </c>
      <c r="C648" s="141" t="s">
        <v>6014</v>
      </c>
      <c r="D648" s="206" t="str">
        <f t="shared" si="10"/>
        <v>WT/TPR/S/299/Rev.1</v>
      </c>
      <c r="E648" s="141" t="s">
        <v>862</v>
      </c>
      <c r="F648" s="141" t="s">
        <v>6261</v>
      </c>
      <c r="G648" s="141" t="s">
        <v>1101</v>
      </c>
      <c r="H648" s="141" t="s">
        <v>5</v>
      </c>
      <c r="I648" s="141">
        <v>2014</v>
      </c>
      <c r="J648" s="207" t="s">
        <v>134</v>
      </c>
      <c r="K648" s="207" t="s">
        <v>3366</v>
      </c>
      <c r="L648" s="208" t="s">
        <v>6314</v>
      </c>
      <c r="M648" s="209" t="s">
        <v>6313</v>
      </c>
    </row>
    <row r="649" spans="1:13" ht="79.8" x14ac:dyDescent="0.3">
      <c r="A649" s="205" t="s">
        <v>796</v>
      </c>
      <c r="B649" s="141" t="s">
        <v>312</v>
      </c>
      <c r="C649" s="141" t="s">
        <v>6014</v>
      </c>
      <c r="D649" s="206" t="str">
        <f t="shared" si="10"/>
        <v>WT/TPR/S/299/Rev.1</v>
      </c>
      <c r="E649" s="141" t="s">
        <v>1005</v>
      </c>
      <c r="F649" s="141" t="s">
        <v>6261</v>
      </c>
      <c r="G649" s="141" t="s">
        <v>1101</v>
      </c>
      <c r="H649" s="141" t="s">
        <v>5</v>
      </c>
      <c r="I649" s="141">
        <v>2014</v>
      </c>
      <c r="J649" s="207" t="s">
        <v>134</v>
      </c>
      <c r="K649" s="207" t="s">
        <v>3366</v>
      </c>
      <c r="L649" s="208" t="s">
        <v>6315</v>
      </c>
      <c r="M649" s="209" t="s">
        <v>22</v>
      </c>
    </row>
    <row r="650" spans="1:13" ht="79.8" x14ac:dyDescent="0.3">
      <c r="A650" s="205" t="s">
        <v>796</v>
      </c>
      <c r="B650" s="141" t="s">
        <v>312</v>
      </c>
      <c r="C650" s="141" t="s">
        <v>6014</v>
      </c>
      <c r="D650" s="206" t="str">
        <f t="shared" si="10"/>
        <v>WT/TPR/S/299/Rev.1</v>
      </c>
      <c r="E650" s="141" t="s">
        <v>5950</v>
      </c>
      <c r="F650" s="141" t="s">
        <v>6261</v>
      </c>
      <c r="G650" s="141" t="s">
        <v>1101</v>
      </c>
      <c r="H650" s="141" t="s">
        <v>5</v>
      </c>
      <c r="I650" s="141">
        <v>2014</v>
      </c>
      <c r="J650" s="207" t="s">
        <v>133</v>
      </c>
      <c r="K650" s="207" t="s">
        <v>10</v>
      </c>
      <c r="L650" s="208" t="s">
        <v>6316</v>
      </c>
      <c r="M650" s="209" t="s">
        <v>136</v>
      </c>
    </row>
    <row r="651" spans="1:13" ht="138" x14ac:dyDescent="0.3">
      <c r="A651" s="205" t="s">
        <v>796</v>
      </c>
      <c r="B651" s="141" t="s">
        <v>312</v>
      </c>
      <c r="C651" s="141" t="s">
        <v>6236</v>
      </c>
      <c r="D651" s="206" t="str">
        <f t="shared" si="10"/>
        <v>WT/TPR/S/293/Rev.1</v>
      </c>
      <c r="E651" s="141" t="s">
        <v>855</v>
      </c>
      <c r="F651" s="141" t="s">
        <v>6230</v>
      </c>
      <c r="G651" s="141" t="s">
        <v>792</v>
      </c>
      <c r="H651" s="141" t="s">
        <v>4826</v>
      </c>
      <c r="I651" s="141">
        <v>2014</v>
      </c>
      <c r="J651" s="207" t="s">
        <v>133</v>
      </c>
      <c r="K651" s="207" t="s">
        <v>138</v>
      </c>
      <c r="L651" s="208" t="s">
        <v>7074</v>
      </c>
      <c r="M651" s="209" t="s">
        <v>6317</v>
      </c>
    </row>
    <row r="652" spans="1:13" ht="79.8" x14ac:dyDescent="0.3">
      <c r="A652" s="205" t="s">
        <v>796</v>
      </c>
      <c r="B652" s="141" t="s">
        <v>312</v>
      </c>
      <c r="C652" s="141" t="s">
        <v>6014</v>
      </c>
      <c r="D652" s="206" t="str">
        <f t="shared" si="10"/>
        <v>WT/TPR/S/299/Rev.1</v>
      </c>
      <c r="E652" s="141" t="s">
        <v>337</v>
      </c>
      <c r="F652" s="141" t="s">
        <v>6261</v>
      </c>
      <c r="G652" s="141" t="s">
        <v>1101</v>
      </c>
      <c r="H652" s="141" t="s">
        <v>5</v>
      </c>
      <c r="I652" s="141">
        <v>2014</v>
      </c>
      <c r="J652" s="207" t="s">
        <v>134</v>
      </c>
      <c r="K652" s="207" t="s">
        <v>421</v>
      </c>
      <c r="L652" s="208" t="s">
        <v>6318</v>
      </c>
      <c r="M652" s="209" t="s">
        <v>6319</v>
      </c>
    </row>
    <row r="653" spans="1:13" ht="79.8" x14ac:dyDescent="0.3">
      <c r="A653" s="205" t="s">
        <v>796</v>
      </c>
      <c r="B653" s="141" t="s">
        <v>317</v>
      </c>
      <c r="C653" s="141" t="s">
        <v>6272</v>
      </c>
      <c r="D653" s="206" t="str">
        <f t="shared" si="10"/>
        <v>WT/TPR/G/299/Rev.1</v>
      </c>
      <c r="E653" s="141" t="s">
        <v>6320</v>
      </c>
      <c r="F653" s="141" t="s">
        <v>6261</v>
      </c>
      <c r="G653" s="141" t="s">
        <v>1101</v>
      </c>
      <c r="H653" s="141" t="s">
        <v>5</v>
      </c>
      <c r="I653" s="141">
        <v>2014</v>
      </c>
      <c r="J653" s="207" t="s">
        <v>798</v>
      </c>
      <c r="K653" s="207"/>
      <c r="L653" s="208" t="s">
        <v>6849</v>
      </c>
      <c r="M653" s="209" t="s">
        <v>357</v>
      </c>
    </row>
    <row r="654" spans="1:13" ht="103.8" x14ac:dyDescent="0.3">
      <c r="A654" s="205" t="s">
        <v>796</v>
      </c>
      <c r="B654" s="141" t="s">
        <v>317</v>
      </c>
      <c r="C654" s="141" t="s">
        <v>6272</v>
      </c>
      <c r="D654" s="206" t="str">
        <f t="shared" si="10"/>
        <v>WT/TPR/G/299/Rev.1</v>
      </c>
      <c r="E654" s="141" t="s">
        <v>931</v>
      </c>
      <c r="F654" s="141" t="s">
        <v>6261</v>
      </c>
      <c r="G654" s="141" t="s">
        <v>1101</v>
      </c>
      <c r="H654" s="141" t="s">
        <v>5</v>
      </c>
      <c r="I654" s="141">
        <v>2014</v>
      </c>
      <c r="J654" s="207" t="s">
        <v>133</v>
      </c>
      <c r="K654" s="207" t="s">
        <v>19</v>
      </c>
      <c r="L654" s="208" t="s">
        <v>7075</v>
      </c>
      <c r="M654" s="209" t="s">
        <v>19</v>
      </c>
    </row>
    <row r="655" spans="1:13" ht="79.8" x14ac:dyDescent="0.3">
      <c r="A655" s="205" t="s">
        <v>796</v>
      </c>
      <c r="B655" s="141" t="s">
        <v>317</v>
      </c>
      <c r="C655" s="141" t="s">
        <v>6272</v>
      </c>
      <c r="D655" s="206" t="str">
        <f t="shared" si="10"/>
        <v>WT/TPR/G/299/Rev.1</v>
      </c>
      <c r="E655" s="141" t="s">
        <v>6321</v>
      </c>
      <c r="F655" s="141" t="s">
        <v>6261</v>
      </c>
      <c r="G655" s="141" t="s">
        <v>1101</v>
      </c>
      <c r="H655" s="141" t="s">
        <v>5</v>
      </c>
      <c r="I655" s="141">
        <v>2014</v>
      </c>
      <c r="J655" s="207" t="s">
        <v>798</v>
      </c>
      <c r="K655" s="207"/>
      <c r="L655" s="208" t="s">
        <v>6850</v>
      </c>
      <c r="M655" s="209" t="s">
        <v>22</v>
      </c>
    </row>
    <row r="656" spans="1:13" ht="79.8" x14ac:dyDescent="0.3">
      <c r="A656" s="205" t="s">
        <v>796</v>
      </c>
      <c r="B656" s="141" t="s">
        <v>312</v>
      </c>
      <c r="C656" s="141" t="s">
        <v>6014</v>
      </c>
      <c r="D656" s="206" t="str">
        <f t="shared" si="10"/>
        <v>WT/TPR/S/299/Rev.1</v>
      </c>
      <c r="E656" s="141" t="s">
        <v>916</v>
      </c>
      <c r="F656" s="141" t="s">
        <v>6261</v>
      </c>
      <c r="G656" s="141" t="s">
        <v>1101</v>
      </c>
      <c r="H656" s="141" t="s">
        <v>5</v>
      </c>
      <c r="I656" s="141">
        <v>2014</v>
      </c>
      <c r="J656" s="207" t="s">
        <v>134</v>
      </c>
      <c r="K656" s="207" t="s">
        <v>3366</v>
      </c>
      <c r="L656" s="208" t="s">
        <v>7076</v>
      </c>
      <c r="M656" s="209" t="s">
        <v>22</v>
      </c>
    </row>
    <row r="657" spans="1:13" ht="79.8" x14ac:dyDescent="0.3">
      <c r="A657" s="205" t="s">
        <v>796</v>
      </c>
      <c r="B657" s="141" t="s">
        <v>317</v>
      </c>
      <c r="C657" s="141" t="s">
        <v>6272</v>
      </c>
      <c r="D657" s="206" t="str">
        <f t="shared" si="10"/>
        <v>WT/TPR/G/299/Rev.1</v>
      </c>
      <c r="E657" s="141" t="s">
        <v>6322</v>
      </c>
      <c r="F657" s="141" t="s">
        <v>6323</v>
      </c>
      <c r="G657" s="141" t="s">
        <v>1101</v>
      </c>
      <c r="H657" s="141" t="s">
        <v>5</v>
      </c>
      <c r="I657" s="141">
        <v>2014</v>
      </c>
      <c r="J657" s="207" t="s">
        <v>798</v>
      </c>
      <c r="K657" s="207"/>
      <c r="L657" s="208" t="s">
        <v>6324</v>
      </c>
      <c r="M657" s="209" t="s">
        <v>893</v>
      </c>
    </row>
    <row r="658" spans="1:13" ht="92.4" x14ac:dyDescent="0.3">
      <c r="A658" s="205" t="s">
        <v>796</v>
      </c>
      <c r="B658" s="141" t="s">
        <v>317</v>
      </c>
      <c r="C658" s="141" t="s">
        <v>6272</v>
      </c>
      <c r="D658" s="206" t="str">
        <f t="shared" si="10"/>
        <v>WT/TPR/G/299/Rev.1</v>
      </c>
      <c r="E658" s="141" t="s">
        <v>960</v>
      </c>
      <c r="F658" s="141" t="s">
        <v>6323</v>
      </c>
      <c r="G658" s="141" t="s">
        <v>1101</v>
      </c>
      <c r="H658" s="141" t="s">
        <v>5</v>
      </c>
      <c r="I658" s="141">
        <v>2014</v>
      </c>
      <c r="J658" s="207" t="s">
        <v>798</v>
      </c>
      <c r="K658" s="207"/>
      <c r="L658" s="208" t="s">
        <v>6851</v>
      </c>
      <c r="M658" s="209" t="s">
        <v>22</v>
      </c>
    </row>
    <row r="659" spans="1:13" ht="79.8" x14ac:dyDescent="0.3">
      <c r="A659" s="205" t="s">
        <v>796</v>
      </c>
      <c r="B659" s="141" t="s">
        <v>317</v>
      </c>
      <c r="C659" s="141" t="s">
        <v>6272</v>
      </c>
      <c r="D659" s="206" t="str">
        <f t="shared" si="10"/>
        <v>WT/TPR/G/299/Rev.1</v>
      </c>
      <c r="E659" s="141" t="s">
        <v>971</v>
      </c>
      <c r="F659" s="141" t="s">
        <v>6323</v>
      </c>
      <c r="G659" s="141" t="s">
        <v>1101</v>
      </c>
      <c r="H659" s="141" t="s">
        <v>5</v>
      </c>
      <c r="I659" s="141">
        <v>2014</v>
      </c>
      <c r="J659" s="207" t="s">
        <v>798</v>
      </c>
      <c r="K659" s="207"/>
      <c r="L659" s="208" t="s">
        <v>6325</v>
      </c>
      <c r="M659" s="209" t="s">
        <v>436</v>
      </c>
    </row>
    <row r="660" spans="1:13" ht="79.8" x14ac:dyDescent="0.3">
      <c r="A660" s="205" t="s">
        <v>796</v>
      </c>
      <c r="B660" s="141" t="s">
        <v>317</v>
      </c>
      <c r="C660" s="141" t="s">
        <v>6272</v>
      </c>
      <c r="D660" s="206" t="str">
        <f t="shared" si="10"/>
        <v>WT/TPR/G/299/Rev.1</v>
      </c>
      <c r="E660" s="141" t="s">
        <v>6326</v>
      </c>
      <c r="F660" s="141" t="s">
        <v>6323</v>
      </c>
      <c r="G660" s="141" t="s">
        <v>1101</v>
      </c>
      <c r="H660" s="141" t="s">
        <v>5</v>
      </c>
      <c r="I660" s="141">
        <v>2014</v>
      </c>
      <c r="J660" s="207" t="s">
        <v>798</v>
      </c>
      <c r="K660" s="207"/>
      <c r="L660" s="208" t="s">
        <v>6852</v>
      </c>
      <c r="M660" s="209" t="s">
        <v>3751</v>
      </c>
    </row>
    <row r="661" spans="1:13" ht="79.8" x14ac:dyDescent="0.3">
      <c r="A661" s="308" t="s">
        <v>796</v>
      </c>
      <c r="B661" s="141" t="s">
        <v>317</v>
      </c>
      <c r="C661" s="141" t="s">
        <v>6272</v>
      </c>
      <c r="D661" s="206" t="str">
        <f t="shared" si="10"/>
        <v>WT/TPR/G/299/Rev.1</v>
      </c>
      <c r="E661" s="141" t="s">
        <v>6327</v>
      </c>
      <c r="F661" s="141" t="s">
        <v>6323</v>
      </c>
      <c r="G661" s="141" t="s">
        <v>1101</v>
      </c>
      <c r="H661" s="141" t="s">
        <v>5</v>
      </c>
      <c r="I661" s="141">
        <v>2014</v>
      </c>
      <c r="J661" s="207" t="s">
        <v>798</v>
      </c>
      <c r="K661" s="207"/>
      <c r="L661" s="208" t="s">
        <v>6328</v>
      </c>
      <c r="M661" s="209" t="s">
        <v>22</v>
      </c>
    </row>
    <row r="662" spans="1:13" ht="79.8" x14ac:dyDescent="0.3">
      <c r="A662" s="310"/>
      <c r="B662" s="141" t="s">
        <v>317</v>
      </c>
      <c r="C662" s="141" t="s">
        <v>6272</v>
      </c>
      <c r="D662" s="206" t="str">
        <f t="shared" si="10"/>
        <v>WT/TPR/G/299/Rev.1</v>
      </c>
      <c r="E662" s="141" t="s">
        <v>6329</v>
      </c>
      <c r="F662" s="141" t="s">
        <v>6323</v>
      </c>
      <c r="G662" s="141" t="s">
        <v>1101</v>
      </c>
      <c r="H662" s="141" t="s">
        <v>5</v>
      </c>
      <c r="I662" s="141">
        <v>2014</v>
      </c>
      <c r="J662" s="207" t="s">
        <v>798</v>
      </c>
      <c r="K662" s="207"/>
      <c r="L662" s="208" t="s">
        <v>6853</v>
      </c>
      <c r="M662" s="209" t="s">
        <v>22</v>
      </c>
    </row>
    <row r="663" spans="1:13" ht="79.8" x14ac:dyDescent="0.3">
      <c r="A663" s="309"/>
      <c r="B663" s="141" t="s">
        <v>312</v>
      </c>
      <c r="C663" s="141" t="s">
        <v>6014</v>
      </c>
      <c r="D663" s="206" t="str">
        <f t="shared" si="10"/>
        <v>WT/TPR/S/299/Rev.1</v>
      </c>
      <c r="E663" s="141" t="s">
        <v>6330</v>
      </c>
      <c r="F663" s="141" t="s">
        <v>6323</v>
      </c>
      <c r="G663" s="141" t="s">
        <v>1101</v>
      </c>
      <c r="H663" s="141" t="s">
        <v>5</v>
      </c>
      <c r="I663" s="141">
        <v>2014</v>
      </c>
      <c r="J663" s="207" t="s">
        <v>798</v>
      </c>
      <c r="K663" s="207"/>
      <c r="L663" s="208" t="s">
        <v>6331</v>
      </c>
      <c r="M663" s="209" t="s">
        <v>22</v>
      </c>
    </row>
    <row r="664" spans="1:13" ht="81" x14ac:dyDescent="0.3">
      <c r="A664" s="205" t="s">
        <v>796</v>
      </c>
      <c r="B664" s="141" t="s">
        <v>312</v>
      </c>
      <c r="C664" s="141" t="s">
        <v>6014</v>
      </c>
      <c r="D664" s="206" t="str">
        <f t="shared" si="10"/>
        <v>WT/TPR/S/299/Rev.1</v>
      </c>
      <c r="E664" s="141" t="s">
        <v>6332</v>
      </c>
      <c r="F664" s="141" t="s">
        <v>6323</v>
      </c>
      <c r="G664" s="141" t="s">
        <v>1101</v>
      </c>
      <c r="H664" s="141" t="s">
        <v>5</v>
      </c>
      <c r="I664" s="141">
        <v>2014</v>
      </c>
      <c r="J664" s="207" t="s">
        <v>798</v>
      </c>
      <c r="K664" s="207"/>
      <c r="L664" s="208" t="s">
        <v>6854</v>
      </c>
      <c r="M664" s="209" t="s">
        <v>6333</v>
      </c>
    </row>
    <row r="665" spans="1:13" ht="92.4" x14ac:dyDescent="0.3">
      <c r="A665" s="205" t="s">
        <v>796</v>
      </c>
      <c r="B665" s="141" t="s">
        <v>312</v>
      </c>
      <c r="C665" s="141" t="s">
        <v>6014</v>
      </c>
      <c r="D665" s="206" t="str">
        <f t="shared" si="10"/>
        <v>WT/TPR/S/299/Rev.1</v>
      </c>
      <c r="E665" s="141" t="s">
        <v>916</v>
      </c>
      <c r="F665" s="141" t="s">
        <v>6323</v>
      </c>
      <c r="G665" s="141" t="s">
        <v>1101</v>
      </c>
      <c r="H665" s="141" t="s">
        <v>5</v>
      </c>
      <c r="I665" s="141">
        <v>2014</v>
      </c>
      <c r="J665" s="207" t="s">
        <v>798</v>
      </c>
      <c r="K665" s="207"/>
      <c r="L665" s="208" t="s">
        <v>6334</v>
      </c>
      <c r="M665" s="209" t="s">
        <v>914</v>
      </c>
    </row>
    <row r="666" spans="1:13" ht="79.8" x14ac:dyDescent="0.3">
      <c r="A666" s="308" t="s">
        <v>796</v>
      </c>
      <c r="B666" s="141" t="s">
        <v>312</v>
      </c>
      <c r="C666" s="141" t="s">
        <v>6014</v>
      </c>
      <c r="D666" s="206" t="str">
        <f t="shared" si="10"/>
        <v>WT/TPR/S/299/Rev.1</v>
      </c>
      <c r="E666" s="141" t="s">
        <v>984</v>
      </c>
      <c r="F666" s="141" t="s">
        <v>6323</v>
      </c>
      <c r="G666" s="141" t="s">
        <v>1101</v>
      </c>
      <c r="H666" s="141" t="s">
        <v>5</v>
      </c>
      <c r="I666" s="141">
        <v>2014</v>
      </c>
      <c r="J666" s="207" t="s">
        <v>134</v>
      </c>
      <c r="K666" s="207" t="s">
        <v>3366</v>
      </c>
      <c r="L666" s="208" t="s">
        <v>6335</v>
      </c>
      <c r="M666" s="209" t="s">
        <v>22</v>
      </c>
    </row>
    <row r="667" spans="1:13" ht="79.8" x14ac:dyDescent="0.3">
      <c r="A667" s="310"/>
      <c r="B667" s="141" t="s">
        <v>312</v>
      </c>
      <c r="C667" s="141" t="s">
        <v>6014</v>
      </c>
      <c r="D667" s="206" t="str">
        <f t="shared" si="10"/>
        <v>WT/TPR/S/299/Rev.1</v>
      </c>
      <c r="E667" s="141" t="s">
        <v>987</v>
      </c>
      <c r="F667" s="141" t="s">
        <v>6323</v>
      </c>
      <c r="G667" s="141" t="s">
        <v>1101</v>
      </c>
      <c r="H667" s="141" t="s">
        <v>5</v>
      </c>
      <c r="I667" s="141">
        <v>2014</v>
      </c>
      <c r="J667" s="207" t="s">
        <v>134</v>
      </c>
      <c r="K667" s="207" t="s">
        <v>3366</v>
      </c>
      <c r="L667" s="208" t="s">
        <v>7077</v>
      </c>
      <c r="M667" s="209" t="s">
        <v>22</v>
      </c>
    </row>
    <row r="668" spans="1:13" ht="92.4" x14ac:dyDescent="0.3">
      <c r="A668" s="310"/>
      <c r="B668" s="141" t="s">
        <v>312</v>
      </c>
      <c r="C668" s="141" t="s">
        <v>6014</v>
      </c>
      <c r="D668" s="206" t="str">
        <f t="shared" si="10"/>
        <v>WT/TPR/S/299/Rev.1</v>
      </c>
      <c r="E668" s="141" t="s">
        <v>861</v>
      </c>
      <c r="F668" s="141" t="s">
        <v>6323</v>
      </c>
      <c r="G668" s="141" t="s">
        <v>1101</v>
      </c>
      <c r="H668" s="141" t="s">
        <v>5</v>
      </c>
      <c r="I668" s="141">
        <v>2014</v>
      </c>
      <c r="J668" s="207" t="s">
        <v>134</v>
      </c>
      <c r="K668" s="207" t="s">
        <v>3366</v>
      </c>
      <c r="L668" s="208" t="s">
        <v>7078</v>
      </c>
      <c r="M668" s="209" t="s">
        <v>104</v>
      </c>
    </row>
    <row r="669" spans="1:13" ht="79.8" x14ac:dyDescent="0.3">
      <c r="A669" s="310"/>
      <c r="B669" s="141" t="s">
        <v>312</v>
      </c>
      <c r="C669" s="141" t="s">
        <v>6014</v>
      </c>
      <c r="D669" s="206" t="str">
        <f t="shared" si="10"/>
        <v>WT/TPR/S/299/Rev.1</v>
      </c>
      <c r="E669" s="141" t="s">
        <v>849</v>
      </c>
      <c r="F669" s="141" t="s">
        <v>6323</v>
      </c>
      <c r="G669" s="141" t="s">
        <v>1101</v>
      </c>
      <c r="H669" s="141" t="s">
        <v>5</v>
      </c>
      <c r="I669" s="141">
        <v>2014</v>
      </c>
      <c r="J669" s="207" t="s">
        <v>134</v>
      </c>
      <c r="K669" s="207" t="s">
        <v>3366</v>
      </c>
      <c r="L669" s="208" t="s">
        <v>7079</v>
      </c>
      <c r="M669" s="209" t="s">
        <v>22</v>
      </c>
    </row>
    <row r="670" spans="1:13" ht="79.8" x14ac:dyDescent="0.3">
      <c r="A670" s="310"/>
      <c r="B670" s="141" t="s">
        <v>312</v>
      </c>
      <c r="C670" s="141" t="s">
        <v>6014</v>
      </c>
      <c r="D670" s="206" t="str">
        <f t="shared" si="10"/>
        <v>WT/TPR/S/299/Rev.1</v>
      </c>
      <c r="E670" s="141" t="s">
        <v>843</v>
      </c>
      <c r="F670" s="141" t="s">
        <v>6323</v>
      </c>
      <c r="G670" s="141" t="s">
        <v>1101</v>
      </c>
      <c r="H670" s="141" t="s">
        <v>5</v>
      </c>
      <c r="I670" s="141">
        <v>2014</v>
      </c>
      <c r="J670" s="207" t="s">
        <v>134</v>
      </c>
      <c r="K670" s="207" t="s">
        <v>3366</v>
      </c>
      <c r="L670" s="208" t="s">
        <v>7144</v>
      </c>
      <c r="M670" s="209" t="s">
        <v>22</v>
      </c>
    </row>
    <row r="671" spans="1:13" ht="79.8" x14ac:dyDescent="0.3">
      <c r="A671" s="310"/>
      <c r="B671" s="141" t="s">
        <v>312</v>
      </c>
      <c r="C671" s="141" t="s">
        <v>6014</v>
      </c>
      <c r="D671" s="206" t="str">
        <f t="shared" si="10"/>
        <v>WT/TPR/S/299/Rev.1</v>
      </c>
      <c r="E671" s="141" t="s">
        <v>324</v>
      </c>
      <c r="F671" s="141" t="s">
        <v>6323</v>
      </c>
      <c r="G671" s="141" t="s">
        <v>1101</v>
      </c>
      <c r="H671" s="141" t="s">
        <v>5</v>
      </c>
      <c r="I671" s="141">
        <v>2014</v>
      </c>
      <c r="J671" s="207" t="s">
        <v>134</v>
      </c>
      <c r="K671" s="207" t="s">
        <v>3366</v>
      </c>
      <c r="L671" s="208" t="s">
        <v>6336</v>
      </c>
      <c r="M671" s="209" t="s">
        <v>22</v>
      </c>
    </row>
    <row r="672" spans="1:13" ht="409.6" x14ac:dyDescent="0.3">
      <c r="A672" s="309"/>
      <c r="B672" s="141" t="s">
        <v>312</v>
      </c>
      <c r="C672" s="141" t="s">
        <v>6014</v>
      </c>
      <c r="D672" s="206" t="str">
        <f t="shared" si="10"/>
        <v>WT/TPR/S/299/Rev.1</v>
      </c>
      <c r="E672" s="141" t="s">
        <v>806</v>
      </c>
      <c r="F672" s="141" t="s">
        <v>6323</v>
      </c>
      <c r="G672" s="141" t="s">
        <v>1101</v>
      </c>
      <c r="H672" s="141" t="s">
        <v>5</v>
      </c>
      <c r="I672" s="141">
        <v>2014</v>
      </c>
      <c r="J672" s="207" t="s">
        <v>134</v>
      </c>
      <c r="K672" s="207" t="s">
        <v>3366</v>
      </c>
      <c r="L672" s="208" t="s">
        <v>6337</v>
      </c>
      <c r="M672" s="209" t="s">
        <v>104</v>
      </c>
    </row>
    <row r="673" spans="1:13" ht="92.4" x14ac:dyDescent="0.3">
      <c r="A673" s="205" t="s">
        <v>796</v>
      </c>
      <c r="B673" s="141" t="s">
        <v>312</v>
      </c>
      <c r="C673" s="141" t="s">
        <v>6014</v>
      </c>
      <c r="D673" s="206" t="str">
        <f t="shared" si="10"/>
        <v>WT/TPR/S/299/Rev.1</v>
      </c>
      <c r="E673" s="141" t="s">
        <v>355</v>
      </c>
      <c r="F673" s="141" t="s">
        <v>6323</v>
      </c>
      <c r="G673" s="141" t="s">
        <v>1101</v>
      </c>
      <c r="H673" s="141" t="s">
        <v>5</v>
      </c>
      <c r="I673" s="141">
        <v>2014</v>
      </c>
      <c r="J673" s="207" t="s">
        <v>134</v>
      </c>
      <c r="K673" s="207" t="s">
        <v>2516</v>
      </c>
      <c r="L673" s="208" t="s">
        <v>7080</v>
      </c>
      <c r="M673" s="209" t="s">
        <v>22</v>
      </c>
    </row>
    <row r="674" spans="1:13" ht="92.4" x14ac:dyDescent="0.3">
      <c r="A674" s="205" t="s">
        <v>796</v>
      </c>
      <c r="B674" s="141" t="s">
        <v>312</v>
      </c>
      <c r="C674" s="141" t="s">
        <v>6014</v>
      </c>
      <c r="D674" s="206" t="str">
        <f t="shared" si="10"/>
        <v>WT/TPR/S/299/Rev.1</v>
      </c>
      <c r="E674" s="141" t="s">
        <v>1008</v>
      </c>
      <c r="F674" s="141" t="s">
        <v>6323</v>
      </c>
      <c r="G674" s="141" t="s">
        <v>1101</v>
      </c>
      <c r="H674" s="141" t="s">
        <v>5</v>
      </c>
      <c r="I674" s="141">
        <v>2014</v>
      </c>
      <c r="J674" s="207" t="s">
        <v>134</v>
      </c>
      <c r="K674" s="207" t="s">
        <v>1058</v>
      </c>
      <c r="L674" s="208" t="s">
        <v>6338</v>
      </c>
      <c r="M674" s="209" t="s">
        <v>7180</v>
      </c>
    </row>
    <row r="675" spans="1:13" ht="79.8" x14ac:dyDescent="0.3">
      <c r="A675" s="205" t="s">
        <v>796</v>
      </c>
      <c r="B675" s="141" t="s">
        <v>312</v>
      </c>
      <c r="C675" s="141" t="s">
        <v>6014</v>
      </c>
      <c r="D675" s="206" t="str">
        <f t="shared" si="10"/>
        <v>WT/TPR/S/299/Rev.1</v>
      </c>
      <c r="E675" s="141" t="s">
        <v>842</v>
      </c>
      <c r="F675" s="141" t="s">
        <v>6323</v>
      </c>
      <c r="G675" s="141" t="s">
        <v>1101</v>
      </c>
      <c r="H675" s="141" t="s">
        <v>5</v>
      </c>
      <c r="I675" s="141">
        <v>2014</v>
      </c>
      <c r="J675" s="207" t="s">
        <v>133</v>
      </c>
      <c r="K675" s="207" t="s">
        <v>139</v>
      </c>
      <c r="L675" s="208" t="s">
        <v>6339</v>
      </c>
      <c r="M675" s="209" t="s">
        <v>28</v>
      </c>
    </row>
    <row r="676" spans="1:13" ht="81" x14ac:dyDescent="0.3">
      <c r="A676" s="205" t="s">
        <v>796</v>
      </c>
      <c r="B676" s="141" t="s">
        <v>312</v>
      </c>
      <c r="C676" s="141" t="s">
        <v>6014</v>
      </c>
      <c r="D676" s="206" t="str">
        <f t="shared" si="10"/>
        <v>WT/TPR/S/299/Rev.1</v>
      </c>
      <c r="E676" s="141" t="s">
        <v>315</v>
      </c>
      <c r="F676" s="141" t="s">
        <v>6323</v>
      </c>
      <c r="G676" s="141" t="s">
        <v>1101</v>
      </c>
      <c r="H676" s="141" t="s">
        <v>5</v>
      </c>
      <c r="I676" s="141">
        <v>2014</v>
      </c>
      <c r="J676" s="207" t="s">
        <v>133</v>
      </c>
      <c r="K676" s="207" t="s">
        <v>19</v>
      </c>
      <c r="L676" s="208" t="s">
        <v>6340</v>
      </c>
      <c r="M676" s="209" t="s">
        <v>893</v>
      </c>
    </row>
    <row r="677" spans="1:13" ht="79.8" x14ac:dyDescent="0.3">
      <c r="A677" s="205" t="s">
        <v>796</v>
      </c>
      <c r="B677" s="141" t="s">
        <v>312</v>
      </c>
      <c r="C677" s="141" t="s">
        <v>6014</v>
      </c>
      <c r="D677" s="206" t="str">
        <f t="shared" si="10"/>
        <v>WT/TPR/S/299/Rev.1</v>
      </c>
      <c r="E677" s="141" t="s">
        <v>327</v>
      </c>
      <c r="F677" s="141" t="s">
        <v>6323</v>
      </c>
      <c r="G677" s="141" t="s">
        <v>1101</v>
      </c>
      <c r="H677" s="141" t="s">
        <v>5</v>
      </c>
      <c r="I677" s="141">
        <v>2014</v>
      </c>
      <c r="J677" s="207" t="s">
        <v>134</v>
      </c>
      <c r="K677" s="207" t="s">
        <v>67</v>
      </c>
      <c r="L677" s="208" t="s">
        <v>6341</v>
      </c>
      <c r="M677" s="209" t="s">
        <v>893</v>
      </c>
    </row>
    <row r="678" spans="1:13" ht="79.8" x14ac:dyDescent="0.3">
      <c r="A678" s="205" t="s">
        <v>796</v>
      </c>
      <c r="B678" s="141" t="s">
        <v>312</v>
      </c>
      <c r="C678" s="141" t="s">
        <v>6014</v>
      </c>
      <c r="D678" s="206" t="str">
        <f t="shared" si="10"/>
        <v>WT/TPR/S/299/Rev.1</v>
      </c>
      <c r="E678" s="141" t="s">
        <v>807</v>
      </c>
      <c r="F678" s="141" t="s">
        <v>6323</v>
      </c>
      <c r="G678" s="141" t="s">
        <v>1101</v>
      </c>
      <c r="H678" s="141" t="s">
        <v>5</v>
      </c>
      <c r="I678" s="141">
        <v>2014</v>
      </c>
      <c r="J678" s="207" t="s">
        <v>134</v>
      </c>
      <c r="K678" s="207" t="s">
        <v>421</v>
      </c>
      <c r="L678" s="208" t="s">
        <v>6342</v>
      </c>
      <c r="M678" s="209" t="s">
        <v>658</v>
      </c>
    </row>
    <row r="679" spans="1:13" ht="79.8" x14ac:dyDescent="0.3">
      <c r="A679" s="205" t="s">
        <v>796</v>
      </c>
      <c r="B679" s="141" t="s">
        <v>312</v>
      </c>
      <c r="C679" s="141" t="s">
        <v>6014</v>
      </c>
      <c r="D679" s="206" t="str">
        <f t="shared" si="10"/>
        <v>WT/TPR/S/299/Rev.1</v>
      </c>
      <c r="E679" s="141" t="s">
        <v>807</v>
      </c>
      <c r="F679" s="141" t="s">
        <v>6323</v>
      </c>
      <c r="G679" s="141" t="s">
        <v>1101</v>
      </c>
      <c r="H679" s="141" t="s">
        <v>5</v>
      </c>
      <c r="I679" s="141">
        <v>2014</v>
      </c>
      <c r="J679" s="207" t="s">
        <v>134</v>
      </c>
      <c r="K679" s="207" t="s">
        <v>2516</v>
      </c>
      <c r="L679" s="208" t="s">
        <v>7081</v>
      </c>
      <c r="M679" s="209" t="s">
        <v>19</v>
      </c>
    </row>
    <row r="680" spans="1:13" ht="79.8" x14ac:dyDescent="0.3">
      <c r="A680" s="205" t="s">
        <v>796</v>
      </c>
      <c r="B680" s="141" t="s">
        <v>312</v>
      </c>
      <c r="C680" s="141" t="s">
        <v>6014</v>
      </c>
      <c r="D680" s="206" t="str">
        <f t="shared" si="10"/>
        <v>WT/TPR/S/299/Rev.1</v>
      </c>
      <c r="E680" s="141" t="s">
        <v>6343</v>
      </c>
      <c r="F680" s="141" t="s">
        <v>6323</v>
      </c>
      <c r="G680" s="141" t="s">
        <v>1101</v>
      </c>
      <c r="H680" s="141" t="s">
        <v>5</v>
      </c>
      <c r="I680" s="141">
        <v>2014</v>
      </c>
      <c r="J680" s="207" t="s">
        <v>134</v>
      </c>
      <c r="K680" s="207" t="s">
        <v>3364</v>
      </c>
      <c r="L680" s="208" t="s">
        <v>6855</v>
      </c>
      <c r="M680" s="209" t="s">
        <v>440</v>
      </c>
    </row>
    <row r="681" spans="1:13" ht="92.4" x14ac:dyDescent="0.3">
      <c r="A681" s="308" t="s">
        <v>796</v>
      </c>
      <c r="B681" s="141" t="s">
        <v>312</v>
      </c>
      <c r="C681" s="141" t="s">
        <v>6014</v>
      </c>
      <c r="D681" s="206" t="str">
        <f t="shared" si="10"/>
        <v>WT/TPR/S/299/Rev.1</v>
      </c>
      <c r="E681" s="141" t="s">
        <v>6344</v>
      </c>
      <c r="F681" s="141" t="s">
        <v>6323</v>
      </c>
      <c r="G681" s="141" t="s">
        <v>1101</v>
      </c>
      <c r="H681" s="141" t="s">
        <v>5</v>
      </c>
      <c r="I681" s="141">
        <v>2014</v>
      </c>
      <c r="J681" s="207" t="s">
        <v>133</v>
      </c>
      <c r="K681" s="207" t="s">
        <v>42</v>
      </c>
      <c r="L681" s="208" t="s">
        <v>7082</v>
      </c>
      <c r="M681" s="209" t="s">
        <v>22</v>
      </c>
    </row>
    <row r="682" spans="1:13" ht="92.4" x14ac:dyDescent="0.3">
      <c r="A682" s="309"/>
      <c r="B682" s="141" t="s">
        <v>312</v>
      </c>
      <c r="C682" s="141" t="s">
        <v>6014</v>
      </c>
      <c r="D682" s="206" t="str">
        <f t="shared" si="10"/>
        <v>WT/TPR/S/299/Rev.1</v>
      </c>
      <c r="E682" s="141" t="s">
        <v>6297</v>
      </c>
      <c r="F682" s="141" t="s">
        <v>6323</v>
      </c>
      <c r="G682" s="141" t="s">
        <v>1101</v>
      </c>
      <c r="H682" s="141" t="s">
        <v>5</v>
      </c>
      <c r="I682" s="141">
        <v>2014</v>
      </c>
      <c r="J682" s="207" t="s">
        <v>133</v>
      </c>
      <c r="K682" s="207" t="s">
        <v>42</v>
      </c>
      <c r="L682" s="208" t="s">
        <v>6345</v>
      </c>
      <c r="M682" s="209" t="s">
        <v>22</v>
      </c>
    </row>
    <row r="683" spans="1:13" ht="91.2" x14ac:dyDescent="0.3">
      <c r="A683" s="308" t="s">
        <v>796</v>
      </c>
      <c r="B683" s="141" t="s">
        <v>317</v>
      </c>
      <c r="C683" s="141" t="s">
        <v>6272</v>
      </c>
      <c r="D683" s="206" t="str">
        <f t="shared" si="10"/>
        <v>WT/TPR/G/299/Rev.1</v>
      </c>
      <c r="E683" s="141" t="s">
        <v>6346</v>
      </c>
      <c r="F683" s="141" t="s">
        <v>6015</v>
      </c>
      <c r="G683" s="141" t="s">
        <v>1101</v>
      </c>
      <c r="H683" s="141" t="s">
        <v>5</v>
      </c>
      <c r="I683" s="141">
        <v>2014</v>
      </c>
      <c r="J683" s="207" t="s">
        <v>133</v>
      </c>
      <c r="K683" s="207" t="s">
        <v>42</v>
      </c>
      <c r="L683" s="208" t="s">
        <v>6856</v>
      </c>
      <c r="M683" s="209" t="s">
        <v>57</v>
      </c>
    </row>
    <row r="684" spans="1:13" ht="91.2" x14ac:dyDescent="0.3">
      <c r="A684" s="310"/>
      <c r="B684" s="141" t="s">
        <v>317</v>
      </c>
      <c r="C684" s="141" t="s">
        <v>6272</v>
      </c>
      <c r="D684" s="206" t="str">
        <f t="shared" si="10"/>
        <v>WT/TPR/G/299/Rev.1</v>
      </c>
      <c r="E684" s="141" t="s">
        <v>1016</v>
      </c>
      <c r="F684" s="141" t="s">
        <v>6015</v>
      </c>
      <c r="G684" s="141" t="s">
        <v>1101</v>
      </c>
      <c r="H684" s="141" t="s">
        <v>5</v>
      </c>
      <c r="I684" s="141">
        <v>2014</v>
      </c>
      <c r="J684" s="207" t="s">
        <v>133</v>
      </c>
      <c r="K684" s="207" t="s">
        <v>42</v>
      </c>
      <c r="L684" s="208" t="s">
        <v>6347</v>
      </c>
      <c r="M684" s="209" t="s">
        <v>6348</v>
      </c>
    </row>
    <row r="685" spans="1:13" ht="103.8" x14ac:dyDescent="0.3">
      <c r="A685" s="309"/>
      <c r="B685" s="141" t="s">
        <v>312</v>
      </c>
      <c r="C685" s="141" t="s">
        <v>6014</v>
      </c>
      <c r="D685" s="206" t="str">
        <f t="shared" si="10"/>
        <v>WT/TPR/S/299/Rev.1</v>
      </c>
      <c r="E685" s="141" t="s">
        <v>882</v>
      </c>
      <c r="F685" s="141" t="s">
        <v>6015</v>
      </c>
      <c r="G685" s="141" t="s">
        <v>1101</v>
      </c>
      <c r="H685" s="141" t="s">
        <v>5</v>
      </c>
      <c r="I685" s="141">
        <v>2014</v>
      </c>
      <c r="J685" s="207" t="s">
        <v>133</v>
      </c>
      <c r="K685" s="207" t="s">
        <v>42</v>
      </c>
      <c r="L685" s="208" t="s">
        <v>7083</v>
      </c>
      <c r="M685" s="209" t="s">
        <v>844</v>
      </c>
    </row>
    <row r="686" spans="1:13" ht="91.2" x14ac:dyDescent="0.3">
      <c r="A686" s="308" t="s">
        <v>796</v>
      </c>
      <c r="B686" s="141" t="s">
        <v>312</v>
      </c>
      <c r="C686" s="141" t="s">
        <v>6014</v>
      </c>
      <c r="D686" s="206" t="str">
        <f t="shared" si="10"/>
        <v>WT/TPR/S/299/Rev.1</v>
      </c>
      <c r="E686" s="141" t="s">
        <v>913</v>
      </c>
      <c r="F686" s="141" t="s">
        <v>6015</v>
      </c>
      <c r="G686" s="141" t="s">
        <v>1101</v>
      </c>
      <c r="H686" s="141" t="s">
        <v>5</v>
      </c>
      <c r="I686" s="141">
        <v>2014</v>
      </c>
      <c r="J686" s="207" t="s">
        <v>134</v>
      </c>
      <c r="K686" s="207" t="s">
        <v>3366</v>
      </c>
      <c r="L686" s="208" t="s">
        <v>6349</v>
      </c>
      <c r="M686" s="209" t="s">
        <v>22</v>
      </c>
    </row>
    <row r="687" spans="1:13" ht="91.2" x14ac:dyDescent="0.3">
      <c r="A687" s="310"/>
      <c r="B687" s="141" t="s">
        <v>312</v>
      </c>
      <c r="C687" s="141" t="s">
        <v>6014</v>
      </c>
      <c r="D687" s="206" t="str">
        <f t="shared" si="10"/>
        <v>WT/TPR/S/299/Rev.1</v>
      </c>
      <c r="E687" s="141" t="s">
        <v>864</v>
      </c>
      <c r="F687" s="141" t="s">
        <v>6015</v>
      </c>
      <c r="G687" s="141" t="s">
        <v>1101</v>
      </c>
      <c r="H687" s="141" t="s">
        <v>5</v>
      </c>
      <c r="I687" s="141">
        <v>2014</v>
      </c>
      <c r="J687" s="207" t="s">
        <v>134</v>
      </c>
      <c r="K687" s="207" t="s">
        <v>3366</v>
      </c>
      <c r="L687" s="208" t="s">
        <v>6350</v>
      </c>
      <c r="M687" s="209" t="s">
        <v>22</v>
      </c>
    </row>
    <row r="688" spans="1:13" ht="91.2" x14ac:dyDescent="0.3">
      <c r="A688" s="309"/>
      <c r="B688" s="141" t="s">
        <v>312</v>
      </c>
      <c r="C688" s="141" t="s">
        <v>6014</v>
      </c>
      <c r="D688" s="206" t="str">
        <f t="shared" si="10"/>
        <v>WT/TPR/S/299/Rev.1</v>
      </c>
      <c r="E688" s="141" t="s">
        <v>337</v>
      </c>
      <c r="F688" s="141" t="s">
        <v>6015</v>
      </c>
      <c r="G688" s="141" t="s">
        <v>1101</v>
      </c>
      <c r="H688" s="141" t="s">
        <v>5</v>
      </c>
      <c r="I688" s="141">
        <v>2014</v>
      </c>
      <c r="J688" s="207" t="s">
        <v>134</v>
      </c>
      <c r="K688" s="207" t="s">
        <v>3366</v>
      </c>
      <c r="L688" s="208" t="s">
        <v>6351</v>
      </c>
      <c r="M688" s="209" t="s">
        <v>22</v>
      </c>
    </row>
    <row r="689" spans="1:13" ht="92.4" x14ac:dyDescent="0.3">
      <c r="A689" s="308" t="s">
        <v>796</v>
      </c>
      <c r="B689" s="141" t="s">
        <v>312</v>
      </c>
      <c r="C689" s="141" t="s">
        <v>6014</v>
      </c>
      <c r="D689" s="206" t="str">
        <f t="shared" si="10"/>
        <v>WT/TPR/S/299/Rev.1</v>
      </c>
      <c r="E689" s="141" t="s">
        <v>344</v>
      </c>
      <c r="F689" s="141" t="s">
        <v>6015</v>
      </c>
      <c r="G689" s="141" t="s">
        <v>1101</v>
      </c>
      <c r="H689" s="141" t="s">
        <v>5</v>
      </c>
      <c r="I689" s="141">
        <v>2014</v>
      </c>
      <c r="J689" s="207" t="s">
        <v>134</v>
      </c>
      <c r="K689" s="207" t="s">
        <v>2516</v>
      </c>
      <c r="L689" s="208" t="s">
        <v>7084</v>
      </c>
      <c r="M689" s="209" t="s">
        <v>848</v>
      </c>
    </row>
    <row r="690" spans="1:13" ht="91.2" x14ac:dyDescent="0.3">
      <c r="A690" s="309"/>
      <c r="B690" s="141" t="s">
        <v>312</v>
      </c>
      <c r="C690" s="141" t="s">
        <v>6014</v>
      </c>
      <c r="D690" s="206" t="str">
        <f t="shared" si="10"/>
        <v>WT/TPR/S/299/Rev.1</v>
      </c>
      <c r="E690" s="141" t="s">
        <v>5676</v>
      </c>
      <c r="F690" s="141" t="s">
        <v>6015</v>
      </c>
      <c r="G690" s="141" t="s">
        <v>1101</v>
      </c>
      <c r="H690" s="141" t="s">
        <v>5</v>
      </c>
      <c r="I690" s="141">
        <v>2014</v>
      </c>
      <c r="J690" s="207" t="s">
        <v>134</v>
      </c>
      <c r="K690" s="207" t="s">
        <v>2516</v>
      </c>
      <c r="L690" s="208" t="s">
        <v>6352</v>
      </c>
      <c r="M690" s="209" t="s">
        <v>135</v>
      </c>
    </row>
    <row r="691" spans="1:13" ht="91.2" x14ac:dyDescent="0.3">
      <c r="A691" s="205" t="s">
        <v>796</v>
      </c>
      <c r="B691" s="141" t="s">
        <v>312</v>
      </c>
      <c r="C691" s="141" t="s">
        <v>6014</v>
      </c>
      <c r="D691" s="206" t="str">
        <f t="shared" si="10"/>
        <v>WT/TPR/S/299/Rev.1</v>
      </c>
      <c r="E691" s="141" t="s">
        <v>6096</v>
      </c>
      <c r="F691" s="141" t="s">
        <v>6015</v>
      </c>
      <c r="G691" s="141" t="s">
        <v>1101</v>
      </c>
      <c r="H691" s="141" t="s">
        <v>5</v>
      </c>
      <c r="I691" s="141">
        <v>2014</v>
      </c>
      <c r="J691" s="207" t="s">
        <v>134</v>
      </c>
      <c r="K691" s="207" t="s">
        <v>2760</v>
      </c>
      <c r="L691" s="208" t="s">
        <v>6857</v>
      </c>
      <c r="M691" s="209" t="s">
        <v>136</v>
      </c>
    </row>
    <row r="692" spans="1:13" ht="91.2" x14ac:dyDescent="0.3">
      <c r="A692" s="308" t="s">
        <v>796</v>
      </c>
      <c r="B692" s="141" t="s">
        <v>317</v>
      </c>
      <c r="C692" s="141" t="s">
        <v>6272</v>
      </c>
      <c r="D692" s="206" t="str">
        <f t="shared" si="10"/>
        <v>WT/TPR/G/299/Rev.1</v>
      </c>
      <c r="E692" s="141" t="s">
        <v>6353</v>
      </c>
      <c r="F692" s="141" t="s">
        <v>6015</v>
      </c>
      <c r="G692" s="141" t="s">
        <v>1101</v>
      </c>
      <c r="H692" s="141" t="s">
        <v>5</v>
      </c>
      <c r="I692" s="141">
        <v>2014</v>
      </c>
      <c r="J692" s="207" t="s">
        <v>798</v>
      </c>
      <c r="K692" s="207"/>
      <c r="L692" s="208" t="s">
        <v>6354</v>
      </c>
      <c r="M692" s="209" t="s">
        <v>136</v>
      </c>
    </row>
    <row r="693" spans="1:13" ht="103.8" x14ac:dyDescent="0.3">
      <c r="A693" s="309"/>
      <c r="B693" s="141" t="s">
        <v>312</v>
      </c>
      <c r="C693" s="141" t="s">
        <v>6014</v>
      </c>
      <c r="D693" s="206" t="str">
        <f t="shared" si="10"/>
        <v>WT/TPR/S/299/Rev.1</v>
      </c>
      <c r="E693" s="141" t="s">
        <v>997</v>
      </c>
      <c r="F693" s="141" t="s">
        <v>6015</v>
      </c>
      <c r="G693" s="141" t="s">
        <v>1101</v>
      </c>
      <c r="H693" s="141" t="s">
        <v>5</v>
      </c>
      <c r="I693" s="141">
        <v>2014</v>
      </c>
      <c r="J693" s="207" t="s">
        <v>798</v>
      </c>
      <c r="K693" s="207"/>
      <c r="L693" s="208" t="s">
        <v>6355</v>
      </c>
      <c r="M693" s="209" t="s">
        <v>136</v>
      </c>
    </row>
    <row r="694" spans="1:13" ht="138" x14ac:dyDescent="0.3">
      <c r="A694" s="205" t="s">
        <v>796</v>
      </c>
      <c r="B694" s="141" t="s">
        <v>312</v>
      </c>
      <c r="C694" s="141" t="s">
        <v>6014</v>
      </c>
      <c r="D694" s="206" t="str">
        <f t="shared" si="10"/>
        <v>WT/TPR/S/299/Rev.1</v>
      </c>
      <c r="E694" s="141" t="s">
        <v>871</v>
      </c>
      <c r="F694" s="141" t="s">
        <v>6356</v>
      </c>
      <c r="G694" s="141" t="s">
        <v>1101</v>
      </c>
      <c r="H694" s="141" t="s">
        <v>5</v>
      </c>
      <c r="I694" s="141">
        <v>2014</v>
      </c>
      <c r="J694" s="207" t="s">
        <v>133</v>
      </c>
      <c r="K694" s="207" t="s">
        <v>42</v>
      </c>
      <c r="L694" s="208" t="s">
        <v>6357</v>
      </c>
      <c r="M694" s="209" t="s">
        <v>6358</v>
      </c>
    </row>
    <row r="695" spans="1:13" ht="91.2" x14ac:dyDescent="0.3">
      <c r="A695" s="205" t="s">
        <v>796</v>
      </c>
      <c r="B695" s="141" t="s">
        <v>312</v>
      </c>
      <c r="C695" s="141" t="s">
        <v>6014</v>
      </c>
      <c r="D695" s="206" t="str">
        <f t="shared" si="10"/>
        <v>WT/TPR/S/299/Rev.1</v>
      </c>
      <c r="E695" s="141" t="s">
        <v>323</v>
      </c>
      <c r="F695" s="141" t="s">
        <v>6015</v>
      </c>
      <c r="G695" s="141" t="s">
        <v>1101</v>
      </c>
      <c r="H695" s="141" t="s">
        <v>5</v>
      </c>
      <c r="I695" s="141">
        <v>2014</v>
      </c>
      <c r="J695" s="207" t="s">
        <v>134</v>
      </c>
      <c r="K695" s="207" t="s">
        <v>2650</v>
      </c>
      <c r="L695" s="208" t="s">
        <v>6359</v>
      </c>
      <c r="M695" s="209" t="s">
        <v>279</v>
      </c>
    </row>
    <row r="696" spans="1:13" ht="103.8" x14ac:dyDescent="0.3">
      <c r="A696" s="205" t="s">
        <v>796</v>
      </c>
      <c r="B696" s="141" t="s">
        <v>312</v>
      </c>
      <c r="C696" s="141" t="s">
        <v>6014</v>
      </c>
      <c r="D696" s="206" t="str">
        <f t="shared" si="10"/>
        <v>WT/TPR/S/299/Rev.1</v>
      </c>
      <c r="E696" s="141" t="s">
        <v>344</v>
      </c>
      <c r="F696" s="141" t="s">
        <v>6015</v>
      </c>
      <c r="G696" s="141" t="s">
        <v>1101</v>
      </c>
      <c r="H696" s="141" t="s">
        <v>5</v>
      </c>
      <c r="I696" s="141">
        <v>2014</v>
      </c>
      <c r="J696" s="207" t="s">
        <v>134</v>
      </c>
      <c r="K696" s="207" t="s">
        <v>2516</v>
      </c>
      <c r="L696" s="208" t="s">
        <v>7085</v>
      </c>
      <c r="M696" s="209" t="s">
        <v>990</v>
      </c>
    </row>
    <row r="697" spans="1:13" ht="91.2" x14ac:dyDescent="0.3">
      <c r="A697" s="205" t="s">
        <v>796</v>
      </c>
      <c r="B697" s="141" t="s">
        <v>312</v>
      </c>
      <c r="C697" s="141" t="s">
        <v>6014</v>
      </c>
      <c r="D697" s="206" t="str">
        <f t="shared" si="10"/>
        <v>WT/TPR/S/299/Rev.1</v>
      </c>
      <c r="E697" s="141" t="s">
        <v>947</v>
      </c>
      <c r="F697" s="141" t="s">
        <v>6015</v>
      </c>
      <c r="G697" s="141" t="s">
        <v>1101</v>
      </c>
      <c r="H697" s="141" t="s">
        <v>5</v>
      </c>
      <c r="I697" s="141">
        <v>2014</v>
      </c>
      <c r="J697" s="207" t="s">
        <v>134</v>
      </c>
      <c r="K697" s="207" t="s">
        <v>2760</v>
      </c>
      <c r="L697" s="208" t="s">
        <v>6858</v>
      </c>
      <c r="M697" s="209" t="s">
        <v>279</v>
      </c>
    </row>
    <row r="698" spans="1:13" ht="91.2" x14ac:dyDescent="0.3">
      <c r="A698" s="205" t="s">
        <v>796</v>
      </c>
      <c r="B698" s="141" t="s">
        <v>312</v>
      </c>
      <c r="C698" s="141" t="s">
        <v>6014</v>
      </c>
      <c r="D698" s="206" t="str">
        <f t="shared" si="10"/>
        <v>WT/TPR/S/299/Rev.1</v>
      </c>
      <c r="E698" s="141" t="s">
        <v>6360</v>
      </c>
      <c r="F698" s="141" t="s">
        <v>6015</v>
      </c>
      <c r="G698" s="141" t="s">
        <v>1101</v>
      </c>
      <c r="H698" s="141" t="s">
        <v>5</v>
      </c>
      <c r="I698" s="141">
        <v>2014</v>
      </c>
      <c r="J698" s="207" t="s">
        <v>798</v>
      </c>
      <c r="K698" s="207"/>
      <c r="L698" s="208" t="s">
        <v>6361</v>
      </c>
      <c r="M698" s="209" t="s">
        <v>6362</v>
      </c>
    </row>
    <row r="699" spans="1:13" ht="149.4" x14ac:dyDescent="0.3">
      <c r="A699" s="205" t="s">
        <v>796</v>
      </c>
      <c r="B699" s="141" t="s">
        <v>312</v>
      </c>
      <c r="C699" s="141" t="s">
        <v>6014</v>
      </c>
      <c r="D699" s="206" t="str">
        <f t="shared" si="10"/>
        <v>WT/TPR/S/299/Rev.1</v>
      </c>
      <c r="E699" s="141" t="s">
        <v>6344</v>
      </c>
      <c r="F699" s="141" t="s">
        <v>6015</v>
      </c>
      <c r="G699" s="141" t="s">
        <v>1101</v>
      </c>
      <c r="H699" s="141" t="s">
        <v>5</v>
      </c>
      <c r="I699" s="141">
        <v>2014</v>
      </c>
      <c r="J699" s="207" t="s">
        <v>133</v>
      </c>
      <c r="K699" s="207" t="s">
        <v>139</v>
      </c>
      <c r="L699" s="208" t="s">
        <v>7086</v>
      </c>
      <c r="M699" s="209" t="s">
        <v>6363</v>
      </c>
    </row>
    <row r="700" spans="1:13" ht="115.2" x14ac:dyDescent="0.3">
      <c r="A700" s="205" t="s">
        <v>796</v>
      </c>
      <c r="B700" s="141" t="s">
        <v>312</v>
      </c>
      <c r="C700" s="141" t="s">
        <v>6014</v>
      </c>
      <c r="D700" s="206" t="str">
        <f t="shared" si="10"/>
        <v>WT/TPR/S/299/Rev.1</v>
      </c>
      <c r="E700" s="141" t="s">
        <v>822</v>
      </c>
      <c r="F700" s="141" t="s">
        <v>6015</v>
      </c>
      <c r="G700" s="141" t="s">
        <v>1101</v>
      </c>
      <c r="H700" s="141" t="s">
        <v>5</v>
      </c>
      <c r="I700" s="141">
        <v>2014</v>
      </c>
      <c r="J700" s="207" t="s">
        <v>133</v>
      </c>
      <c r="K700" s="207" t="s">
        <v>74</v>
      </c>
      <c r="L700" s="208" t="s">
        <v>6859</v>
      </c>
      <c r="M700" s="209" t="s">
        <v>6364</v>
      </c>
    </row>
    <row r="701" spans="1:13" ht="91.2" x14ac:dyDescent="0.3">
      <c r="A701" s="308" t="s">
        <v>796</v>
      </c>
      <c r="B701" s="141" t="s">
        <v>312</v>
      </c>
      <c r="C701" s="141" t="s">
        <v>6014</v>
      </c>
      <c r="D701" s="206" t="str">
        <f t="shared" si="10"/>
        <v>WT/TPR/S/299/Rev.1</v>
      </c>
      <c r="E701" s="141" t="s">
        <v>874</v>
      </c>
      <c r="F701" s="141" t="s">
        <v>6015</v>
      </c>
      <c r="G701" s="141" t="s">
        <v>1101</v>
      </c>
      <c r="H701" s="141" t="s">
        <v>5</v>
      </c>
      <c r="I701" s="141">
        <v>2014</v>
      </c>
      <c r="J701" s="207" t="s">
        <v>133</v>
      </c>
      <c r="K701" s="207" t="s">
        <v>139</v>
      </c>
      <c r="L701" s="208" t="s">
        <v>6860</v>
      </c>
      <c r="M701" s="209" t="s">
        <v>350</v>
      </c>
    </row>
    <row r="702" spans="1:13" ht="91.2" x14ac:dyDescent="0.3">
      <c r="A702" s="309"/>
      <c r="B702" s="141" t="s">
        <v>312</v>
      </c>
      <c r="C702" s="141" t="s">
        <v>6014</v>
      </c>
      <c r="D702" s="206" t="str">
        <f t="shared" si="10"/>
        <v>WT/TPR/S/299/Rev.1</v>
      </c>
      <c r="E702" s="141" t="s">
        <v>6365</v>
      </c>
      <c r="F702" s="141" t="s">
        <v>6015</v>
      </c>
      <c r="G702" s="141" t="s">
        <v>1101</v>
      </c>
      <c r="H702" s="141" t="s">
        <v>5</v>
      </c>
      <c r="I702" s="141">
        <v>2014</v>
      </c>
      <c r="J702" s="207" t="s">
        <v>133</v>
      </c>
      <c r="K702" s="207" t="s">
        <v>139</v>
      </c>
      <c r="L702" s="208" t="s">
        <v>7087</v>
      </c>
      <c r="M702" s="209" t="s">
        <v>6366</v>
      </c>
    </row>
    <row r="703" spans="1:13" ht="91.2" x14ac:dyDescent="0.3">
      <c r="A703" s="205" t="s">
        <v>796</v>
      </c>
      <c r="B703" s="141" t="s">
        <v>312</v>
      </c>
      <c r="C703" s="141" t="s">
        <v>6014</v>
      </c>
      <c r="D703" s="206" t="str">
        <f t="shared" si="10"/>
        <v>WT/TPR/S/299/Rev.1</v>
      </c>
      <c r="E703" s="141" t="s">
        <v>5644</v>
      </c>
      <c r="F703" s="141" t="s">
        <v>6015</v>
      </c>
      <c r="G703" s="141" t="s">
        <v>1101</v>
      </c>
      <c r="H703" s="141" t="s">
        <v>5</v>
      </c>
      <c r="I703" s="141">
        <v>2014</v>
      </c>
      <c r="J703" s="207" t="s">
        <v>134</v>
      </c>
      <c r="K703" s="207" t="s">
        <v>3366</v>
      </c>
      <c r="L703" s="208" t="s">
        <v>6367</v>
      </c>
      <c r="M703" s="209" t="s">
        <v>22</v>
      </c>
    </row>
    <row r="704" spans="1:13" ht="92.4" x14ac:dyDescent="0.3">
      <c r="A704" s="205" t="s">
        <v>796</v>
      </c>
      <c r="B704" s="141" t="s">
        <v>312</v>
      </c>
      <c r="C704" s="141" t="s">
        <v>6014</v>
      </c>
      <c r="D704" s="206" t="str">
        <f t="shared" si="10"/>
        <v>WT/TPR/S/299/Rev.1</v>
      </c>
      <c r="E704" s="141" t="s">
        <v>5640</v>
      </c>
      <c r="F704" s="141" t="s">
        <v>6015</v>
      </c>
      <c r="G704" s="141" t="s">
        <v>1101</v>
      </c>
      <c r="H704" s="141" t="s">
        <v>5</v>
      </c>
      <c r="I704" s="141">
        <v>2014</v>
      </c>
      <c r="J704" s="207" t="s">
        <v>134</v>
      </c>
      <c r="K704" s="207" t="s">
        <v>1058</v>
      </c>
      <c r="L704" s="208" t="s">
        <v>6861</v>
      </c>
      <c r="M704" s="209" t="s">
        <v>1366</v>
      </c>
    </row>
    <row r="705" spans="1:13" ht="103.8" x14ac:dyDescent="0.3">
      <c r="A705" s="205" t="s">
        <v>796</v>
      </c>
      <c r="B705" s="141" t="s">
        <v>312</v>
      </c>
      <c r="C705" s="141" t="s">
        <v>6014</v>
      </c>
      <c r="D705" s="206" t="str">
        <f t="shared" si="10"/>
        <v>WT/TPR/S/299/Rev.1</v>
      </c>
      <c r="E705" s="141" t="s">
        <v>911</v>
      </c>
      <c r="F705" s="141" t="s">
        <v>6015</v>
      </c>
      <c r="G705" s="141" t="s">
        <v>1101</v>
      </c>
      <c r="H705" s="141" t="s">
        <v>5</v>
      </c>
      <c r="I705" s="141">
        <v>2014</v>
      </c>
      <c r="J705" s="207" t="s">
        <v>134</v>
      </c>
      <c r="K705" s="207" t="s">
        <v>1108</v>
      </c>
      <c r="L705" s="208" t="s">
        <v>6368</v>
      </c>
      <c r="M705" s="209" t="s">
        <v>52</v>
      </c>
    </row>
    <row r="706" spans="1:13" ht="79.8" x14ac:dyDescent="0.3">
      <c r="A706" s="308" t="s">
        <v>796</v>
      </c>
      <c r="B706" s="141" t="s">
        <v>317</v>
      </c>
      <c r="C706" s="141" t="s">
        <v>6272</v>
      </c>
      <c r="D706" s="206" t="str">
        <f t="shared" ref="D706:D769" si="11">IF(C706="","",IF(IFERROR(FIND(";",C706,1), 0) &gt; 0, HYPERLINK(CONCATENATE("
https://docs.wto.org/dol2fe/Pages/SS/DoSearch.aspx?DataSource=Cat&amp;query=@Symbol=
",SUBSTITUTE(MID(C706,1,FIND(";",C706,1) - 1),"/","%2F"),"&amp;"), MID(C706,1,FIND(";",C706,1) - 1)), HYPERLINK(CONCATENATE("
https://docs.wto.org/dol2fe/Pages/SS/DoSearch.aspx?DataSource=Cat&amp;query=@Symbol=
",SUBSTITUTE(C706,"/","%2F"),"&amp;"),C706)))</f>
        <v>WT/TPR/G/299/Rev.1</v>
      </c>
      <c r="E706" s="141" t="s">
        <v>6081</v>
      </c>
      <c r="F706" s="141" t="s">
        <v>6356</v>
      </c>
      <c r="G706" s="141" t="s">
        <v>1101</v>
      </c>
      <c r="H706" s="141" t="s">
        <v>5</v>
      </c>
      <c r="I706" s="141">
        <v>2014</v>
      </c>
      <c r="J706" s="207" t="s">
        <v>798</v>
      </c>
      <c r="K706" s="207"/>
      <c r="L706" s="208" t="s">
        <v>6862</v>
      </c>
      <c r="M706" s="209" t="s">
        <v>22</v>
      </c>
    </row>
    <row r="707" spans="1:13" ht="79.8" x14ac:dyDescent="0.3">
      <c r="A707" s="310"/>
      <c r="B707" s="141" t="s">
        <v>317</v>
      </c>
      <c r="C707" s="141" t="s">
        <v>6272</v>
      </c>
      <c r="D707" s="206" t="str">
        <f t="shared" si="11"/>
        <v>WT/TPR/G/299/Rev.1</v>
      </c>
      <c r="E707" s="141" t="s">
        <v>1016</v>
      </c>
      <c r="F707" s="141" t="s">
        <v>6356</v>
      </c>
      <c r="G707" s="141" t="s">
        <v>1101</v>
      </c>
      <c r="H707" s="141" t="s">
        <v>5</v>
      </c>
      <c r="I707" s="141">
        <v>2014</v>
      </c>
      <c r="J707" s="207" t="s">
        <v>798</v>
      </c>
      <c r="K707" s="207"/>
      <c r="L707" s="208" t="s">
        <v>6863</v>
      </c>
      <c r="M707" s="209" t="s">
        <v>22</v>
      </c>
    </row>
    <row r="708" spans="1:13" ht="79.8" x14ac:dyDescent="0.3">
      <c r="A708" s="309"/>
      <c r="B708" s="141" t="s">
        <v>312</v>
      </c>
      <c r="C708" s="141" t="s">
        <v>6014</v>
      </c>
      <c r="D708" s="206" t="str">
        <f t="shared" si="11"/>
        <v>WT/TPR/S/299/Rev.1</v>
      </c>
      <c r="E708" s="141" t="s">
        <v>6297</v>
      </c>
      <c r="F708" s="141" t="s">
        <v>6356</v>
      </c>
      <c r="G708" s="141" t="s">
        <v>1101</v>
      </c>
      <c r="H708" s="141" t="s">
        <v>5</v>
      </c>
      <c r="I708" s="141">
        <v>2014</v>
      </c>
      <c r="J708" s="207" t="s">
        <v>798</v>
      </c>
      <c r="K708" s="207"/>
      <c r="L708" s="208" t="s">
        <v>6864</v>
      </c>
      <c r="M708" s="209" t="s">
        <v>22</v>
      </c>
    </row>
    <row r="709" spans="1:13" ht="79.8" x14ac:dyDescent="0.3">
      <c r="A709" s="205" t="s">
        <v>796</v>
      </c>
      <c r="B709" s="141" t="s">
        <v>317</v>
      </c>
      <c r="C709" s="141" t="s">
        <v>6272</v>
      </c>
      <c r="D709" s="206" t="str">
        <f t="shared" si="11"/>
        <v>WT/TPR/G/299/Rev.1</v>
      </c>
      <c r="E709" s="141" t="s">
        <v>5711</v>
      </c>
      <c r="F709" s="141" t="s">
        <v>6356</v>
      </c>
      <c r="G709" s="141" t="s">
        <v>1101</v>
      </c>
      <c r="H709" s="141" t="s">
        <v>5</v>
      </c>
      <c r="I709" s="141">
        <v>2014</v>
      </c>
      <c r="J709" s="207" t="s">
        <v>798</v>
      </c>
      <c r="K709" s="207"/>
      <c r="L709" s="208" t="s">
        <v>6865</v>
      </c>
      <c r="M709" s="209" t="s">
        <v>65</v>
      </c>
    </row>
    <row r="710" spans="1:13" ht="79.8" x14ac:dyDescent="0.3">
      <c r="A710" s="205" t="s">
        <v>796</v>
      </c>
      <c r="B710" s="141" t="s">
        <v>312</v>
      </c>
      <c r="C710" s="141" t="s">
        <v>6014</v>
      </c>
      <c r="D710" s="206" t="str">
        <f t="shared" si="11"/>
        <v>WT/TPR/S/299/Rev.1</v>
      </c>
      <c r="E710" s="141" t="s">
        <v>6369</v>
      </c>
      <c r="F710" s="141" t="s">
        <v>6356</v>
      </c>
      <c r="G710" s="141" t="s">
        <v>1101</v>
      </c>
      <c r="H710" s="141" t="s">
        <v>5</v>
      </c>
      <c r="I710" s="141">
        <v>2014</v>
      </c>
      <c r="J710" s="207" t="s">
        <v>798</v>
      </c>
      <c r="K710" s="207"/>
      <c r="L710" s="208" t="s">
        <v>6370</v>
      </c>
      <c r="M710" s="209" t="s">
        <v>893</v>
      </c>
    </row>
    <row r="711" spans="1:13" ht="79.8" x14ac:dyDescent="0.3">
      <c r="A711" s="308" t="s">
        <v>796</v>
      </c>
      <c r="B711" s="141" t="s">
        <v>312</v>
      </c>
      <c r="C711" s="141" t="s">
        <v>6014</v>
      </c>
      <c r="D711" s="206" t="str">
        <f t="shared" si="11"/>
        <v>WT/TPR/S/299/Rev.1</v>
      </c>
      <c r="E711" s="141" t="s">
        <v>913</v>
      </c>
      <c r="F711" s="141" t="s">
        <v>6356</v>
      </c>
      <c r="G711" s="141" t="s">
        <v>1101</v>
      </c>
      <c r="H711" s="141" t="s">
        <v>5</v>
      </c>
      <c r="I711" s="141">
        <v>2014</v>
      </c>
      <c r="J711" s="207" t="s">
        <v>134</v>
      </c>
      <c r="K711" s="207" t="s">
        <v>3366</v>
      </c>
      <c r="L711" s="208" t="s">
        <v>6371</v>
      </c>
      <c r="M711" s="209" t="s">
        <v>22</v>
      </c>
    </row>
    <row r="712" spans="1:13" ht="81" x14ac:dyDescent="0.3">
      <c r="A712" s="309"/>
      <c r="B712" s="141" t="s">
        <v>312</v>
      </c>
      <c r="C712" s="141" t="s">
        <v>6014</v>
      </c>
      <c r="D712" s="206" t="str">
        <f t="shared" si="11"/>
        <v>WT/TPR/S/299/Rev.1</v>
      </c>
      <c r="E712" s="141" t="s">
        <v>6093</v>
      </c>
      <c r="F712" s="141" t="s">
        <v>6356</v>
      </c>
      <c r="G712" s="141" t="s">
        <v>1101</v>
      </c>
      <c r="H712" s="141" t="s">
        <v>5</v>
      </c>
      <c r="I712" s="141">
        <v>2014</v>
      </c>
      <c r="J712" s="207" t="s">
        <v>134</v>
      </c>
      <c r="K712" s="207" t="s">
        <v>3366</v>
      </c>
      <c r="L712" s="208" t="s">
        <v>7088</v>
      </c>
      <c r="M712" s="209" t="s">
        <v>22</v>
      </c>
    </row>
    <row r="713" spans="1:13" ht="81" x14ac:dyDescent="0.3">
      <c r="A713" s="308" t="s">
        <v>796</v>
      </c>
      <c r="B713" s="141" t="s">
        <v>312</v>
      </c>
      <c r="C713" s="141" t="s">
        <v>6014</v>
      </c>
      <c r="D713" s="206" t="str">
        <f t="shared" si="11"/>
        <v>WT/TPR/S/299/Rev.1</v>
      </c>
      <c r="E713" s="141" t="s">
        <v>6093</v>
      </c>
      <c r="F713" s="141" t="s">
        <v>6356</v>
      </c>
      <c r="G713" s="141" t="s">
        <v>1101</v>
      </c>
      <c r="H713" s="141" t="s">
        <v>5</v>
      </c>
      <c r="I713" s="141">
        <v>2014</v>
      </c>
      <c r="J713" s="207" t="s">
        <v>134</v>
      </c>
      <c r="K713" s="207" t="s">
        <v>67</v>
      </c>
      <c r="L713" s="208" t="s">
        <v>7089</v>
      </c>
      <c r="M713" s="209" t="s">
        <v>6372</v>
      </c>
    </row>
    <row r="714" spans="1:13" ht="81" x14ac:dyDescent="0.3">
      <c r="A714" s="309"/>
      <c r="B714" s="141" t="s">
        <v>312</v>
      </c>
      <c r="C714" s="141" t="s">
        <v>6014</v>
      </c>
      <c r="D714" s="206" t="str">
        <f t="shared" si="11"/>
        <v>WT/TPR/S/299/Rev.1</v>
      </c>
      <c r="E714" s="141" t="s">
        <v>841</v>
      </c>
      <c r="F714" s="141" t="s">
        <v>6356</v>
      </c>
      <c r="G714" s="141" t="s">
        <v>1101</v>
      </c>
      <c r="H714" s="141" t="s">
        <v>5</v>
      </c>
      <c r="I714" s="141">
        <v>2014</v>
      </c>
      <c r="J714" s="207" t="s">
        <v>134</v>
      </c>
      <c r="K714" s="207" t="s">
        <v>67</v>
      </c>
      <c r="L714" s="208" t="s">
        <v>7090</v>
      </c>
      <c r="M714" s="209" t="s">
        <v>28</v>
      </c>
    </row>
    <row r="715" spans="1:13" ht="92.4" x14ac:dyDescent="0.3">
      <c r="A715" s="205" t="s">
        <v>796</v>
      </c>
      <c r="B715" s="141" t="s">
        <v>312</v>
      </c>
      <c r="C715" s="141" t="s">
        <v>6014</v>
      </c>
      <c r="D715" s="206" t="str">
        <f t="shared" si="11"/>
        <v>WT/TPR/S/299/Rev.1</v>
      </c>
      <c r="E715" s="141" t="s">
        <v>841</v>
      </c>
      <c r="F715" s="141" t="s">
        <v>6356</v>
      </c>
      <c r="G715" s="141" t="s">
        <v>1101</v>
      </c>
      <c r="H715" s="141" t="s">
        <v>5</v>
      </c>
      <c r="I715" s="141">
        <v>2014</v>
      </c>
      <c r="J715" s="207" t="s">
        <v>134</v>
      </c>
      <c r="K715" s="207" t="s">
        <v>3367</v>
      </c>
      <c r="L715" s="208" t="s">
        <v>7091</v>
      </c>
      <c r="M715" s="209" t="s">
        <v>6373</v>
      </c>
    </row>
    <row r="716" spans="1:13" ht="81" x14ac:dyDescent="0.3">
      <c r="A716" s="205" t="s">
        <v>796</v>
      </c>
      <c r="B716" s="141" t="s">
        <v>312</v>
      </c>
      <c r="C716" s="141" t="s">
        <v>6014</v>
      </c>
      <c r="D716" s="206" t="str">
        <f t="shared" si="11"/>
        <v>WT/TPR/S/299/Rev.1</v>
      </c>
      <c r="E716" s="141" t="s">
        <v>6251</v>
      </c>
      <c r="F716" s="141" t="s">
        <v>6356</v>
      </c>
      <c r="G716" s="141" t="s">
        <v>1101</v>
      </c>
      <c r="H716" s="141" t="s">
        <v>5</v>
      </c>
      <c r="I716" s="141">
        <v>2014</v>
      </c>
      <c r="J716" s="207" t="s">
        <v>134</v>
      </c>
      <c r="K716" s="207" t="s">
        <v>2650</v>
      </c>
      <c r="L716" s="208" t="s">
        <v>7092</v>
      </c>
      <c r="M716" s="209" t="s">
        <v>6374</v>
      </c>
    </row>
    <row r="717" spans="1:13" ht="126.6" x14ac:dyDescent="0.3">
      <c r="A717" s="205" t="s">
        <v>796</v>
      </c>
      <c r="B717" s="141" t="s">
        <v>312</v>
      </c>
      <c r="C717" s="141" t="s">
        <v>6014</v>
      </c>
      <c r="D717" s="206" t="str">
        <f t="shared" si="11"/>
        <v>WT/TPR/S/299/Rev.1</v>
      </c>
      <c r="E717" s="141" t="s">
        <v>903</v>
      </c>
      <c r="F717" s="141" t="s">
        <v>6356</v>
      </c>
      <c r="G717" s="141" t="s">
        <v>1101</v>
      </c>
      <c r="H717" s="141" t="s">
        <v>5</v>
      </c>
      <c r="I717" s="141">
        <v>2014</v>
      </c>
      <c r="J717" s="207" t="s">
        <v>798</v>
      </c>
      <c r="K717" s="207"/>
      <c r="L717" s="208" t="s">
        <v>6375</v>
      </c>
      <c r="M717" s="209" t="s">
        <v>22</v>
      </c>
    </row>
    <row r="718" spans="1:13" ht="91.2" x14ac:dyDescent="0.3">
      <c r="A718" s="205" t="s">
        <v>796</v>
      </c>
      <c r="B718" s="141" t="s">
        <v>312</v>
      </c>
      <c r="C718" s="141" t="s">
        <v>6014</v>
      </c>
      <c r="D718" s="206" t="str">
        <f t="shared" si="11"/>
        <v>WT/TPR/S/299/Rev.1</v>
      </c>
      <c r="E718" s="141" t="s">
        <v>313</v>
      </c>
      <c r="F718" s="141" t="s">
        <v>6273</v>
      </c>
      <c r="G718" s="141" t="s">
        <v>1101</v>
      </c>
      <c r="H718" s="141" t="s">
        <v>5</v>
      </c>
      <c r="I718" s="141">
        <v>2014</v>
      </c>
      <c r="J718" s="207" t="s">
        <v>134</v>
      </c>
      <c r="K718" s="207" t="s">
        <v>6376</v>
      </c>
      <c r="L718" s="208" t="s">
        <v>6377</v>
      </c>
      <c r="M718" s="209" t="s">
        <v>6378</v>
      </c>
    </row>
    <row r="719" spans="1:13" ht="126.6" x14ac:dyDescent="0.3">
      <c r="A719" s="308" t="s">
        <v>796</v>
      </c>
      <c r="B719" s="141" t="s">
        <v>317</v>
      </c>
      <c r="C719" s="141" t="s">
        <v>6272</v>
      </c>
      <c r="D719" s="206" t="str">
        <f t="shared" si="11"/>
        <v>WT/TPR/G/299/Rev.1</v>
      </c>
      <c r="E719" s="141" t="s">
        <v>926</v>
      </c>
      <c r="F719" s="141" t="s">
        <v>6379</v>
      </c>
      <c r="G719" s="141" t="s">
        <v>1101</v>
      </c>
      <c r="H719" s="141" t="s">
        <v>5</v>
      </c>
      <c r="I719" s="141">
        <v>2014</v>
      </c>
      <c r="J719" s="207" t="s">
        <v>798</v>
      </c>
      <c r="K719" s="207"/>
      <c r="L719" s="208" t="s">
        <v>6380</v>
      </c>
      <c r="M719" s="209" t="s">
        <v>22</v>
      </c>
    </row>
    <row r="720" spans="1:13" ht="114" x14ac:dyDescent="0.3">
      <c r="A720" s="310"/>
      <c r="B720" s="141" t="s">
        <v>317</v>
      </c>
      <c r="C720" s="141" t="s">
        <v>6272</v>
      </c>
      <c r="D720" s="206" t="str">
        <f t="shared" si="11"/>
        <v>WT/TPR/G/299/Rev.1</v>
      </c>
      <c r="E720" s="141" t="s">
        <v>5746</v>
      </c>
      <c r="F720" s="141" t="s">
        <v>6379</v>
      </c>
      <c r="G720" s="141" t="s">
        <v>1101</v>
      </c>
      <c r="H720" s="141" t="s">
        <v>5</v>
      </c>
      <c r="I720" s="141">
        <v>2014</v>
      </c>
      <c r="J720" s="207" t="s">
        <v>798</v>
      </c>
      <c r="K720" s="207"/>
      <c r="L720" s="208" t="s">
        <v>6866</v>
      </c>
      <c r="M720" s="209" t="s">
        <v>22</v>
      </c>
    </row>
    <row r="721" spans="1:13" ht="114" x14ac:dyDescent="0.3">
      <c r="A721" s="310"/>
      <c r="B721" s="141" t="s">
        <v>312</v>
      </c>
      <c r="C721" s="141" t="s">
        <v>6014</v>
      </c>
      <c r="D721" s="206" t="str">
        <f t="shared" si="11"/>
        <v>WT/TPR/S/299/Rev.1</v>
      </c>
      <c r="E721" s="141" t="s">
        <v>6297</v>
      </c>
      <c r="F721" s="141" t="s">
        <v>6379</v>
      </c>
      <c r="G721" s="141" t="s">
        <v>1101</v>
      </c>
      <c r="H721" s="141" t="s">
        <v>5</v>
      </c>
      <c r="I721" s="141">
        <v>2014</v>
      </c>
      <c r="J721" s="207" t="s">
        <v>798</v>
      </c>
      <c r="K721" s="207"/>
      <c r="L721" s="208" t="s">
        <v>6867</v>
      </c>
      <c r="M721" s="209" t="s">
        <v>22</v>
      </c>
    </row>
    <row r="722" spans="1:13" ht="114" x14ac:dyDescent="0.3">
      <c r="A722" s="309"/>
      <c r="B722" s="141" t="s">
        <v>312</v>
      </c>
      <c r="C722" s="141" t="s">
        <v>6014</v>
      </c>
      <c r="D722" s="206" t="str">
        <f t="shared" si="11"/>
        <v>WT/TPR/S/299/Rev.1</v>
      </c>
      <c r="E722" s="141" t="s">
        <v>1017</v>
      </c>
      <c r="F722" s="141" t="s">
        <v>6379</v>
      </c>
      <c r="G722" s="141" t="s">
        <v>1101</v>
      </c>
      <c r="H722" s="141" t="s">
        <v>5</v>
      </c>
      <c r="I722" s="141">
        <v>2014</v>
      </c>
      <c r="J722" s="207" t="s">
        <v>798</v>
      </c>
      <c r="K722" s="207"/>
      <c r="L722" s="208" t="s">
        <v>7093</v>
      </c>
      <c r="M722" s="209" t="s">
        <v>22</v>
      </c>
    </row>
    <row r="723" spans="1:13" ht="114" x14ac:dyDescent="0.3">
      <c r="A723" s="308" t="s">
        <v>796</v>
      </c>
      <c r="B723" s="141" t="s">
        <v>317</v>
      </c>
      <c r="C723" s="141" t="s">
        <v>6272</v>
      </c>
      <c r="D723" s="206" t="str">
        <f t="shared" si="11"/>
        <v>WT/TPR/G/299/Rev.1</v>
      </c>
      <c r="E723" s="141" t="s">
        <v>6381</v>
      </c>
      <c r="F723" s="141" t="s">
        <v>6379</v>
      </c>
      <c r="G723" s="141" t="s">
        <v>1101</v>
      </c>
      <c r="H723" s="141" t="s">
        <v>5</v>
      </c>
      <c r="I723" s="141">
        <v>2014</v>
      </c>
      <c r="J723" s="207" t="s">
        <v>798</v>
      </c>
      <c r="K723" s="207"/>
      <c r="L723" s="208" t="s">
        <v>6382</v>
      </c>
      <c r="M723" s="209" t="s">
        <v>6383</v>
      </c>
    </row>
    <row r="724" spans="1:13" ht="149.4" x14ac:dyDescent="0.3">
      <c r="A724" s="309"/>
      <c r="B724" s="141" t="s">
        <v>317</v>
      </c>
      <c r="C724" s="141" t="s">
        <v>6272</v>
      </c>
      <c r="D724" s="206" t="str">
        <f t="shared" si="11"/>
        <v>WT/TPR/G/299/Rev.1</v>
      </c>
      <c r="E724" s="141" t="s">
        <v>977</v>
      </c>
      <c r="F724" s="141" t="s">
        <v>6379</v>
      </c>
      <c r="G724" s="141" t="s">
        <v>1101</v>
      </c>
      <c r="H724" s="141" t="s">
        <v>5</v>
      </c>
      <c r="I724" s="141">
        <v>2014</v>
      </c>
      <c r="J724" s="207" t="s">
        <v>798</v>
      </c>
      <c r="K724" s="207"/>
      <c r="L724" s="208" t="s">
        <v>6384</v>
      </c>
      <c r="M724" s="209" t="s">
        <v>6385</v>
      </c>
    </row>
    <row r="725" spans="1:13" ht="114" x14ac:dyDescent="0.3">
      <c r="A725" s="205" t="s">
        <v>796</v>
      </c>
      <c r="B725" s="141" t="s">
        <v>317</v>
      </c>
      <c r="C725" s="141" t="s">
        <v>6272</v>
      </c>
      <c r="D725" s="206" t="str">
        <f t="shared" si="11"/>
        <v>WT/TPR/G/299/Rev.1</v>
      </c>
      <c r="E725" s="141" t="s">
        <v>6386</v>
      </c>
      <c r="F725" s="141" t="s">
        <v>6379</v>
      </c>
      <c r="G725" s="141" t="s">
        <v>1101</v>
      </c>
      <c r="H725" s="141" t="s">
        <v>5</v>
      </c>
      <c r="I725" s="141">
        <v>2014</v>
      </c>
      <c r="J725" s="207" t="s">
        <v>133</v>
      </c>
      <c r="K725" s="207" t="s">
        <v>42</v>
      </c>
      <c r="L725" s="208" t="s">
        <v>6387</v>
      </c>
      <c r="M725" s="209" t="s">
        <v>22</v>
      </c>
    </row>
    <row r="726" spans="1:13" ht="114" x14ac:dyDescent="0.3">
      <c r="A726" s="205" t="s">
        <v>796</v>
      </c>
      <c r="B726" s="141" t="s">
        <v>317</v>
      </c>
      <c r="C726" s="141" t="s">
        <v>6272</v>
      </c>
      <c r="D726" s="206" t="str">
        <f t="shared" si="11"/>
        <v>WT/TPR/G/299/Rev.1</v>
      </c>
      <c r="E726" s="141" t="s">
        <v>6388</v>
      </c>
      <c r="F726" s="141" t="s">
        <v>6379</v>
      </c>
      <c r="G726" s="141" t="s">
        <v>1101</v>
      </c>
      <c r="H726" s="141" t="s">
        <v>5</v>
      </c>
      <c r="I726" s="141">
        <v>2014</v>
      </c>
      <c r="J726" s="207" t="s">
        <v>134</v>
      </c>
      <c r="K726" s="207" t="s">
        <v>1058</v>
      </c>
      <c r="L726" s="208" t="s">
        <v>6868</v>
      </c>
      <c r="M726" s="209" t="s">
        <v>22</v>
      </c>
    </row>
    <row r="727" spans="1:13" ht="114" x14ac:dyDescent="0.3">
      <c r="A727" s="308" t="s">
        <v>796</v>
      </c>
      <c r="B727" s="141" t="s">
        <v>317</v>
      </c>
      <c r="C727" s="141" t="s">
        <v>6272</v>
      </c>
      <c r="D727" s="206" t="str">
        <f t="shared" si="11"/>
        <v>WT/TPR/G/299/Rev.1</v>
      </c>
      <c r="E727" s="141" t="s">
        <v>6389</v>
      </c>
      <c r="F727" s="141" t="s">
        <v>6379</v>
      </c>
      <c r="G727" s="141" t="s">
        <v>1101</v>
      </c>
      <c r="H727" s="141" t="s">
        <v>5</v>
      </c>
      <c r="I727" s="141">
        <v>2014</v>
      </c>
      <c r="J727" s="207" t="s">
        <v>798</v>
      </c>
      <c r="K727" s="207"/>
      <c r="L727" s="208" t="s">
        <v>6869</v>
      </c>
      <c r="M727" s="209" t="s">
        <v>893</v>
      </c>
    </row>
    <row r="728" spans="1:13" ht="114" x14ac:dyDescent="0.3">
      <c r="A728" s="310"/>
      <c r="B728" s="141" t="s">
        <v>317</v>
      </c>
      <c r="C728" s="141" t="s">
        <v>6272</v>
      </c>
      <c r="D728" s="206" t="str">
        <f t="shared" si="11"/>
        <v>WT/TPR/G/299/Rev.1</v>
      </c>
      <c r="E728" s="141" t="s">
        <v>817</v>
      </c>
      <c r="F728" s="141" t="s">
        <v>6379</v>
      </c>
      <c r="G728" s="141" t="s">
        <v>1101</v>
      </c>
      <c r="H728" s="141" t="s">
        <v>5</v>
      </c>
      <c r="I728" s="141">
        <v>2014</v>
      </c>
      <c r="J728" s="207" t="s">
        <v>798</v>
      </c>
      <c r="K728" s="207"/>
      <c r="L728" s="208" t="s">
        <v>6870</v>
      </c>
      <c r="M728" s="209" t="s">
        <v>893</v>
      </c>
    </row>
    <row r="729" spans="1:13" ht="114" x14ac:dyDescent="0.3">
      <c r="A729" s="309"/>
      <c r="B729" s="141" t="s">
        <v>312</v>
      </c>
      <c r="C729" s="141" t="s">
        <v>6014</v>
      </c>
      <c r="D729" s="206" t="str">
        <f t="shared" si="11"/>
        <v>WT/TPR/S/299/Rev.1</v>
      </c>
      <c r="E729" s="141" t="s">
        <v>833</v>
      </c>
      <c r="F729" s="141" t="s">
        <v>6379</v>
      </c>
      <c r="G729" s="141" t="s">
        <v>1101</v>
      </c>
      <c r="H729" s="141" t="s">
        <v>5</v>
      </c>
      <c r="I729" s="141">
        <v>2014</v>
      </c>
      <c r="J729" s="207" t="s">
        <v>798</v>
      </c>
      <c r="K729" s="207"/>
      <c r="L729" s="208" t="s">
        <v>6390</v>
      </c>
      <c r="M729" s="209" t="s">
        <v>893</v>
      </c>
    </row>
    <row r="730" spans="1:13" ht="114" x14ac:dyDescent="0.3">
      <c r="A730" s="308" t="s">
        <v>796</v>
      </c>
      <c r="B730" s="141" t="s">
        <v>317</v>
      </c>
      <c r="C730" s="141" t="s">
        <v>6272</v>
      </c>
      <c r="D730" s="206" t="str">
        <f t="shared" si="11"/>
        <v>WT/TPR/G/299/Rev.1</v>
      </c>
      <c r="E730" s="141" t="s">
        <v>6391</v>
      </c>
      <c r="F730" s="141" t="s">
        <v>6379</v>
      </c>
      <c r="G730" s="141" t="s">
        <v>1101</v>
      </c>
      <c r="H730" s="141" t="s">
        <v>5</v>
      </c>
      <c r="I730" s="141">
        <v>2014</v>
      </c>
      <c r="J730" s="207" t="s">
        <v>133</v>
      </c>
      <c r="K730" s="207" t="s">
        <v>19</v>
      </c>
      <c r="L730" s="208" t="s">
        <v>6392</v>
      </c>
      <c r="M730" s="209" t="s">
        <v>893</v>
      </c>
    </row>
    <row r="731" spans="1:13" ht="114" x14ac:dyDescent="0.3">
      <c r="A731" s="309"/>
      <c r="B731" s="141" t="s">
        <v>317</v>
      </c>
      <c r="C731" s="141" t="s">
        <v>6272</v>
      </c>
      <c r="D731" s="206" t="str">
        <f t="shared" si="11"/>
        <v>WT/TPR/G/299/Rev.1</v>
      </c>
      <c r="E731" s="141" t="s">
        <v>6393</v>
      </c>
      <c r="F731" s="141" t="s">
        <v>6379</v>
      </c>
      <c r="G731" s="141" t="s">
        <v>1101</v>
      </c>
      <c r="H731" s="141" t="s">
        <v>5</v>
      </c>
      <c r="I731" s="141">
        <v>2014</v>
      </c>
      <c r="J731" s="207" t="s">
        <v>133</v>
      </c>
      <c r="K731" s="207" t="s">
        <v>19</v>
      </c>
      <c r="L731" s="208" t="s">
        <v>6871</v>
      </c>
      <c r="M731" s="209" t="s">
        <v>6394</v>
      </c>
    </row>
    <row r="732" spans="1:13" ht="126.6" x14ac:dyDescent="0.3">
      <c r="A732" s="205" t="s">
        <v>796</v>
      </c>
      <c r="B732" s="141" t="s">
        <v>317</v>
      </c>
      <c r="C732" s="141" t="s">
        <v>6272</v>
      </c>
      <c r="D732" s="206" t="str">
        <f t="shared" si="11"/>
        <v>WT/TPR/G/299/Rev.1</v>
      </c>
      <c r="E732" s="141" t="s">
        <v>1022</v>
      </c>
      <c r="F732" s="141" t="s">
        <v>6379</v>
      </c>
      <c r="G732" s="141" t="s">
        <v>1101</v>
      </c>
      <c r="H732" s="141" t="s">
        <v>5</v>
      </c>
      <c r="I732" s="141">
        <v>2014</v>
      </c>
      <c r="J732" s="207" t="s">
        <v>798</v>
      </c>
      <c r="K732" s="207"/>
      <c r="L732" s="208" t="s">
        <v>6872</v>
      </c>
      <c r="M732" s="209" t="s">
        <v>22</v>
      </c>
    </row>
    <row r="733" spans="1:13" ht="115.2" x14ac:dyDescent="0.3">
      <c r="A733" s="205" t="s">
        <v>796</v>
      </c>
      <c r="B733" s="141" t="s">
        <v>317</v>
      </c>
      <c r="C733" s="141" t="s">
        <v>6272</v>
      </c>
      <c r="D733" s="206" t="str">
        <f t="shared" si="11"/>
        <v>WT/TPR/G/299/Rev.1</v>
      </c>
      <c r="E733" s="141" t="s">
        <v>6395</v>
      </c>
      <c r="F733" s="141" t="s">
        <v>6379</v>
      </c>
      <c r="G733" s="141" t="s">
        <v>1101</v>
      </c>
      <c r="H733" s="141" t="s">
        <v>5</v>
      </c>
      <c r="I733" s="141">
        <v>2014</v>
      </c>
      <c r="J733" s="207" t="s">
        <v>798</v>
      </c>
      <c r="K733" s="207"/>
      <c r="L733" s="208" t="s">
        <v>6873</v>
      </c>
      <c r="M733" s="209" t="s">
        <v>65</v>
      </c>
    </row>
    <row r="734" spans="1:13" ht="114" x14ac:dyDescent="0.3">
      <c r="A734" s="205" t="s">
        <v>796</v>
      </c>
      <c r="B734" s="141" t="s">
        <v>317</v>
      </c>
      <c r="C734" s="141" t="s">
        <v>6272</v>
      </c>
      <c r="D734" s="206" t="str">
        <f t="shared" si="11"/>
        <v>WT/TPR/G/299/Rev.1</v>
      </c>
      <c r="E734" s="141" t="s">
        <v>5947</v>
      </c>
      <c r="F734" s="141" t="s">
        <v>6379</v>
      </c>
      <c r="G734" s="141" t="s">
        <v>1101</v>
      </c>
      <c r="H734" s="141" t="s">
        <v>5</v>
      </c>
      <c r="I734" s="141">
        <v>2014</v>
      </c>
      <c r="J734" s="207" t="s">
        <v>798</v>
      </c>
      <c r="K734" s="207"/>
      <c r="L734" s="208" t="s">
        <v>6874</v>
      </c>
      <c r="M734" s="209" t="s">
        <v>22</v>
      </c>
    </row>
    <row r="735" spans="1:13" ht="114" x14ac:dyDescent="0.3">
      <c r="A735" s="205" t="s">
        <v>796</v>
      </c>
      <c r="B735" s="141" t="s">
        <v>317</v>
      </c>
      <c r="C735" s="141" t="s">
        <v>6272</v>
      </c>
      <c r="D735" s="206" t="str">
        <f t="shared" si="11"/>
        <v>WT/TPR/G/299/Rev.1</v>
      </c>
      <c r="E735" s="141" t="s">
        <v>6396</v>
      </c>
      <c r="F735" s="141" t="s">
        <v>6379</v>
      </c>
      <c r="G735" s="141" t="s">
        <v>1101</v>
      </c>
      <c r="H735" s="141" t="s">
        <v>5</v>
      </c>
      <c r="I735" s="141">
        <v>2014</v>
      </c>
      <c r="J735" s="207" t="s">
        <v>798</v>
      </c>
      <c r="K735" s="207"/>
      <c r="L735" s="208" t="s">
        <v>6397</v>
      </c>
      <c r="M735" s="209" t="s">
        <v>22</v>
      </c>
    </row>
    <row r="736" spans="1:13" ht="138" x14ac:dyDescent="0.3">
      <c r="A736" s="205" t="s">
        <v>796</v>
      </c>
      <c r="B736" s="141" t="s">
        <v>317</v>
      </c>
      <c r="C736" s="141" t="s">
        <v>6272</v>
      </c>
      <c r="D736" s="206" t="str">
        <f t="shared" si="11"/>
        <v>WT/TPR/G/299/Rev.1</v>
      </c>
      <c r="E736" s="141" t="s">
        <v>6398</v>
      </c>
      <c r="F736" s="141" t="s">
        <v>6379</v>
      </c>
      <c r="G736" s="141" t="s">
        <v>1101</v>
      </c>
      <c r="H736" s="141" t="s">
        <v>5</v>
      </c>
      <c r="I736" s="141">
        <v>2014</v>
      </c>
      <c r="J736" s="207" t="s">
        <v>798</v>
      </c>
      <c r="K736" s="207"/>
      <c r="L736" s="208" t="s">
        <v>6875</v>
      </c>
      <c r="M736" s="209" t="s">
        <v>22</v>
      </c>
    </row>
    <row r="737" spans="1:13" ht="114" x14ac:dyDescent="0.3">
      <c r="A737" s="205" t="s">
        <v>796</v>
      </c>
      <c r="B737" s="141" t="s">
        <v>317</v>
      </c>
      <c r="C737" s="141" t="s">
        <v>6272</v>
      </c>
      <c r="D737" s="206" t="str">
        <f t="shared" si="11"/>
        <v>WT/TPR/G/299/Rev.1</v>
      </c>
      <c r="E737" s="141" t="s">
        <v>922</v>
      </c>
      <c r="F737" s="141" t="s">
        <v>6379</v>
      </c>
      <c r="G737" s="141" t="s">
        <v>1101</v>
      </c>
      <c r="H737" s="141" t="s">
        <v>5</v>
      </c>
      <c r="I737" s="141">
        <v>2014</v>
      </c>
      <c r="J737" s="207" t="s">
        <v>134</v>
      </c>
      <c r="K737" s="207" t="s">
        <v>3366</v>
      </c>
      <c r="L737" s="208" t="s">
        <v>6399</v>
      </c>
      <c r="M737" s="209" t="s">
        <v>22</v>
      </c>
    </row>
    <row r="738" spans="1:13" ht="114" x14ac:dyDescent="0.3">
      <c r="A738" s="308" t="s">
        <v>796</v>
      </c>
      <c r="B738" s="141" t="s">
        <v>317</v>
      </c>
      <c r="C738" s="141" t="s">
        <v>6272</v>
      </c>
      <c r="D738" s="206" t="str">
        <f t="shared" si="11"/>
        <v>WT/TPR/G/299/Rev.1</v>
      </c>
      <c r="E738" s="141" t="s">
        <v>923</v>
      </c>
      <c r="F738" s="141" t="s">
        <v>6379</v>
      </c>
      <c r="G738" s="141" t="s">
        <v>1101</v>
      </c>
      <c r="H738" s="141" t="s">
        <v>5</v>
      </c>
      <c r="I738" s="141">
        <v>2014</v>
      </c>
      <c r="J738" s="207" t="s">
        <v>798</v>
      </c>
      <c r="K738" s="207"/>
      <c r="L738" s="208" t="s">
        <v>6400</v>
      </c>
      <c r="M738" s="209" t="s">
        <v>57</v>
      </c>
    </row>
    <row r="739" spans="1:13" ht="126.6" x14ac:dyDescent="0.3">
      <c r="A739" s="310"/>
      <c r="B739" s="141" t="s">
        <v>317</v>
      </c>
      <c r="C739" s="141" t="s">
        <v>6272</v>
      </c>
      <c r="D739" s="206" t="str">
        <f t="shared" si="11"/>
        <v>WT/TPR/G/299/Rev.1</v>
      </c>
      <c r="E739" s="141" t="s">
        <v>6401</v>
      </c>
      <c r="F739" s="141" t="s">
        <v>6379</v>
      </c>
      <c r="G739" s="141" t="s">
        <v>1101</v>
      </c>
      <c r="H739" s="141" t="s">
        <v>5</v>
      </c>
      <c r="I739" s="141">
        <v>2014</v>
      </c>
      <c r="J739" s="207" t="s">
        <v>798</v>
      </c>
      <c r="K739" s="207"/>
      <c r="L739" s="208" t="s">
        <v>6402</v>
      </c>
      <c r="M739" s="209" t="s">
        <v>818</v>
      </c>
    </row>
    <row r="740" spans="1:13" ht="115.2" x14ac:dyDescent="0.3">
      <c r="A740" s="309"/>
      <c r="B740" s="141" t="s">
        <v>317</v>
      </c>
      <c r="C740" s="141" t="s">
        <v>6272</v>
      </c>
      <c r="D740" s="206" t="str">
        <f t="shared" si="11"/>
        <v>WT/TPR/G/299/Rev.1</v>
      </c>
      <c r="E740" s="141" t="s">
        <v>924</v>
      </c>
      <c r="F740" s="141" t="s">
        <v>6379</v>
      </c>
      <c r="G740" s="141" t="s">
        <v>1101</v>
      </c>
      <c r="H740" s="141" t="s">
        <v>5</v>
      </c>
      <c r="I740" s="141">
        <v>2014</v>
      </c>
      <c r="J740" s="207" t="s">
        <v>798</v>
      </c>
      <c r="K740" s="207"/>
      <c r="L740" s="208" t="s">
        <v>6403</v>
      </c>
      <c r="M740" s="209" t="s">
        <v>57</v>
      </c>
    </row>
    <row r="741" spans="1:13" ht="114" x14ac:dyDescent="0.3">
      <c r="A741" s="205" t="s">
        <v>796</v>
      </c>
      <c r="B741" s="141" t="s">
        <v>312</v>
      </c>
      <c r="C741" s="141" t="s">
        <v>6014</v>
      </c>
      <c r="D741" s="206" t="str">
        <f t="shared" si="11"/>
        <v>WT/TPR/S/299/Rev.1</v>
      </c>
      <c r="E741" s="141" t="s">
        <v>864</v>
      </c>
      <c r="F741" s="141" t="s">
        <v>6379</v>
      </c>
      <c r="G741" s="141" t="s">
        <v>1101</v>
      </c>
      <c r="H741" s="141" t="s">
        <v>5</v>
      </c>
      <c r="I741" s="141">
        <v>2014</v>
      </c>
      <c r="J741" s="207" t="s">
        <v>134</v>
      </c>
      <c r="K741" s="207" t="s">
        <v>2650</v>
      </c>
      <c r="L741" s="208" t="s">
        <v>6606</v>
      </c>
      <c r="M741" s="209" t="s">
        <v>6404</v>
      </c>
    </row>
    <row r="742" spans="1:13" ht="114" x14ac:dyDescent="0.3">
      <c r="A742" s="205" t="s">
        <v>796</v>
      </c>
      <c r="B742" s="141" t="s">
        <v>312</v>
      </c>
      <c r="C742" s="141" t="s">
        <v>6014</v>
      </c>
      <c r="D742" s="206" t="str">
        <f t="shared" si="11"/>
        <v>WT/TPR/S/299/Rev.1</v>
      </c>
      <c r="E742" s="141" t="s">
        <v>819</v>
      </c>
      <c r="F742" s="141" t="s">
        <v>6379</v>
      </c>
      <c r="G742" s="141" t="s">
        <v>1101</v>
      </c>
      <c r="H742" s="141" t="s">
        <v>5</v>
      </c>
      <c r="I742" s="141">
        <v>2014</v>
      </c>
      <c r="J742" s="207" t="s">
        <v>133</v>
      </c>
      <c r="K742" s="207" t="s">
        <v>77</v>
      </c>
      <c r="L742" s="208" t="s">
        <v>6405</v>
      </c>
      <c r="M742" s="209" t="s">
        <v>6406</v>
      </c>
    </row>
    <row r="743" spans="1:13" ht="68.400000000000006" x14ac:dyDescent="0.3">
      <c r="A743" s="205" t="s">
        <v>796</v>
      </c>
      <c r="B743" s="141" t="s">
        <v>312</v>
      </c>
      <c r="C743" s="141" t="s">
        <v>6014</v>
      </c>
      <c r="D743" s="206" t="str">
        <f t="shared" si="11"/>
        <v>WT/TPR/S/299/Rev.1</v>
      </c>
      <c r="E743" s="141" t="s">
        <v>863</v>
      </c>
      <c r="F743" s="141" t="s">
        <v>6020</v>
      </c>
      <c r="G743" s="141" t="s">
        <v>1101</v>
      </c>
      <c r="H743" s="141" t="s">
        <v>5</v>
      </c>
      <c r="I743" s="141">
        <v>2014</v>
      </c>
      <c r="J743" s="207" t="s">
        <v>134</v>
      </c>
      <c r="K743" s="207" t="s">
        <v>2760</v>
      </c>
      <c r="L743" s="208" t="s">
        <v>6407</v>
      </c>
      <c r="M743" s="209" t="s">
        <v>22</v>
      </c>
    </row>
    <row r="744" spans="1:13" ht="81" x14ac:dyDescent="0.3">
      <c r="A744" s="205" t="s">
        <v>796</v>
      </c>
      <c r="B744" s="141" t="s">
        <v>312</v>
      </c>
      <c r="C744" s="141" t="s">
        <v>6014</v>
      </c>
      <c r="D744" s="206" t="str">
        <f t="shared" si="11"/>
        <v>WT/TPR/S/299/Rev.1</v>
      </c>
      <c r="E744" s="141" t="s">
        <v>5950</v>
      </c>
      <c r="F744" s="141" t="s">
        <v>6020</v>
      </c>
      <c r="G744" s="141" t="s">
        <v>1101</v>
      </c>
      <c r="H744" s="141" t="s">
        <v>5</v>
      </c>
      <c r="I744" s="141">
        <v>2014</v>
      </c>
      <c r="J744" s="207" t="s">
        <v>798</v>
      </c>
      <c r="K744" s="207"/>
      <c r="L744" s="208" t="s">
        <v>6876</v>
      </c>
      <c r="M744" s="209" t="s">
        <v>93</v>
      </c>
    </row>
    <row r="745" spans="1:13" ht="69.599999999999994" x14ac:dyDescent="0.3">
      <c r="A745" s="205" t="s">
        <v>796</v>
      </c>
      <c r="B745" s="141" t="s">
        <v>312</v>
      </c>
      <c r="C745" s="141" t="s">
        <v>5675</v>
      </c>
      <c r="D745" s="206" t="str">
        <f t="shared" si="11"/>
        <v>WT/TPR/S/292/Rev.2</v>
      </c>
      <c r="E745" s="141" t="s">
        <v>821</v>
      </c>
      <c r="F745" s="141" t="s">
        <v>419</v>
      </c>
      <c r="G745" s="141" t="s">
        <v>792</v>
      </c>
      <c r="H745" s="141" t="s">
        <v>5</v>
      </c>
      <c r="I745" s="141">
        <v>2014</v>
      </c>
      <c r="J745" s="207" t="s">
        <v>134</v>
      </c>
      <c r="K745" s="207" t="s">
        <v>1058</v>
      </c>
      <c r="L745" s="208" t="s">
        <v>6877</v>
      </c>
      <c r="M745" s="209" t="s">
        <v>6408</v>
      </c>
    </row>
    <row r="746" spans="1:13" ht="81" x14ac:dyDescent="0.3">
      <c r="A746" s="308" t="s">
        <v>796</v>
      </c>
      <c r="B746" s="141" t="s">
        <v>317</v>
      </c>
      <c r="C746" s="141" t="s">
        <v>6272</v>
      </c>
      <c r="D746" s="206" t="str">
        <f t="shared" si="11"/>
        <v>WT/TPR/G/299/Rev.1</v>
      </c>
      <c r="E746" s="141" t="s">
        <v>5854</v>
      </c>
      <c r="F746" s="141" t="s">
        <v>6020</v>
      </c>
      <c r="G746" s="141" t="s">
        <v>1101</v>
      </c>
      <c r="H746" s="141" t="s">
        <v>5</v>
      </c>
      <c r="I746" s="141">
        <v>2014</v>
      </c>
      <c r="J746" s="207" t="s">
        <v>798</v>
      </c>
      <c r="K746" s="207"/>
      <c r="L746" s="208" t="s">
        <v>6409</v>
      </c>
      <c r="M746" s="209" t="s">
        <v>65</v>
      </c>
    </row>
    <row r="747" spans="1:13" ht="68.400000000000006" x14ac:dyDescent="0.3">
      <c r="A747" s="309"/>
      <c r="B747" s="141" t="s">
        <v>317</v>
      </c>
      <c r="C747" s="141" t="s">
        <v>6272</v>
      </c>
      <c r="D747" s="206" t="str">
        <f t="shared" si="11"/>
        <v>WT/TPR/G/299/Rev.1</v>
      </c>
      <c r="E747" s="141" t="s">
        <v>6386</v>
      </c>
      <c r="F747" s="141" t="s">
        <v>6020</v>
      </c>
      <c r="G747" s="141" t="s">
        <v>1101</v>
      </c>
      <c r="H747" s="141" t="s">
        <v>5</v>
      </c>
      <c r="I747" s="141">
        <v>2014</v>
      </c>
      <c r="J747" s="207" t="s">
        <v>798</v>
      </c>
      <c r="K747" s="207"/>
      <c r="L747" s="208" t="s">
        <v>6878</v>
      </c>
      <c r="M747" s="209" t="s">
        <v>65</v>
      </c>
    </row>
    <row r="748" spans="1:13" ht="68.400000000000006" x14ac:dyDescent="0.3">
      <c r="A748" s="308" t="s">
        <v>796</v>
      </c>
      <c r="B748" s="141" t="s">
        <v>317</v>
      </c>
      <c r="C748" s="141" t="s">
        <v>6272</v>
      </c>
      <c r="D748" s="206" t="str">
        <f t="shared" si="11"/>
        <v>WT/TPR/G/299/Rev.1</v>
      </c>
      <c r="E748" s="141" t="s">
        <v>5711</v>
      </c>
      <c r="F748" s="141" t="s">
        <v>6020</v>
      </c>
      <c r="G748" s="141" t="s">
        <v>1101</v>
      </c>
      <c r="H748" s="141" t="s">
        <v>5</v>
      </c>
      <c r="I748" s="141">
        <v>2014</v>
      </c>
      <c r="J748" s="207" t="s">
        <v>798</v>
      </c>
      <c r="K748" s="207"/>
      <c r="L748" s="208" t="s">
        <v>6879</v>
      </c>
      <c r="M748" s="209" t="s">
        <v>22</v>
      </c>
    </row>
    <row r="749" spans="1:13" ht="69.599999999999994" x14ac:dyDescent="0.3">
      <c r="A749" s="310"/>
      <c r="B749" s="141" t="s">
        <v>312</v>
      </c>
      <c r="C749" s="141" t="s">
        <v>6014</v>
      </c>
      <c r="D749" s="206" t="str">
        <f t="shared" si="11"/>
        <v>WT/TPR/S/299/Rev.1</v>
      </c>
      <c r="E749" s="141" t="s">
        <v>6079</v>
      </c>
      <c r="F749" s="141" t="s">
        <v>6020</v>
      </c>
      <c r="G749" s="141" t="s">
        <v>1101</v>
      </c>
      <c r="H749" s="141" t="s">
        <v>5</v>
      </c>
      <c r="I749" s="141">
        <v>2014</v>
      </c>
      <c r="J749" s="207" t="s">
        <v>798</v>
      </c>
      <c r="K749" s="207"/>
      <c r="L749" s="208" t="s">
        <v>6880</v>
      </c>
      <c r="M749" s="209" t="s">
        <v>22</v>
      </c>
    </row>
    <row r="750" spans="1:13" ht="68.400000000000006" x14ac:dyDescent="0.3">
      <c r="A750" s="310"/>
      <c r="B750" s="141" t="s">
        <v>312</v>
      </c>
      <c r="C750" s="141" t="s">
        <v>6014</v>
      </c>
      <c r="D750" s="206" t="str">
        <f t="shared" si="11"/>
        <v>WT/TPR/S/299/Rev.1</v>
      </c>
      <c r="E750" s="141" t="s">
        <v>6410</v>
      </c>
      <c r="F750" s="141" t="s">
        <v>6020</v>
      </c>
      <c r="G750" s="141" t="s">
        <v>1101</v>
      </c>
      <c r="H750" s="141" t="s">
        <v>5</v>
      </c>
      <c r="I750" s="141">
        <v>2014</v>
      </c>
      <c r="J750" s="207" t="s">
        <v>798</v>
      </c>
      <c r="K750" s="207"/>
      <c r="L750" s="208" t="s">
        <v>6411</v>
      </c>
      <c r="M750" s="209" t="s">
        <v>22</v>
      </c>
    </row>
    <row r="751" spans="1:13" ht="68.400000000000006" x14ac:dyDescent="0.3">
      <c r="A751" s="310"/>
      <c r="B751" s="141" t="s">
        <v>312</v>
      </c>
      <c r="C751" s="141" t="s">
        <v>6014</v>
      </c>
      <c r="D751" s="206" t="str">
        <f t="shared" si="11"/>
        <v>WT/TPR/S/299/Rev.1</v>
      </c>
      <c r="E751" s="141" t="s">
        <v>6297</v>
      </c>
      <c r="F751" s="141" t="s">
        <v>6020</v>
      </c>
      <c r="G751" s="141" t="s">
        <v>1101</v>
      </c>
      <c r="H751" s="141" t="s">
        <v>5</v>
      </c>
      <c r="I751" s="141">
        <v>2014</v>
      </c>
      <c r="J751" s="207" t="s">
        <v>798</v>
      </c>
      <c r="K751" s="207"/>
      <c r="L751" s="208" t="s">
        <v>6601</v>
      </c>
      <c r="M751" s="209" t="s">
        <v>22</v>
      </c>
    </row>
    <row r="752" spans="1:13" ht="68.400000000000006" x14ac:dyDescent="0.3">
      <c r="A752" s="310"/>
      <c r="B752" s="141" t="s">
        <v>312</v>
      </c>
      <c r="C752" s="141" t="s">
        <v>6014</v>
      </c>
      <c r="D752" s="206" t="str">
        <f t="shared" si="11"/>
        <v>WT/TPR/S/299/Rev.1</v>
      </c>
      <c r="E752" s="141" t="s">
        <v>1018</v>
      </c>
      <c r="F752" s="141" t="s">
        <v>6020</v>
      </c>
      <c r="G752" s="141" t="s">
        <v>1101</v>
      </c>
      <c r="H752" s="141" t="s">
        <v>5</v>
      </c>
      <c r="I752" s="141">
        <v>2014</v>
      </c>
      <c r="J752" s="207" t="s">
        <v>798</v>
      </c>
      <c r="K752" s="207"/>
      <c r="L752" s="208" t="s">
        <v>6881</v>
      </c>
      <c r="M752" s="209" t="s">
        <v>22</v>
      </c>
    </row>
    <row r="753" spans="1:13" ht="68.400000000000006" x14ac:dyDescent="0.3">
      <c r="A753" s="310"/>
      <c r="B753" s="141" t="s">
        <v>312</v>
      </c>
      <c r="C753" s="141" t="s">
        <v>6014</v>
      </c>
      <c r="D753" s="206" t="str">
        <f t="shared" si="11"/>
        <v>WT/TPR/S/299/Rev.1</v>
      </c>
      <c r="E753" s="141" t="s">
        <v>839</v>
      </c>
      <c r="F753" s="141" t="s">
        <v>6020</v>
      </c>
      <c r="G753" s="141" t="s">
        <v>1101</v>
      </c>
      <c r="H753" s="141" t="s">
        <v>5</v>
      </c>
      <c r="I753" s="141">
        <v>2014</v>
      </c>
      <c r="J753" s="207" t="s">
        <v>798</v>
      </c>
      <c r="K753" s="207"/>
      <c r="L753" s="208" t="s">
        <v>6882</v>
      </c>
      <c r="M753" s="209" t="s">
        <v>22</v>
      </c>
    </row>
    <row r="754" spans="1:13" ht="69.599999999999994" x14ac:dyDescent="0.3">
      <c r="A754" s="309"/>
      <c r="B754" s="141" t="s">
        <v>312</v>
      </c>
      <c r="C754" s="141" t="s">
        <v>6014</v>
      </c>
      <c r="D754" s="206" t="str">
        <f t="shared" si="11"/>
        <v>WT/TPR/S/299/Rev.1</v>
      </c>
      <c r="E754" s="141" t="s">
        <v>1024</v>
      </c>
      <c r="F754" s="141" t="s">
        <v>6020</v>
      </c>
      <c r="G754" s="141" t="s">
        <v>1101</v>
      </c>
      <c r="H754" s="141" t="s">
        <v>5</v>
      </c>
      <c r="I754" s="141">
        <v>2014</v>
      </c>
      <c r="J754" s="207" t="s">
        <v>798</v>
      </c>
      <c r="K754" s="207"/>
      <c r="L754" s="208" t="s">
        <v>6412</v>
      </c>
      <c r="M754" s="209" t="s">
        <v>96</v>
      </c>
    </row>
    <row r="755" spans="1:13" ht="68.400000000000006" x14ac:dyDescent="0.3">
      <c r="A755" s="205" t="s">
        <v>796</v>
      </c>
      <c r="B755" s="141" t="s">
        <v>317</v>
      </c>
      <c r="C755" s="141" t="s">
        <v>6272</v>
      </c>
      <c r="D755" s="206" t="str">
        <f t="shared" si="11"/>
        <v>WT/TPR/G/299/Rev.1</v>
      </c>
      <c r="E755" s="141" t="s">
        <v>6413</v>
      </c>
      <c r="F755" s="141" t="s">
        <v>6020</v>
      </c>
      <c r="G755" s="141" t="s">
        <v>1101</v>
      </c>
      <c r="H755" s="141" t="s">
        <v>5</v>
      </c>
      <c r="I755" s="141">
        <v>2014</v>
      </c>
      <c r="J755" s="207" t="s">
        <v>798</v>
      </c>
      <c r="K755" s="207"/>
      <c r="L755" s="208" t="s">
        <v>6414</v>
      </c>
      <c r="M755" s="209" t="s">
        <v>6415</v>
      </c>
    </row>
    <row r="756" spans="1:13" ht="68.400000000000006" x14ac:dyDescent="0.3">
      <c r="A756" s="308" t="s">
        <v>796</v>
      </c>
      <c r="B756" s="141" t="s">
        <v>317</v>
      </c>
      <c r="C756" s="141" t="s">
        <v>6272</v>
      </c>
      <c r="D756" s="206" t="str">
        <f t="shared" si="11"/>
        <v>WT/TPR/G/299/Rev.1</v>
      </c>
      <c r="E756" s="141" t="s">
        <v>813</v>
      </c>
      <c r="F756" s="141" t="s">
        <v>6020</v>
      </c>
      <c r="G756" s="141" t="s">
        <v>1101</v>
      </c>
      <c r="H756" s="141" t="s">
        <v>5</v>
      </c>
      <c r="I756" s="141">
        <v>2014</v>
      </c>
      <c r="J756" s="207" t="s">
        <v>798</v>
      </c>
      <c r="K756" s="207"/>
      <c r="L756" s="208" t="s">
        <v>6416</v>
      </c>
      <c r="M756" s="209" t="s">
        <v>57</v>
      </c>
    </row>
    <row r="757" spans="1:13" ht="115.2" x14ac:dyDescent="0.3">
      <c r="A757" s="309"/>
      <c r="B757" s="141" t="s">
        <v>317</v>
      </c>
      <c r="C757" s="141" t="s">
        <v>6272</v>
      </c>
      <c r="D757" s="206" t="str">
        <f t="shared" si="11"/>
        <v>WT/TPR/G/299/Rev.1</v>
      </c>
      <c r="E757" s="141" t="s">
        <v>6244</v>
      </c>
      <c r="F757" s="141" t="s">
        <v>6020</v>
      </c>
      <c r="G757" s="141" t="s">
        <v>1101</v>
      </c>
      <c r="H757" s="141" t="s">
        <v>5</v>
      </c>
      <c r="I757" s="141">
        <v>2014</v>
      </c>
      <c r="J757" s="207" t="s">
        <v>798</v>
      </c>
      <c r="K757" s="207"/>
      <c r="L757" s="208" t="s">
        <v>6417</v>
      </c>
      <c r="M757" s="209" t="s">
        <v>818</v>
      </c>
    </row>
    <row r="758" spans="1:13" ht="81" x14ac:dyDescent="0.3">
      <c r="A758" s="205" t="s">
        <v>796</v>
      </c>
      <c r="B758" s="141" t="s">
        <v>317</v>
      </c>
      <c r="C758" s="141" t="s">
        <v>6272</v>
      </c>
      <c r="D758" s="206" t="str">
        <f t="shared" si="11"/>
        <v>WT/TPR/G/299/Rev.1</v>
      </c>
      <c r="E758" s="141" t="s">
        <v>930</v>
      </c>
      <c r="F758" s="141" t="s">
        <v>6020</v>
      </c>
      <c r="G758" s="141" t="s">
        <v>1101</v>
      </c>
      <c r="H758" s="141" t="s">
        <v>5</v>
      </c>
      <c r="I758" s="141">
        <v>2014</v>
      </c>
      <c r="J758" s="207" t="s">
        <v>798</v>
      </c>
      <c r="K758" s="207"/>
      <c r="L758" s="208" t="s">
        <v>6418</v>
      </c>
      <c r="M758" s="209" t="s">
        <v>300</v>
      </c>
    </row>
    <row r="759" spans="1:13" ht="115.2" x14ac:dyDescent="0.3">
      <c r="A759" s="308" t="s">
        <v>796</v>
      </c>
      <c r="B759" s="141" t="s">
        <v>312</v>
      </c>
      <c r="C759" s="141" t="s">
        <v>6014</v>
      </c>
      <c r="D759" s="206" t="str">
        <f t="shared" si="11"/>
        <v>WT/TPR/S/299/Rev.1</v>
      </c>
      <c r="E759" s="141" t="s">
        <v>5738</v>
      </c>
      <c r="F759" s="141" t="s">
        <v>6020</v>
      </c>
      <c r="G759" s="141" t="s">
        <v>1101</v>
      </c>
      <c r="H759" s="141" t="s">
        <v>5</v>
      </c>
      <c r="I759" s="141">
        <v>2014</v>
      </c>
      <c r="J759" s="207" t="s">
        <v>798</v>
      </c>
      <c r="K759" s="207"/>
      <c r="L759" s="208" t="s">
        <v>6419</v>
      </c>
      <c r="M759" s="209" t="s">
        <v>436</v>
      </c>
    </row>
    <row r="760" spans="1:13" ht="68.400000000000006" x14ac:dyDescent="0.3">
      <c r="A760" s="309"/>
      <c r="B760" s="141" t="s">
        <v>312</v>
      </c>
      <c r="C760" s="141" t="s">
        <v>6014</v>
      </c>
      <c r="D760" s="206" t="str">
        <f t="shared" si="11"/>
        <v>WT/TPR/S/299/Rev.1</v>
      </c>
      <c r="E760" s="141" t="s">
        <v>886</v>
      </c>
      <c r="F760" s="141" t="s">
        <v>6020</v>
      </c>
      <c r="G760" s="141" t="s">
        <v>1101</v>
      </c>
      <c r="H760" s="141" t="s">
        <v>5</v>
      </c>
      <c r="I760" s="141">
        <v>2014</v>
      </c>
      <c r="J760" s="207" t="s">
        <v>798</v>
      </c>
      <c r="K760" s="207"/>
      <c r="L760" s="208" t="s">
        <v>6883</v>
      </c>
      <c r="M760" s="209" t="s">
        <v>22</v>
      </c>
    </row>
    <row r="761" spans="1:13" ht="92.4" x14ac:dyDescent="0.3">
      <c r="A761" s="205" t="s">
        <v>796</v>
      </c>
      <c r="B761" s="141" t="s">
        <v>312</v>
      </c>
      <c r="C761" s="141" t="s">
        <v>6014</v>
      </c>
      <c r="D761" s="206" t="str">
        <f t="shared" si="11"/>
        <v>WT/TPR/S/299/Rev.1</v>
      </c>
      <c r="E761" s="141" t="s">
        <v>6420</v>
      </c>
      <c r="F761" s="141" t="s">
        <v>6020</v>
      </c>
      <c r="G761" s="141" t="s">
        <v>1101</v>
      </c>
      <c r="H761" s="141" t="s">
        <v>5</v>
      </c>
      <c r="I761" s="141">
        <v>2014</v>
      </c>
      <c r="J761" s="207" t="s">
        <v>798</v>
      </c>
      <c r="K761" s="207"/>
      <c r="L761" s="208" t="s">
        <v>7094</v>
      </c>
      <c r="M761" s="209" t="s">
        <v>22</v>
      </c>
    </row>
    <row r="762" spans="1:13" ht="68.400000000000006" x14ac:dyDescent="0.3">
      <c r="A762" s="308" t="s">
        <v>796</v>
      </c>
      <c r="B762" s="141" t="s">
        <v>312</v>
      </c>
      <c r="C762" s="141" t="s">
        <v>6014</v>
      </c>
      <c r="D762" s="206" t="str">
        <f t="shared" si="11"/>
        <v>WT/TPR/S/299/Rev.1</v>
      </c>
      <c r="E762" s="141" t="s">
        <v>1019</v>
      </c>
      <c r="F762" s="141" t="s">
        <v>6020</v>
      </c>
      <c r="G762" s="141" t="s">
        <v>1101</v>
      </c>
      <c r="H762" s="141" t="s">
        <v>5</v>
      </c>
      <c r="I762" s="141">
        <v>2014</v>
      </c>
      <c r="J762" s="207" t="s">
        <v>134</v>
      </c>
      <c r="K762" s="207" t="s">
        <v>3366</v>
      </c>
      <c r="L762" s="208" t="s">
        <v>6884</v>
      </c>
      <c r="M762" s="209" t="s">
        <v>22</v>
      </c>
    </row>
    <row r="763" spans="1:13" ht="68.400000000000006" x14ac:dyDescent="0.3">
      <c r="A763" s="310"/>
      <c r="B763" s="141" t="s">
        <v>312</v>
      </c>
      <c r="C763" s="141" t="s">
        <v>6014</v>
      </c>
      <c r="D763" s="206" t="str">
        <f t="shared" si="11"/>
        <v>WT/TPR/S/299/Rev.1</v>
      </c>
      <c r="E763" s="141" t="s">
        <v>5741</v>
      </c>
      <c r="F763" s="141" t="s">
        <v>6020</v>
      </c>
      <c r="G763" s="141" t="s">
        <v>1101</v>
      </c>
      <c r="H763" s="141" t="s">
        <v>5</v>
      </c>
      <c r="I763" s="141">
        <v>2014</v>
      </c>
      <c r="J763" s="207" t="s">
        <v>134</v>
      </c>
      <c r="K763" s="207" t="s">
        <v>3366</v>
      </c>
      <c r="L763" s="208" t="s">
        <v>6885</v>
      </c>
      <c r="M763" s="209" t="s">
        <v>22</v>
      </c>
    </row>
    <row r="764" spans="1:13" ht="68.400000000000006" x14ac:dyDescent="0.3">
      <c r="A764" s="309"/>
      <c r="B764" s="141" t="s">
        <v>312</v>
      </c>
      <c r="C764" s="141" t="s">
        <v>6014</v>
      </c>
      <c r="D764" s="206" t="str">
        <f t="shared" si="11"/>
        <v>WT/TPR/S/299/Rev.1</v>
      </c>
      <c r="E764" s="141" t="s">
        <v>6281</v>
      </c>
      <c r="F764" s="141" t="s">
        <v>6020</v>
      </c>
      <c r="G764" s="141" t="s">
        <v>1101</v>
      </c>
      <c r="H764" s="141" t="s">
        <v>5</v>
      </c>
      <c r="I764" s="141">
        <v>2014</v>
      </c>
      <c r="J764" s="207" t="s">
        <v>134</v>
      </c>
      <c r="K764" s="207" t="s">
        <v>3366</v>
      </c>
      <c r="L764" s="208" t="s">
        <v>6421</v>
      </c>
      <c r="M764" s="209" t="s">
        <v>22</v>
      </c>
    </row>
    <row r="765" spans="1:13" ht="115.2" x14ac:dyDescent="0.3">
      <c r="A765" s="205" t="s">
        <v>796</v>
      </c>
      <c r="B765" s="141" t="s">
        <v>312</v>
      </c>
      <c r="C765" s="141" t="s">
        <v>6014</v>
      </c>
      <c r="D765" s="206" t="str">
        <f t="shared" si="11"/>
        <v>WT/TPR/S/299/Rev.1</v>
      </c>
      <c r="E765" s="141" t="s">
        <v>6422</v>
      </c>
      <c r="F765" s="141" t="s">
        <v>6020</v>
      </c>
      <c r="G765" s="141" t="s">
        <v>1101</v>
      </c>
      <c r="H765" s="141" t="s">
        <v>5</v>
      </c>
      <c r="I765" s="141">
        <v>2014</v>
      </c>
      <c r="J765" s="207" t="s">
        <v>798</v>
      </c>
      <c r="K765" s="207"/>
      <c r="L765" s="208" t="s">
        <v>7095</v>
      </c>
      <c r="M765" s="209" t="s">
        <v>22</v>
      </c>
    </row>
    <row r="766" spans="1:13" ht="68.400000000000006" x14ac:dyDescent="0.3">
      <c r="A766" s="205" t="s">
        <v>796</v>
      </c>
      <c r="B766" s="141" t="s">
        <v>312</v>
      </c>
      <c r="C766" s="141" t="s">
        <v>6014</v>
      </c>
      <c r="D766" s="206" t="str">
        <f t="shared" si="11"/>
        <v>WT/TPR/S/299/Rev.1</v>
      </c>
      <c r="E766" s="141" t="s">
        <v>336</v>
      </c>
      <c r="F766" s="141" t="s">
        <v>6020</v>
      </c>
      <c r="G766" s="141" t="s">
        <v>1101</v>
      </c>
      <c r="H766" s="141" t="s">
        <v>5</v>
      </c>
      <c r="I766" s="141">
        <v>2014</v>
      </c>
      <c r="J766" s="207" t="s">
        <v>134</v>
      </c>
      <c r="K766" s="207" t="s">
        <v>2760</v>
      </c>
      <c r="L766" s="208" t="s">
        <v>6886</v>
      </c>
      <c r="M766" s="209" t="s">
        <v>2785</v>
      </c>
    </row>
    <row r="767" spans="1:13" ht="46.8" x14ac:dyDescent="0.3">
      <c r="A767" s="205" t="s">
        <v>796</v>
      </c>
      <c r="B767" s="141" t="s">
        <v>317</v>
      </c>
      <c r="C767" s="141" t="s">
        <v>6423</v>
      </c>
      <c r="D767" s="206" t="str">
        <f t="shared" si="11"/>
        <v>WT/TPR/G/295</v>
      </c>
      <c r="E767" s="141" t="s">
        <v>6081</v>
      </c>
      <c r="F767" s="141" t="s">
        <v>1860</v>
      </c>
      <c r="G767" s="141" t="s">
        <v>1692</v>
      </c>
      <c r="H767" s="141" t="s">
        <v>5</v>
      </c>
      <c r="I767" s="141">
        <v>2014</v>
      </c>
      <c r="J767" s="207" t="s">
        <v>798</v>
      </c>
      <c r="K767" s="207"/>
      <c r="L767" s="208" t="s">
        <v>6424</v>
      </c>
      <c r="M767" s="209" t="s">
        <v>57</v>
      </c>
    </row>
    <row r="768" spans="1:13" ht="69.599999999999994" x14ac:dyDescent="0.3">
      <c r="A768" s="205" t="s">
        <v>796</v>
      </c>
      <c r="B768" s="141" t="s">
        <v>317</v>
      </c>
      <c r="C768" s="141" t="s">
        <v>6423</v>
      </c>
      <c r="D768" s="206" t="str">
        <f t="shared" si="11"/>
        <v>WT/TPR/G/295</v>
      </c>
      <c r="E768" s="141" t="s">
        <v>6425</v>
      </c>
      <c r="F768" s="141" t="s">
        <v>1860</v>
      </c>
      <c r="G768" s="141" t="s">
        <v>1692</v>
      </c>
      <c r="H768" s="141" t="s">
        <v>5</v>
      </c>
      <c r="I768" s="141">
        <v>2014</v>
      </c>
      <c r="J768" s="207" t="s">
        <v>798</v>
      </c>
      <c r="K768" s="207"/>
      <c r="L768" s="208" t="s">
        <v>6426</v>
      </c>
      <c r="M768" s="209" t="s">
        <v>4921</v>
      </c>
    </row>
    <row r="769" spans="1:13" ht="46.8" x14ac:dyDescent="0.3">
      <c r="A769" s="205" t="s">
        <v>796</v>
      </c>
      <c r="B769" s="141" t="s">
        <v>317</v>
      </c>
      <c r="C769" s="141" t="s">
        <v>6423</v>
      </c>
      <c r="D769" s="206" t="str">
        <f t="shared" si="11"/>
        <v>WT/TPR/G/295</v>
      </c>
      <c r="E769" s="141" t="s">
        <v>859</v>
      </c>
      <c r="F769" s="141" t="s">
        <v>1860</v>
      </c>
      <c r="G769" s="141" t="s">
        <v>1692</v>
      </c>
      <c r="H769" s="141" t="s">
        <v>5</v>
      </c>
      <c r="I769" s="141">
        <v>2014</v>
      </c>
      <c r="J769" s="207" t="s">
        <v>798</v>
      </c>
      <c r="K769" s="207"/>
      <c r="L769" s="208" t="s">
        <v>6427</v>
      </c>
      <c r="M769" s="209" t="s">
        <v>112</v>
      </c>
    </row>
    <row r="770" spans="1:13" ht="58.2" x14ac:dyDescent="0.3">
      <c r="A770" s="205" t="s">
        <v>796</v>
      </c>
      <c r="B770" s="141" t="s">
        <v>317</v>
      </c>
      <c r="C770" s="141" t="s">
        <v>6423</v>
      </c>
      <c r="D770" s="206" t="str">
        <f t="shared" ref="D770:D833" si="12">IF(C770="","",IF(IFERROR(FIND(";",C770,1), 0) &gt; 0, HYPERLINK(CONCATENATE("
https://docs.wto.org/dol2fe/Pages/SS/DoSearch.aspx?DataSource=Cat&amp;query=@Symbol=
",SUBSTITUTE(MID(C770,1,FIND(";",C770,1) - 1),"/","%2F"),"&amp;"), MID(C770,1,FIND(";",C770,1) - 1)), HYPERLINK(CONCATENATE("
https://docs.wto.org/dol2fe/Pages/SS/DoSearch.aspx?DataSource=Cat&amp;query=@Symbol=
",SUBSTITUTE(C770,"/","%2F"),"&amp;"),C770)))</f>
        <v>WT/TPR/G/295</v>
      </c>
      <c r="E770" s="141" t="s">
        <v>899</v>
      </c>
      <c r="F770" s="141" t="s">
        <v>1860</v>
      </c>
      <c r="G770" s="141" t="s">
        <v>1692</v>
      </c>
      <c r="H770" s="141" t="s">
        <v>5</v>
      </c>
      <c r="I770" s="141">
        <v>2014</v>
      </c>
      <c r="J770" s="207" t="s">
        <v>133</v>
      </c>
      <c r="K770" s="207" t="s">
        <v>42</v>
      </c>
      <c r="L770" s="208" t="s">
        <v>6428</v>
      </c>
      <c r="M770" s="209" t="s">
        <v>6429</v>
      </c>
    </row>
    <row r="771" spans="1:13" ht="58.2" x14ac:dyDescent="0.3">
      <c r="A771" s="205" t="s">
        <v>796</v>
      </c>
      <c r="B771" s="141" t="s">
        <v>312</v>
      </c>
      <c r="C771" s="141" t="s">
        <v>6430</v>
      </c>
      <c r="D771" s="206" t="str">
        <f t="shared" si="12"/>
        <v>WT/TPR/S/295/Rev.1</v>
      </c>
      <c r="E771" s="141" t="s">
        <v>853</v>
      </c>
      <c r="F771" s="141" t="s">
        <v>1860</v>
      </c>
      <c r="G771" s="141" t="s">
        <v>1692</v>
      </c>
      <c r="H771" s="141" t="s">
        <v>5</v>
      </c>
      <c r="I771" s="141">
        <v>2014</v>
      </c>
      <c r="J771" s="207" t="s">
        <v>133</v>
      </c>
      <c r="K771" s="207" t="s">
        <v>42</v>
      </c>
      <c r="L771" s="208" t="s">
        <v>6431</v>
      </c>
      <c r="M771" s="209" t="s">
        <v>6432</v>
      </c>
    </row>
    <row r="772" spans="1:13" ht="92.4" x14ac:dyDescent="0.3">
      <c r="A772" s="308" t="s">
        <v>796</v>
      </c>
      <c r="B772" s="141" t="s">
        <v>312</v>
      </c>
      <c r="C772" s="141" t="s">
        <v>6430</v>
      </c>
      <c r="D772" s="206" t="str">
        <f t="shared" si="12"/>
        <v>WT/TPR/S/295/Rev.1</v>
      </c>
      <c r="E772" s="141" t="s">
        <v>320</v>
      </c>
      <c r="F772" s="141" t="s">
        <v>1860</v>
      </c>
      <c r="G772" s="141" t="s">
        <v>1692</v>
      </c>
      <c r="H772" s="141" t="s">
        <v>5</v>
      </c>
      <c r="I772" s="141">
        <v>2014</v>
      </c>
      <c r="J772" s="207" t="s">
        <v>798</v>
      </c>
      <c r="K772" s="207"/>
      <c r="L772" s="208" t="s">
        <v>6433</v>
      </c>
      <c r="M772" s="209" t="s">
        <v>6434</v>
      </c>
    </row>
    <row r="773" spans="1:13" ht="46.8" x14ac:dyDescent="0.3">
      <c r="A773" s="310"/>
      <c r="B773" s="141" t="s">
        <v>312</v>
      </c>
      <c r="C773" s="141" t="s">
        <v>6430</v>
      </c>
      <c r="D773" s="206" t="str">
        <f t="shared" si="12"/>
        <v>WT/TPR/S/295/Rev.1</v>
      </c>
      <c r="E773" s="141" t="s">
        <v>346</v>
      </c>
      <c r="F773" s="141" t="s">
        <v>1860</v>
      </c>
      <c r="G773" s="141" t="s">
        <v>1692</v>
      </c>
      <c r="H773" s="141" t="s">
        <v>5</v>
      </c>
      <c r="I773" s="141">
        <v>2014</v>
      </c>
      <c r="J773" s="207" t="s">
        <v>798</v>
      </c>
      <c r="K773" s="207"/>
      <c r="L773" s="208" t="s">
        <v>6887</v>
      </c>
      <c r="M773" s="209" t="s">
        <v>65</v>
      </c>
    </row>
    <row r="774" spans="1:13" ht="58.2" x14ac:dyDescent="0.3">
      <c r="A774" s="309"/>
      <c r="B774" s="141" t="s">
        <v>312</v>
      </c>
      <c r="C774" s="141" t="s">
        <v>6430</v>
      </c>
      <c r="D774" s="206" t="str">
        <f t="shared" si="12"/>
        <v>WT/TPR/S/295/Rev.1</v>
      </c>
      <c r="E774" s="141" t="s">
        <v>342</v>
      </c>
      <c r="F774" s="141" t="s">
        <v>1860</v>
      </c>
      <c r="G774" s="141" t="s">
        <v>1692</v>
      </c>
      <c r="H774" s="141" t="s">
        <v>5</v>
      </c>
      <c r="I774" s="141">
        <v>2014</v>
      </c>
      <c r="J774" s="207" t="s">
        <v>798</v>
      </c>
      <c r="K774" s="207"/>
      <c r="L774" s="208" t="s">
        <v>6435</v>
      </c>
      <c r="M774" s="209" t="s">
        <v>49</v>
      </c>
    </row>
    <row r="775" spans="1:13" ht="58.2" x14ac:dyDescent="0.3">
      <c r="A775" s="205" t="s">
        <v>796</v>
      </c>
      <c r="B775" s="141" t="s">
        <v>312</v>
      </c>
      <c r="C775" s="141" t="s">
        <v>6430</v>
      </c>
      <c r="D775" s="206" t="str">
        <f t="shared" si="12"/>
        <v>WT/TPR/S/295/Rev.1</v>
      </c>
      <c r="E775" s="141" t="s">
        <v>959</v>
      </c>
      <c r="F775" s="141" t="s">
        <v>1860</v>
      </c>
      <c r="G775" s="141" t="s">
        <v>1692</v>
      </c>
      <c r="H775" s="141" t="s">
        <v>5</v>
      </c>
      <c r="I775" s="141">
        <v>2014</v>
      </c>
      <c r="J775" s="207" t="s">
        <v>798</v>
      </c>
      <c r="K775" s="207"/>
      <c r="L775" s="208" t="s">
        <v>6436</v>
      </c>
      <c r="M775" s="209" t="s">
        <v>22</v>
      </c>
    </row>
    <row r="776" spans="1:13" ht="69.599999999999994" x14ac:dyDescent="0.3">
      <c r="A776" s="205" t="s">
        <v>796</v>
      </c>
      <c r="B776" s="141" t="s">
        <v>312</v>
      </c>
      <c r="C776" s="141" t="s">
        <v>6430</v>
      </c>
      <c r="D776" s="206" t="str">
        <f t="shared" si="12"/>
        <v>WT/TPR/S/295/Rev.1</v>
      </c>
      <c r="E776" s="141" t="s">
        <v>321</v>
      </c>
      <c r="F776" s="141" t="s">
        <v>1860</v>
      </c>
      <c r="G776" s="141" t="s">
        <v>1692</v>
      </c>
      <c r="H776" s="141" t="s">
        <v>5</v>
      </c>
      <c r="I776" s="141">
        <v>2014</v>
      </c>
      <c r="J776" s="207" t="s">
        <v>798</v>
      </c>
      <c r="K776" s="207"/>
      <c r="L776" s="208" t="s">
        <v>7096</v>
      </c>
      <c r="M776" s="209" t="s">
        <v>22</v>
      </c>
    </row>
    <row r="777" spans="1:13" ht="35.4" x14ac:dyDescent="0.3">
      <c r="A777" s="308" t="s">
        <v>796</v>
      </c>
      <c r="B777" s="141" t="s">
        <v>312</v>
      </c>
      <c r="C777" s="141" t="s">
        <v>6430</v>
      </c>
      <c r="D777" s="206" t="str">
        <f t="shared" si="12"/>
        <v>WT/TPR/S/295/Rev.1</v>
      </c>
      <c r="E777" s="141" t="s">
        <v>6437</v>
      </c>
      <c r="F777" s="141" t="s">
        <v>1860</v>
      </c>
      <c r="G777" s="141" t="s">
        <v>1692</v>
      </c>
      <c r="H777" s="141" t="s">
        <v>5</v>
      </c>
      <c r="I777" s="141">
        <v>2014</v>
      </c>
      <c r="J777" s="207" t="s">
        <v>134</v>
      </c>
      <c r="K777" s="207" t="s">
        <v>2760</v>
      </c>
      <c r="L777" s="208" t="s">
        <v>6888</v>
      </c>
      <c r="M777" s="209" t="s">
        <v>22</v>
      </c>
    </row>
    <row r="778" spans="1:13" ht="58.2" x14ac:dyDescent="0.3">
      <c r="A778" s="309"/>
      <c r="B778" s="141" t="s">
        <v>312</v>
      </c>
      <c r="C778" s="141" t="s">
        <v>6430</v>
      </c>
      <c r="D778" s="206" t="str">
        <f t="shared" si="12"/>
        <v>WT/TPR/S/295/Rev.1</v>
      </c>
      <c r="E778" s="141" t="s">
        <v>862</v>
      </c>
      <c r="F778" s="141" t="s">
        <v>1860</v>
      </c>
      <c r="G778" s="141" t="s">
        <v>1692</v>
      </c>
      <c r="H778" s="141" t="s">
        <v>5</v>
      </c>
      <c r="I778" s="141">
        <v>2014</v>
      </c>
      <c r="J778" s="207" t="s">
        <v>134</v>
      </c>
      <c r="K778" s="207" t="s">
        <v>2760</v>
      </c>
      <c r="L778" s="208" t="s">
        <v>6438</v>
      </c>
      <c r="M778" s="209" t="s">
        <v>672</v>
      </c>
    </row>
    <row r="779" spans="1:13" ht="35.4" x14ac:dyDescent="0.3">
      <c r="A779" s="308" t="s">
        <v>796</v>
      </c>
      <c r="B779" s="141" t="s">
        <v>312</v>
      </c>
      <c r="C779" s="141" t="s">
        <v>6430</v>
      </c>
      <c r="D779" s="206" t="str">
        <f t="shared" si="12"/>
        <v>WT/TPR/S/295/Rev.1</v>
      </c>
      <c r="E779" s="141" t="s">
        <v>6439</v>
      </c>
      <c r="F779" s="141" t="s">
        <v>1860</v>
      </c>
      <c r="G779" s="141" t="s">
        <v>1692</v>
      </c>
      <c r="H779" s="141" t="s">
        <v>5</v>
      </c>
      <c r="I779" s="141">
        <v>2014</v>
      </c>
      <c r="J779" s="207" t="s">
        <v>134</v>
      </c>
      <c r="K779" s="207" t="s">
        <v>2516</v>
      </c>
      <c r="L779" s="208" t="s">
        <v>6889</v>
      </c>
      <c r="M779" s="209" t="s">
        <v>14</v>
      </c>
    </row>
    <row r="780" spans="1:13" ht="58.2" x14ac:dyDescent="0.3">
      <c r="A780" s="310"/>
      <c r="B780" s="141" t="s">
        <v>312</v>
      </c>
      <c r="C780" s="141" t="s">
        <v>6430</v>
      </c>
      <c r="D780" s="206" t="str">
        <f t="shared" si="12"/>
        <v>WT/TPR/S/295/Rev.1</v>
      </c>
      <c r="E780" s="141" t="s">
        <v>865</v>
      </c>
      <c r="F780" s="141" t="s">
        <v>1860</v>
      </c>
      <c r="G780" s="141" t="s">
        <v>1692</v>
      </c>
      <c r="H780" s="141" t="s">
        <v>5</v>
      </c>
      <c r="I780" s="141">
        <v>2014</v>
      </c>
      <c r="J780" s="207" t="s">
        <v>134</v>
      </c>
      <c r="K780" s="207" t="s">
        <v>2516</v>
      </c>
      <c r="L780" s="208" t="s">
        <v>6440</v>
      </c>
      <c r="M780" s="209" t="s">
        <v>836</v>
      </c>
    </row>
    <row r="781" spans="1:13" ht="58.2" x14ac:dyDescent="0.3">
      <c r="A781" s="205" t="s">
        <v>796</v>
      </c>
      <c r="B781" s="141" t="s">
        <v>312</v>
      </c>
      <c r="C781" s="141" t="s">
        <v>6430</v>
      </c>
      <c r="D781" s="206" t="str">
        <f t="shared" si="12"/>
        <v>WT/TPR/S/295/Rev.1</v>
      </c>
      <c r="E781" s="141" t="s">
        <v>865</v>
      </c>
      <c r="F781" s="141" t="s">
        <v>1860</v>
      </c>
      <c r="G781" s="141" t="s">
        <v>1692</v>
      </c>
      <c r="H781" s="141" t="s">
        <v>5</v>
      </c>
      <c r="I781" s="141">
        <v>2014</v>
      </c>
      <c r="J781" s="207" t="s">
        <v>134</v>
      </c>
      <c r="K781" s="207" t="s">
        <v>2516</v>
      </c>
      <c r="L781" s="208" t="s">
        <v>7097</v>
      </c>
      <c r="M781" s="209" t="s">
        <v>22</v>
      </c>
    </row>
    <row r="782" spans="1:13" ht="46.8" x14ac:dyDescent="0.3">
      <c r="A782" s="205" t="s">
        <v>796</v>
      </c>
      <c r="B782" s="141" t="s">
        <v>312</v>
      </c>
      <c r="C782" s="141" t="s">
        <v>6430</v>
      </c>
      <c r="D782" s="206" t="str">
        <f t="shared" si="12"/>
        <v>WT/TPR/S/295/Rev.1</v>
      </c>
      <c r="E782" s="141" t="s">
        <v>6437</v>
      </c>
      <c r="F782" s="141" t="s">
        <v>1860</v>
      </c>
      <c r="G782" s="141" t="s">
        <v>1692</v>
      </c>
      <c r="H782" s="141" t="s">
        <v>5</v>
      </c>
      <c r="I782" s="141">
        <v>2014</v>
      </c>
      <c r="J782" s="207" t="s">
        <v>798</v>
      </c>
      <c r="K782" s="207"/>
      <c r="L782" s="208" t="s">
        <v>6890</v>
      </c>
      <c r="M782" s="209" t="s">
        <v>6441</v>
      </c>
    </row>
    <row r="783" spans="1:13" ht="81" x14ac:dyDescent="0.3">
      <c r="A783" s="308" t="s">
        <v>796</v>
      </c>
      <c r="B783" s="141" t="s">
        <v>312</v>
      </c>
      <c r="C783" s="141" t="s">
        <v>6430</v>
      </c>
      <c r="D783" s="206" t="str">
        <f t="shared" si="12"/>
        <v>WT/TPR/S/295/Rev.1</v>
      </c>
      <c r="E783" s="141" t="s">
        <v>987</v>
      </c>
      <c r="F783" s="141" t="s">
        <v>1860</v>
      </c>
      <c r="G783" s="141" t="s">
        <v>1692</v>
      </c>
      <c r="H783" s="141" t="s">
        <v>5</v>
      </c>
      <c r="I783" s="141">
        <v>2014</v>
      </c>
      <c r="J783" s="207" t="s">
        <v>134</v>
      </c>
      <c r="K783" s="207" t="s">
        <v>2650</v>
      </c>
      <c r="L783" s="208" t="s">
        <v>7098</v>
      </c>
      <c r="M783" s="209" t="s">
        <v>491</v>
      </c>
    </row>
    <row r="784" spans="1:13" ht="69.599999999999994" x14ac:dyDescent="0.3">
      <c r="A784" s="309"/>
      <c r="B784" s="141" t="s">
        <v>317</v>
      </c>
      <c r="C784" s="141" t="s">
        <v>6423</v>
      </c>
      <c r="D784" s="206" t="str">
        <f t="shared" si="12"/>
        <v>WT/TPR/G/295</v>
      </c>
      <c r="E784" s="141" t="s">
        <v>815</v>
      </c>
      <c r="F784" s="141" t="s">
        <v>1860</v>
      </c>
      <c r="G784" s="141" t="s">
        <v>1692</v>
      </c>
      <c r="H784" s="141" t="s">
        <v>5</v>
      </c>
      <c r="I784" s="141">
        <v>2014</v>
      </c>
      <c r="J784" s="207" t="s">
        <v>134</v>
      </c>
      <c r="K784" s="207" t="s">
        <v>2650</v>
      </c>
      <c r="L784" s="208" t="s">
        <v>6442</v>
      </c>
      <c r="M784" s="209" t="s">
        <v>6443</v>
      </c>
    </row>
    <row r="785" spans="1:13" ht="58.2" x14ac:dyDescent="0.3">
      <c r="A785" s="205" t="s">
        <v>796</v>
      </c>
      <c r="B785" s="141" t="s">
        <v>312</v>
      </c>
      <c r="C785" s="141" t="s">
        <v>6430</v>
      </c>
      <c r="D785" s="206" t="str">
        <f t="shared" si="12"/>
        <v>WT/TPR/S/295/Rev.1</v>
      </c>
      <c r="E785" s="141" t="s">
        <v>358</v>
      </c>
      <c r="F785" s="141" t="s">
        <v>1860</v>
      </c>
      <c r="G785" s="141" t="s">
        <v>1692</v>
      </c>
      <c r="H785" s="141" t="s">
        <v>5</v>
      </c>
      <c r="I785" s="141">
        <v>2014</v>
      </c>
      <c r="J785" s="207" t="s">
        <v>134</v>
      </c>
      <c r="K785" s="207" t="s">
        <v>2760</v>
      </c>
      <c r="L785" s="208" t="s">
        <v>6444</v>
      </c>
      <c r="M785" s="209" t="s">
        <v>890</v>
      </c>
    </row>
    <row r="786" spans="1:13" ht="35.4" x14ac:dyDescent="0.3">
      <c r="A786" s="205" t="s">
        <v>796</v>
      </c>
      <c r="B786" s="141" t="s">
        <v>312</v>
      </c>
      <c r="C786" s="141" t="s">
        <v>6430</v>
      </c>
      <c r="D786" s="206" t="str">
        <f t="shared" si="12"/>
        <v>WT/TPR/S/295/Rev.1</v>
      </c>
      <c r="E786" s="141" t="s">
        <v>315</v>
      </c>
      <c r="F786" s="141" t="s">
        <v>1860</v>
      </c>
      <c r="G786" s="141" t="s">
        <v>1692</v>
      </c>
      <c r="H786" s="141" t="s">
        <v>5</v>
      </c>
      <c r="I786" s="141">
        <v>2014</v>
      </c>
      <c r="J786" s="207" t="s">
        <v>133</v>
      </c>
      <c r="K786" s="207" t="s">
        <v>139</v>
      </c>
      <c r="L786" s="208" t="s">
        <v>6445</v>
      </c>
      <c r="M786" s="209" t="s">
        <v>76</v>
      </c>
    </row>
    <row r="787" spans="1:13" ht="81" x14ac:dyDescent="0.3">
      <c r="A787" s="205" t="s">
        <v>796</v>
      </c>
      <c r="B787" s="141" t="s">
        <v>312</v>
      </c>
      <c r="C787" s="141" t="s">
        <v>6430</v>
      </c>
      <c r="D787" s="206" t="str">
        <f t="shared" si="12"/>
        <v>WT/TPR/S/295/Rev.1</v>
      </c>
      <c r="E787" s="141" t="s">
        <v>327</v>
      </c>
      <c r="F787" s="141" t="s">
        <v>1860</v>
      </c>
      <c r="G787" s="141" t="s">
        <v>1692</v>
      </c>
      <c r="H787" s="141" t="s">
        <v>5</v>
      </c>
      <c r="I787" s="141">
        <v>2014</v>
      </c>
      <c r="J787" s="207" t="s">
        <v>133</v>
      </c>
      <c r="K787" s="207" t="s">
        <v>139</v>
      </c>
      <c r="L787" s="208" t="s">
        <v>7099</v>
      </c>
      <c r="M787" s="209" t="s">
        <v>6446</v>
      </c>
    </row>
    <row r="788" spans="1:13" ht="46.8" x14ac:dyDescent="0.3">
      <c r="A788" s="205" t="s">
        <v>796</v>
      </c>
      <c r="B788" s="141" t="s">
        <v>312</v>
      </c>
      <c r="C788" s="141" t="s">
        <v>6430</v>
      </c>
      <c r="D788" s="206" t="str">
        <f t="shared" si="12"/>
        <v>WT/TPR/S/295/Rev.1</v>
      </c>
      <c r="E788" s="141" t="s">
        <v>879</v>
      </c>
      <c r="F788" s="141" t="s">
        <v>1860</v>
      </c>
      <c r="G788" s="141" t="s">
        <v>1692</v>
      </c>
      <c r="H788" s="141" t="s">
        <v>5</v>
      </c>
      <c r="I788" s="141">
        <v>2014</v>
      </c>
      <c r="J788" s="207" t="s">
        <v>133</v>
      </c>
      <c r="K788" s="207" t="s">
        <v>77</v>
      </c>
      <c r="L788" s="208" t="s">
        <v>6891</v>
      </c>
      <c r="M788" s="209" t="s">
        <v>22</v>
      </c>
    </row>
    <row r="789" spans="1:13" ht="46.8" x14ac:dyDescent="0.3">
      <c r="A789" s="205" t="s">
        <v>796</v>
      </c>
      <c r="B789" s="141" t="s">
        <v>312</v>
      </c>
      <c r="C789" s="141" t="s">
        <v>6430</v>
      </c>
      <c r="D789" s="206" t="str">
        <f t="shared" si="12"/>
        <v>WT/TPR/S/295/Rev.1</v>
      </c>
      <c r="E789" s="141" t="s">
        <v>344</v>
      </c>
      <c r="F789" s="141" t="s">
        <v>1860</v>
      </c>
      <c r="G789" s="141" t="s">
        <v>1692</v>
      </c>
      <c r="H789" s="141" t="s">
        <v>5</v>
      </c>
      <c r="I789" s="141">
        <v>2014</v>
      </c>
      <c r="J789" s="207" t="s">
        <v>134</v>
      </c>
      <c r="K789" s="207" t="s">
        <v>5892</v>
      </c>
      <c r="L789" s="208" t="s">
        <v>6600</v>
      </c>
      <c r="M789" s="209" t="s">
        <v>19</v>
      </c>
    </row>
    <row r="790" spans="1:13" ht="58.2" x14ac:dyDescent="0.3">
      <c r="A790" s="205" t="s">
        <v>796</v>
      </c>
      <c r="B790" s="141" t="s">
        <v>317</v>
      </c>
      <c r="C790" s="141" t="s">
        <v>6447</v>
      </c>
      <c r="D790" s="206" t="str">
        <f t="shared" si="12"/>
        <v>WT/TPR/G/301/Rev.1</v>
      </c>
      <c r="E790" s="141" t="s">
        <v>6448</v>
      </c>
      <c r="F790" s="141" t="s">
        <v>298</v>
      </c>
      <c r="G790" s="141" t="s">
        <v>1101</v>
      </c>
      <c r="H790" s="141" t="s">
        <v>5</v>
      </c>
      <c r="I790" s="141">
        <v>2014</v>
      </c>
      <c r="J790" s="207" t="s">
        <v>133</v>
      </c>
      <c r="K790" s="207" t="s">
        <v>139</v>
      </c>
      <c r="L790" s="208" t="s">
        <v>7100</v>
      </c>
      <c r="M790" s="209" t="s">
        <v>6449</v>
      </c>
    </row>
    <row r="791" spans="1:13" ht="46.8" x14ac:dyDescent="0.3">
      <c r="A791" s="205" t="s">
        <v>796</v>
      </c>
      <c r="B791" s="141" t="s">
        <v>312</v>
      </c>
      <c r="C791" s="141" t="s">
        <v>6450</v>
      </c>
      <c r="D791" s="206" t="str">
        <f t="shared" si="12"/>
        <v>WT/TPR/S/301/Rev.1</v>
      </c>
      <c r="E791" s="141" t="s">
        <v>942</v>
      </c>
      <c r="F791" s="141" t="s">
        <v>298</v>
      </c>
      <c r="G791" s="141" t="s">
        <v>1101</v>
      </c>
      <c r="H791" s="141" t="s">
        <v>5</v>
      </c>
      <c r="I791" s="141">
        <v>2014</v>
      </c>
      <c r="J791" s="207" t="s">
        <v>798</v>
      </c>
      <c r="K791" s="207"/>
      <c r="L791" s="208" t="s">
        <v>6892</v>
      </c>
      <c r="M791" s="209" t="s">
        <v>60</v>
      </c>
    </row>
    <row r="792" spans="1:13" ht="46.8" x14ac:dyDescent="0.3">
      <c r="A792" s="205" t="s">
        <v>796</v>
      </c>
      <c r="B792" s="141" t="s">
        <v>312</v>
      </c>
      <c r="C792" s="141" t="s">
        <v>6450</v>
      </c>
      <c r="D792" s="206" t="str">
        <f t="shared" si="12"/>
        <v>WT/TPR/S/301/Rev.1</v>
      </c>
      <c r="E792" s="141" t="s">
        <v>6332</v>
      </c>
      <c r="F792" s="141" t="s">
        <v>298</v>
      </c>
      <c r="G792" s="141" t="s">
        <v>1101</v>
      </c>
      <c r="H792" s="141" t="s">
        <v>5</v>
      </c>
      <c r="I792" s="141">
        <v>2014</v>
      </c>
      <c r="J792" s="207" t="s">
        <v>798</v>
      </c>
      <c r="K792" s="207"/>
      <c r="L792" s="208" t="s">
        <v>7101</v>
      </c>
      <c r="M792" s="209" t="s">
        <v>22</v>
      </c>
    </row>
    <row r="793" spans="1:13" ht="81" x14ac:dyDescent="0.3">
      <c r="A793" s="205" t="s">
        <v>796</v>
      </c>
      <c r="B793" s="141" t="s">
        <v>312</v>
      </c>
      <c r="C793" s="141" t="s">
        <v>6450</v>
      </c>
      <c r="D793" s="206" t="str">
        <f t="shared" si="12"/>
        <v>WT/TPR/S/301/Rev.1</v>
      </c>
      <c r="E793" s="141" t="s">
        <v>831</v>
      </c>
      <c r="F793" s="141" t="s">
        <v>298</v>
      </c>
      <c r="G793" s="141" t="s">
        <v>1101</v>
      </c>
      <c r="H793" s="141" t="s">
        <v>5</v>
      </c>
      <c r="I793" s="141">
        <v>2014</v>
      </c>
      <c r="J793" s="207" t="s">
        <v>798</v>
      </c>
      <c r="K793" s="207"/>
      <c r="L793" s="208" t="s">
        <v>6451</v>
      </c>
      <c r="M793" s="209" t="s">
        <v>22</v>
      </c>
    </row>
    <row r="794" spans="1:13" ht="46.8" x14ac:dyDescent="0.3">
      <c r="A794" s="308" t="s">
        <v>796</v>
      </c>
      <c r="B794" s="141" t="s">
        <v>312</v>
      </c>
      <c r="C794" s="141" t="s">
        <v>6450</v>
      </c>
      <c r="D794" s="206" t="str">
        <f t="shared" si="12"/>
        <v>WT/TPR/S/301/Rev.1</v>
      </c>
      <c r="E794" s="141" t="s">
        <v>5958</v>
      </c>
      <c r="F794" s="141" t="s">
        <v>298</v>
      </c>
      <c r="G794" s="141" t="s">
        <v>1101</v>
      </c>
      <c r="H794" s="141" t="s">
        <v>5</v>
      </c>
      <c r="I794" s="141">
        <v>2014</v>
      </c>
      <c r="J794" s="207" t="s">
        <v>134</v>
      </c>
      <c r="K794" s="207" t="s">
        <v>3366</v>
      </c>
      <c r="L794" s="208" t="s">
        <v>7102</v>
      </c>
      <c r="M794" s="209" t="s">
        <v>25</v>
      </c>
    </row>
    <row r="795" spans="1:13" ht="138" x14ac:dyDescent="0.3">
      <c r="A795" s="310"/>
      <c r="B795" s="141" t="s">
        <v>312</v>
      </c>
      <c r="C795" s="141" t="s">
        <v>6450</v>
      </c>
      <c r="D795" s="206" t="str">
        <f t="shared" si="12"/>
        <v>WT/TPR/S/301/Rev.1</v>
      </c>
      <c r="E795" s="141" t="s">
        <v>353</v>
      </c>
      <c r="F795" s="141" t="s">
        <v>298</v>
      </c>
      <c r="G795" s="141" t="s">
        <v>1101</v>
      </c>
      <c r="H795" s="141" t="s">
        <v>5</v>
      </c>
      <c r="I795" s="141">
        <v>2014</v>
      </c>
      <c r="J795" s="207" t="s">
        <v>134</v>
      </c>
      <c r="K795" s="207" t="s">
        <v>3366</v>
      </c>
      <c r="L795" s="208" t="s">
        <v>7103</v>
      </c>
      <c r="M795" s="209" t="s">
        <v>25</v>
      </c>
    </row>
    <row r="796" spans="1:13" ht="46.8" x14ac:dyDescent="0.3">
      <c r="A796" s="310"/>
      <c r="B796" s="141" t="s">
        <v>312</v>
      </c>
      <c r="C796" s="141" t="s">
        <v>6450</v>
      </c>
      <c r="D796" s="206" t="str">
        <f t="shared" si="12"/>
        <v>WT/TPR/S/301/Rev.1</v>
      </c>
      <c r="E796" s="141" t="s">
        <v>866</v>
      </c>
      <c r="F796" s="141" t="s">
        <v>298</v>
      </c>
      <c r="G796" s="141" t="s">
        <v>1101</v>
      </c>
      <c r="H796" s="141" t="s">
        <v>5</v>
      </c>
      <c r="I796" s="141">
        <v>2014</v>
      </c>
      <c r="J796" s="207" t="s">
        <v>134</v>
      </c>
      <c r="K796" s="207" t="s">
        <v>3366</v>
      </c>
      <c r="L796" s="208" t="s">
        <v>6893</v>
      </c>
      <c r="M796" s="209" t="s">
        <v>25</v>
      </c>
    </row>
    <row r="797" spans="1:13" ht="103.8" x14ac:dyDescent="0.3">
      <c r="A797" s="310"/>
      <c r="B797" s="141" t="s">
        <v>312</v>
      </c>
      <c r="C797" s="141" t="s">
        <v>6450</v>
      </c>
      <c r="D797" s="206" t="str">
        <f t="shared" si="12"/>
        <v>WT/TPR/S/301/Rev.1</v>
      </c>
      <c r="E797" s="141" t="s">
        <v>6011</v>
      </c>
      <c r="F797" s="141" t="s">
        <v>298</v>
      </c>
      <c r="G797" s="141" t="s">
        <v>1101</v>
      </c>
      <c r="H797" s="141" t="s">
        <v>5</v>
      </c>
      <c r="I797" s="141">
        <v>2014</v>
      </c>
      <c r="J797" s="207" t="s">
        <v>134</v>
      </c>
      <c r="K797" s="207" t="s">
        <v>3366</v>
      </c>
      <c r="L797" s="208" t="s">
        <v>7104</v>
      </c>
      <c r="M797" s="209" t="s">
        <v>25</v>
      </c>
    </row>
    <row r="798" spans="1:13" ht="46.8" x14ac:dyDescent="0.3">
      <c r="A798" s="309"/>
      <c r="B798" s="141" t="s">
        <v>312</v>
      </c>
      <c r="C798" s="141" t="s">
        <v>6450</v>
      </c>
      <c r="D798" s="206" t="str">
        <f t="shared" si="12"/>
        <v>WT/TPR/S/301/Rev.1</v>
      </c>
      <c r="E798" s="141" t="s">
        <v>354</v>
      </c>
      <c r="F798" s="141" t="s">
        <v>298</v>
      </c>
      <c r="G798" s="141" t="s">
        <v>1101</v>
      </c>
      <c r="H798" s="141" t="s">
        <v>5</v>
      </c>
      <c r="I798" s="141">
        <v>2014</v>
      </c>
      <c r="J798" s="207" t="s">
        <v>134</v>
      </c>
      <c r="K798" s="207" t="s">
        <v>3366</v>
      </c>
      <c r="L798" s="208" t="s">
        <v>7105</v>
      </c>
      <c r="M798" s="209" t="s">
        <v>25</v>
      </c>
    </row>
    <row r="799" spans="1:13" ht="35.4" x14ac:dyDescent="0.3">
      <c r="A799" s="205" t="s">
        <v>796</v>
      </c>
      <c r="B799" s="141" t="s">
        <v>312</v>
      </c>
      <c r="C799" s="141" t="s">
        <v>6450</v>
      </c>
      <c r="D799" s="206" t="str">
        <f t="shared" si="12"/>
        <v>WT/TPR/S/301/Rev.1</v>
      </c>
      <c r="E799" s="141" t="s">
        <v>323</v>
      </c>
      <c r="F799" s="141" t="s">
        <v>298</v>
      </c>
      <c r="G799" s="141" t="s">
        <v>1101</v>
      </c>
      <c r="H799" s="141" t="s">
        <v>5</v>
      </c>
      <c r="I799" s="141">
        <v>2014</v>
      </c>
      <c r="J799" s="207" t="s">
        <v>134</v>
      </c>
      <c r="K799" s="207" t="s">
        <v>5669</v>
      </c>
      <c r="L799" s="208" t="s">
        <v>6894</v>
      </c>
      <c r="M799" s="209" t="s">
        <v>22</v>
      </c>
    </row>
    <row r="800" spans="1:13" ht="81" x14ac:dyDescent="0.3">
      <c r="A800" s="205" t="s">
        <v>796</v>
      </c>
      <c r="B800" s="141" t="s">
        <v>312</v>
      </c>
      <c r="C800" s="141" t="s">
        <v>6450</v>
      </c>
      <c r="D800" s="206" t="str">
        <f t="shared" si="12"/>
        <v>WT/TPR/S/301/Rev.1</v>
      </c>
      <c r="E800" s="141" t="s">
        <v>862</v>
      </c>
      <c r="F800" s="141" t="s">
        <v>298</v>
      </c>
      <c r="G800" s="141" t="s">
        <v>1101</v>
      </c>
      <c r="H800" s="141" t="s">
        <v>5</v>
      </c>
      <c r="I800" s="141">
        <v>2014</v>
      </c>
      <c r="J800" s="207" t="s">
        <v>134</v>
      </c>
      <c r="K800" s="207" t="s">
        <v>2516</v>
      </c>
      <c r="L800" s="208" t="s">
        <v>6895</v>
      </c>
      <c r="M800" s="209" t="s">
        <v>36</v>
      </c>
    </row>
    <row r="801" spans="1:13" ht="69.599999999999994" x14ac:dyDescent="0.3">
      <c r="A801" s="205" t="s">
        <v>796</v>
      </c>
      <c r="B801" s="141" t="s">
        <v>312</v>
      </c>
      <c r="C801" s="141" t="s">
        <v>6450</v>
      </c>
      <c r="D801" s="206" t="str">
        <f t="shared" si="12"/>
        <v>WT/TPR/S/301/Rev.1</v>
      </c>
      <c r="E801" s="141" t="s">
        <v>330</v>
      </c>
      <c r="F801" s="141" t="s">
        <v>298</v>
      </c>
      <c r="G801" s="141" t="s">
        <v>1101</v>
      </c>
      <c r="H801" s="141" t="s">
        <v>5</v>
      </c>
      <c r="I801" s="141">
        <v>2014</v>
      </c>
      <c r="J801" s="207" t="s">
        <v>134</v>
      </c>
      <c r="K801" s="207" t="s">
        <v>1058</v>
      </c>
      <c r="L801" s="208" t="s">
        <v>6896</v>
      </c>
      <c r="M801" s="209" t="s">
        <v>22</v>
      </c>
    </row>
    <row r="802" spans="1:13" ht="69.599999999999994" x14ac:dyDescent="0.3">
      <c r="A802" s="205" t="s">
        <v>796</v>
      </c>
      <c r="B802" s="141" t="s">
        <v>312</v>
      </c>
      <c r="C802" s="141" t="s">
        <v>6450</v>
      </c>
      <c r="D802" s="206" t="str">
        <f t="shared" si="12"/>
        <v>WT/TPR/S/301/Rev.1</v>
      </c>
      <c r="E802" s="141" t="s">
        <v>6452</v>
      </c>
      <c r="F802" s="141" t="s">
        <v>298</v>
      </c>
      <c r="G802" s="141" t="s">
        <v>1101</v>
      </c>
      <c r="H802" s="141" t="s">
        <v>5</v>
      </c>
      <c r="I802" s="141">
        <v>2014</v>
      </c>
      <c r="J802" s="207" t="s">
        <v>798</v>
      </c>
      <c r="K802" s="207"/>
      <c r="L802" s="208" t="s">
        <v>7106</v>
      </c>
      <c r="M802" s="209" t="s">
        <v>6453</v>
      </c>
    </row>
    <row r="803" spans="1:13" ht="35.4" x14ac:dyDescent="0.3">
      <c r="A803" s="205" t="s">
        <v>796</v>
      </c>
      <c r="B803" s="141" t="s">
        <v>312</v>
      </c>
      <c r="C803" s="141" t="s">
        <v>6450</v>
      </c>
      <c r="D803" s="206" t="str">
        <f t="shared" si="12"/>
        <v>WT/TPR/S/301/Rev.1</v>
      </c>
      <c r="E803" s="141" t="s">
        <v>6454</v>
      </c>
      <c r="F803" s="141" t="s">
        <v>298</v>
      </c>
      <c r="G803" s="141" t="s">
        <v>1101</v>
      </c>
      <c r="H803" s="141" t="s">
        <v>5</v>
      </c>
      <c r="I803" s="141">
        <v>2014</v>
      </c>
      <c r="J803" s="207" t="s">
        <v>134</v>
      </c>
      <c r="K803" s="207" t="s">
        <v>2760</v>
      </c>
      <c r="L803" s="208" t="s">
        <v>6897</v>
      </c>
      <c r="M803" s="209" t="s">
        <v>5965</v>
      </c>
    </row>
    <row r="804" spans="1:13" ht="69.599999999999994" x14ac:dyDescent="0.3">
      <c r="A804" s="308" t="s">
        <v>796</v>
      </c>
      <c r="B804" s="141" t="s">
        <v>312</v>
      </c>
      <c r="C804" s="141" t="s">
        <v>6450</v>
      </c>
      <c r="D804" s="206" t="str">
        <f t="shared" si="12"/>
        <v>WT/TPR/S/301/Rev.1</v>
      </c>
      <c r="E804" s="141" t="s">
        <v>340</v>
      </c>
      <c r="F804" s="141" t="s">
        <v>298</v>
      </c>
      <c r="G804" s="141" t="s">
        <v>1101</v>
      </c>
      <c r="H804" s="141" t="s">
        <v>5</v>
      </c>
      <c r="I804" s="141">
        <v>2014</v>
      </c>
      <c r="J804" s="207" t="s">
        <v>134</v>
      </c>
      <c r="K804" s="207" t="s">
        <v>2760</v>
      </c>
      <c r="L804" s="208" t="s">
        <v>7107</v>
      </c>
      <c r="M804" s="209" t="s">
        <v>6455</v>
      </c>
    </row>
    <row r="805" spans="1:13" ht="34.200000000000003" x14ac:dyDescent="0.3">
      <c r="A805" s="310"/>
      <c r="B805" s="141" t="s">
        <v>312</v>
      </c>
      <c r="C805" s="141" t="s">
        <v>6450</v>
      </c>
      <c r="D805" s="206" t="str">
        <f t="shared" si="12"/>
        <v>WT/TPR/S/301/Rev.1</v>
      </c>
      <c r="E805" s="141" t="s">
        <v>975</v>
      </c>
      <c r="F805" s="141" t="s">
        <v>298</v>
      </c>
      <c r="G805" s="141" t="s">
        <v>1101</v>
      </c>
      <c r="H805" s="141" t="s">
        <v>5</v>
      </c>
      <c r="I805" s="141">
        <v>2014</v>
      </c>
      <c r="J805" s="207" t="s">
        <v>134</v>
      </c>
      <c r="K805" s="207" t="s">
        <v>2760</v>
      </c>
      <c r="L805" s="208" t="s">
        <v>6898</v>
      </c>
      <c r="M805" s="209" t="s">
        <v>6456</v>
      </c>
    </row>
    <row r="806" spans="1:13" ht="34.200000000000003" x14ac:dyDescent="0.3">
      <c r="A806" s="309"/>
      <c r="B806" s="141" t="s">
        <v>312</v>
      </c>
      <c r="C806" s="141" t="s">
        <v>6450</v>
      </c>
      <c r="D806" s="206" t="str">
        <f t="shared" si="12"/>
        <v>WT/TPR/S/301/Rev.1</v>
      </c>
      <c r="E806" s="141" t="s">
        <v>891</v>
      </c>
      <c r="F806" s="141" t="s">
        <v>298</v>
      </c>
      <c r="G806" s="141" t="s">
        <v>1101</v>
      </c>
      <c r="H806" s="141" t="s">
        <v>5</v>
      </c>
      <c r="I806" s="141">
        <v>2014</v>
      </c>
      <c r="J806" s="207" t="s">
        <v>134</v>
      </c>
      <c r="K806" s="207" t="s">
        <v>2760</v>
      </c>
      <c r="L806" s="208" t="s">
        <v>6899</v>
      </c>
      <c r="M806" s="209" t="s">
        <v>6457</v>
      </c>
    </row>
    <row r="807" spans="1:13" ht="35.4" x14ac:dyDescent="0.3">
      <c r="A807" s="308" t="s">
        <v>796</v>
      </c>
      <c r="B807" s="141" t="s">
        <v>312</v>
      </c>
      <c r="C807" s="141" t="s">
        <v>6450</v>
      </c>
      <c r="D807" s="206" t="str">
        <f t="shared" si="12"/>
        <v>WT/TPR/S/301/Rev.1</v>
      </c>
      <c r="E807" s="141" t="s">
        <v>975</v>
      </c>
      <c r="F807" s="141" t="s">
        <v>298</v>
      </c>
      <c r="G807" s="141" t="s">
        <v>1101</v>
      </c>
      <c r="H807" s="141" t="s">
        <v>5</v>
      </c>
      <c r="I807" s="141">
        <v>2014</v>
      </c>
      <c r="J807" s="207" t="s">
        <v>134</v>
      </c>
      <c r="K807" s="207" t="s">
        <v>6458</v>
      </c>
      <c r="L807" s="208" t="s">
        <v>6900</v>
      </c>
      <c r="M807" s="209" t="s">
        <v>6456</v>
      </c>
    </row>
    <row r="808" spans="1:13" ht="35.4" x14ac:dyDescent="0.3">
      <c r="A808" s="309"/>
      <c r="B808" s="141" t="s">
        <v>312</v>
      </c>
      <c r="C808" s="141" t="s">
        <v>6450</v>
      </c>
      <c r="D808" s="206" t="str">
        <f t="shared" si="12"/>
        <v>WT/TPR/S/301/Rev.1</v>
      </c>
      <c r="E808" s="141" t="s">
        <v>891</v>
      </c>
      <c r="F808" s="141" t="s">
        <v>298</v>
      </c>
      <c r="G808" s="141" t="s">
        <v>1101</v>
      </c>
      <c r="H808" s="141" t="s">
        <v>5</v>
      </c>
      <c r="I808" s="141">
        <v>2014</v>
      </c>
      <c r="J808" s="207" t="s">
        <v>134</v>
      </c>
      <c r="K808" s="207" t="s">
        <v>6458</v>
      </c>
      <c r="L808" s="208" t="s">
        <v>6901</v>
      </c>
      <c r="M808" s="209" t="s">
        <v>6457</v>
      </c>
    </row>
    <row r="809" spans="1:13" ht="69.599999999999994" x14ac:dyDescent="0.3">
      <c r="A809" s="205" t="s">
        <v>796</v>
      </c>
      <c r="B809" s="141" t="s">
        <v>312</v>
      </c>
      <c r="C809" s="141" t="s">
        <v>6450</v>
      </c>
      <c r="D809" s="206" t="str">
        <f t="shared" si="12"/>
        <v>WT/TPR/S/301/Rev.1</v>
      </c>
      <c r="E809" s="141" t="s">
        <v>865</v>
      </c>
      <c r="F809" s="141" t="s">
        <v>298</v>
      </c>
      <c r="G809" s="141" t="s">
        <v>1101</v>
      </c>
      <c r="H809" s="141" t="s">
        <v>5</v>
      </c>
      <c r="I809" s="141">
        <v>2014</v>
      </c>
      <c r="J809" s="207" t="s">
        <v>134</v>
      </c>
      <c r="K809" s="207" t="s">
        <v>2650</v>
      </c>
      <c r="L809" s="208" t="s">
        <v>7108</v>
      </c>
      <c r="M809" s="209" t="s">
        <v>279</v>
      </c>
    </row>
    <row r="810" spans="1:13" ht="46.8" x14ac:dyDescent="0.3">
      <c r="A810" s="205" t="s">
        <v>796</v>
      </c>
      <c r="B810" s="141" t="s">
        <v>312</v>
      </c>
      <c r="C810" s="141" t="s">
        <v>6450</v>
      </c>
      <c r="D810" s="206" t="str">
        <f t="shared" si="12"/>
        <v>WT/TPR/S/301/Rev.1</v>
      </c>
      <c r="E810" s="141" t="s">
        <v>950</v>
      </c>
      <c r="F810" s="141" t="s">
        <v>298</v>
      </c>
      <c r="G810" s="141" t="s">
        <v>1101</v>
      </c>
      <c r="H810" s="141" t="s">
        <v>5</v>
      </c>
      <c r="I810" s="141">
        <v>2014</v>
      </c>
      <c r="J810" s="207" t="s">
        <v>798</v>
      </c>
      <c r="K810" s="207"/>
      <c r="L810" s="208" t="s">
        <v>6902</v>
      </c>
      <c r="M810" s="209" t="s">
        <v>22</v>
      </c>
    </row>
    <row r="811" spans="1:13" ht="126.6" x14ac:dyDescent="0.3">
      <c r="A811" s="205" t="s">
        <v>796</v>
      </c>
      <c r="B811" s="141" t="s">
        <v>312</v>
      </c>
      <c r="C811" s="141" t="s">
        <v>6450</v>
      </c>
      <c r="D811" s="206" t="str">
        <f t="shared" si="12"/>
        <v>WT/TPR/S/301/Rev.1</v>
      </c>
      <c r="E811" s="141" t="s">
        <v>6459</v>
      </c>
      <c r="F811" s="141" t="s">
        <v>298</v>
      </c>
      <c r="G811" s="141" t="s">
        <v>1101</v>
      </c>
      <c r="H811" s="141" t="s">
        <v>5</v>
      </c>
      <c r="I811" s="141">
        <v>2014</v>
      </c>
      <c r="J811" s="207" t="s">
        <v>134</v>
      </c>
      <c r="K811" s="207" t="s">
        <v>67</v>
      </c>
      <c r="L811" s="208" t="s">
        <v>7109</v>
      </c>
      <c r="M811" s="209" t="s">
        <v>22</v>
      </c>
    </row>
    <row r="812" spans="1:13" ht="34.200000000000003" x14ac:dyDescent="0.3">
      <c r="A812" s="205" t="s">
        <v>796</v>
      </c>
      <c r="B812" s="141" t="s">
        <v>312</v>
      </c>
      <c r="C812" s="141" t="s">
        <v>6450</v>
      </c>
      <c r="D812" s="206" t="str">
        <f t="shared" si="12"/>
        <v>WT/TPR/S/301/Rev.1</v>
      </c>
      <c r="E812" s="141" t="s">
        <v>1032</v>
      </c>
      <c r="F812" s="141" t="s">
        <v>298</v>
      </c>
      <c r="G812" s="141" t="s">
        <v>1101</v>
      </c>
      <c r="H812" s="141" t="s">
        <v>5</v>
      </c>
      <c r="I812" s="141">
        <v>2014</v>
      </c>
      <c r="J812" s="207" t="s">
        <v>134</v>
      </c>
      <c r="K812" s="207" t="s">
        <v>67</v>
      </c>
      <c r="L812" s="208" t="s">
        <v>6903</v>
      </c>
      <c r="M812" s="209" t="s">
        <v>6460</v>
      </c>
    </row>
    <row r="813" spans="1:13" ht="46.8" x14ac:dyDescent="0.3">
      <c r="A813" s="205" t="s">
        <v>796</v>
      </c>
      <c r="B813" s="141" t="s">
        <v>312</v>
      </c>
      <c r="C813" s="141" t="s">
        <v>6450</v>
      </c>
      <c r="D813" s="206" t="str">
        <f t="shared" si="12"/>
        <v>WT/TPR/S/301/Rev.1</v>
      </c>
      <c r="E813" s="141" t="s">
        <v>1012</v>
      </c>
      <c r="F813" s="141" t="s">
        <v>298</v>
      </c>
      <c r="G813" s="141" t="s">
        <v>1101</v>
      </c>
      <c r="H813" s="141" t="s">
        <v>5</v>
      </c>
      <c r="I813" s="141">
        <v>2014</v>
      </c>
      <c r="J813" s="207" t="s">
        <v>133</v>
      </c>
      <c r="K813" s="207" t="s">
        <v>42</v>
      </c>
      <c r="L813" s="208" t="s">
        <v>6904</v>
      </c>
      <c r="M813" s="209" t="s">
        <v>22</v>
      </c>
    </row>
    <row r="814" spans="1:13" ht="92.4" x14ac:dyDescent="0.3">
      <c r="A814" s="205" t="s">
        <v>796</v>
      </c>
      <c r="B814" s="141" t="s">
        <v>312</v>
      </c>
      <c r="C814" s="141" t="s">
        <v>6450</v>
      </c>
      <c r="D814" s="206" t="str">
        <f t="shared" si="12"/>
        <v>WT/TPR/S/301/Rev.1</v>
      </c>
      <c r="E814" s="141" t="s">
        <v>843</v>
      </c>
      <c r="F814" s="141" t="s">
        <v>298</v>
      </c>
      <c r="G814" s="141" t="s">
        <v>1101</v>
      </c>
      <c r="H814" s="141" t="s">
        <v>5</v>
      </c>
      <c r="I814" s="141">
        <v>2014</v>
      </c>
      <c r="J814" s="207" t="s">
        <v>134</v>
      </c>
      <c r="K814" s="207" t="s">
        <v>421</v>
      </c>
      <c r="L814" s="208" t="s">
        <v>6461</v>
      </c>
      <c r="M814" s="209" t="s">
        <v>22</v>
      </c>
    </row>
    <row r="815" spans="1:13" ht="46.8" x14ac:dyDescent="0.3">
      <c r="A815" s="205" t="s">
        <v>796</v>
      </c>
      <c r="B815" s="141" t="s">
        <v>312</v>
      </c>
      <c r="C815" s="141" t="s">
        <v>6450</v>
      </c>
      <c r="D815" s="206" t="str">
        <f t="shared" si="12"/>
        <v>WT/TPR/S/301/Rev.1</v>
      </c>
      <c r="E815" s="141" t="s">
        <v>974</v>
      </c>
      <c r="F815" s="141" t="s">
        <v>298</v>
      </c>
      <c r="G815" s="141" t="s">
        <v>1101</v>
      </c>
      <c r="H815" s="141" t="s">
        <v>5</v>
      </c>
      <c r="I815" s="141">
        <v>2014</v>
      </c>
      <c r="J815" s="207" t="s">
        <v>133</v>
      </c>
      <c r="K815" s="207" t="s">
        <v>139</v>
      </c>
      <c r="L815" s="208" t="s">
        <v>6905</v>
      </c>
      <c r="M815" s="209" t="s">
        <v>144</v>
      </c>
    </row>
    <row r="816" spans="1:13" ht="35.4" x14ac:dyDescent="0.3">
      <c r="A816" s="205" t="s">
        <v>796</v>
      </c>
      <c r="B816" s="141" t="s">
        <v>312</v>
      </c>
      <c r="C816" s="141" t="s">
        <v>6450</v>
      </c>
      <c r="D816" s="206" t="str">
        <f t="shared" si="12"/>
        <v>WT/TPR/S/301/Rev.1</v>
      </c>
      <c r="E816" s="141" t="s">
        <v>974</v>
      </c>
      <c r="F816" s="141" t="s">
        <v>298</v>
      </c>
      <c r="G816" s="141" t="s">
        <v>1101</v>
      </c>
      <c r="H816" s="141" t="s">
        <v>5</v>
      </c>
      <c r="I816" s="141">
        <v>2014</v>
      </c>
      <c r="J816" s="207" t="s">
        <v>134</v>
      </c>
      <c r="K816" s="207" t="s">
        <v>1058</v>
      </c>
      <c r="L816" s="208" t="s">
        <v>6906</v>
      </c>
      <c r="M816" s="209" t="s">
        <v>28</v>
      </c>
    </row>
    <row r="817" spans="1:13" ht="69.599999999999994" x14ac:dyDescent="0.3">
      <c r="A817" s="205" t="s">
        <v>796</v>
      </c>
      <c r="B817" s="141" t="s">
        <v>312</v>
      </c>
      <c r="C817" s="141" t="s">
        <v>6450</v>
      </c>
      <c r="D817" s="206" t="str">
        <f t="shared" si="12"/>
        <v>WT/TPR/S/301/Rev.1</v>
      </c>
      <c r="E817" s="141" t="s">
        <v>334</v>
      </c>
      <c r="F817" s="141" t="s">
        <v>298</v>
      </c>
      <c r="G817" s="141" t="s">
        <v>1101</v>
      </c>
      <c r="H817" s="141" t="s">
        <v>5</v>
      </c>
      <c r="I817" s="141">
        <v>2014</v>
      </c>
      <c r="J817" s="207" t="s">
        <v>133</v>
      </c>
      <c r="K817" s="207" t="s">
        <v>19</v>
      </c>
      <c r="L817" s="208" t="s">
        <v>7110</v>
      </c>
      <c r="M817" s="209" t="s">
        <v>893</v>
      </c>
    </row>
    <row r="818" spans="1:13" ht="35.4" x14ac:dyDescent="0.3">
      <c r="A818" s="205" t="s">
        <v>796</v>
      </c>
      <c r="B818" s="141" t="s">
        <v>312</v>
      </c>
      <c r="C818" s="141" t="s">
        <v>6450</v>
      </c>
      <c r="D818" s="206" t="str">
        <f t="shared" si="12"/>
        <v>WT/TPR/S/301/Rev.1</v>
      </c>
      <c r="E818" s="141" t="s">
        <v>342</v>
      </c>
      <c r="F818" s="141" t="s">
        <v>298</v>
      </c>
      <c r="G818" s="141" t="s">
        <v>1101</v>
      </c>
      <c r="H818" s="141" t="s">
        <v>5</v>
      </c>
      <c r="I818" s="141">
        <v>2014</v>
      </c>
      <c r="J818" s="207" t="s">
        <v>134</v>
      </c>
      <c r="K818" s="207" t="s">
        <v>67</v>
      </c>
      <c r="L818" s="208" t="s">
        <v>6907</v>
      </c>
      <c r="M818" s="209" t="s">
        <v>6462</v>
      </c>
    </row>
    <row r="819" spans="1:13" ht="34.200000000000003" x14ac:dyDescent="0.3">
      <c r="A819" s="205" t="s">
        <v>796</v>
      </c>
      <c r="B819" s="141" t="s">
        <v>312</v>
      </c>
      <c r="C819" s="141" t="s">
        <v>6450</v>
      </c>
      <c r="D819" s="206" t="str">
        <f t="shared" si="12"/>
        <v>WT/TPR/S/301/Rev.1</v>
      </c>
      <c r="E819" s="141" t="s">
        <v>342</v>
      </c>
      <c r="F819" s="141" t="s">
        <v>298</v>
      </c>
      <c r="G819" s="141" t="s">
        <v>1101</v>
      </c>
      <c r="H819" s="141" t="s">
        <v>5</v>
      </c>
      <c r="I819" s="141">
        <v>2014</v>
      </c>
      <c r="J819" s="207" t="s">
        <v>134</v>
      </c>
      <c r="K819" s="207" t="s">
        <v>3313</v>
      </c>
      <c r="L819" s="208" t="s">
        <v>6908</v>
      </c>
      <c r="M819" s="209" t="s">
        <v>50</v>
      </c>
    </row>
    <row r="820" spans="1:13" ht="46.8" x14ac:dyDescent="0.3">
      <c r="A820" s="308" t="s">
        <v>796</v>
      </c>
      <c r="B820" s="141" t="s">
        <v>312</v>
      </c>
      <c r="C820" s="141" t="s">
        <v>6450</v>
      </c>
      <c r="D820" s="206" t="str">
        <f t="shared" si="12"/>
        <v>WT/TPR/S/301/Rev.1</v>
      </c>
      <c r="E820" s="141" t="s">
        <v>6463</v>
      </c>
      <c r="F820" s="141" t="s">
        <v>298</v>
      </c>
      <c r="G820" s="141" t="s">
        <v>1101</v>
      </c>
      <c r="H820" s="141" t="s">
        <v>5</v>
      </c>
      <c r="I820" s="141">
        <v>2014</v>
      </c>
      <c r="J820" s="207" t="s">
        <v>133</v>
      </c>
      <c r="K820" s="207" t="s">
        <v>19</v>
      </c>
      <c r="L820" s="208" t="s">
        <v>6607</v>
      </c>
      <c r="M820" s="209" t="s">
        <v>1679</v>
      </c>
    </row>
    <row r="821" spans="1:13" ht="115.2" x14ac:dyDescent="0.3">
      <c r="A821" s="309"/>
      <c r="B821" s="141" t="s">
        <v>312</v>
      </c>
      <c r="C821" s="141" t="s">
        <v>6450</v>
      </c>
      <c r="D821" s="206" t="str">
        <f t="shared" si="12"/>
        <v>WT/TPR/S/301/Rev.1</v>
      </c>
      <c r="E821" s="141" t="s">
        <v>342</v>
      </c>
      <c r="F821" s="141" t="s">
        <v>298</v>
      </c>
      <c r="G821" s="141" t="s">
        <v>1101</v>
      </c>
      <c r="H821" s="141" t="s">
        <v>5</v>
      </c>
      <c r="I821" s="141">
        <v>2014</v>
      </c>
      <c r="J821" s="207" t="s">
        <v>133</v>
      </c>
      <c r="K821" s="207" t="s">
        <v>19</v>
      </c>
      <c r="L821" s="208" t="s">
        <v>7111</v>
      </c>
      <c r="M821" s="209" t="s">
        <v>6464</v>
      </c>
    </row>
    <row r="822" spans="1:13" ht="92.4" x14ac:dyDescent="0.3">
      <c r="A822" s="205" t="s">
        <v>796</v>
      </c>
      <c r="B822" s="141" t="s">
        <v>312</v>
      </c>
      <c r="C822" s="141" t="s">
        <v>6450</v>
      </c>
      <c r="D822" s="206" t="str">
        <f t="shared" si="12"/>
        <v>WT/TPR/S/301/Rev.1</v>
      </c>
      <c r="E822" s="141" t="s">
        <v>6465</v>
      </c>
      <c r="F822" s="141" t="s">
        <v>298</v>
      </c>
      <c r="G822" s="141" t="s">
        <v>1101</v>
      </c>
      <c r="H822" s="141" t="s">
        <v>5</v>
      </c>
      <c r="I822" s="141">
        <v>2014</v>
      </c>
      <c r="J822" s="207" t="s">
        <v>133</v>
      </c>
      <c r="K822" s="207" t="s">
        <v>77</v>
      </c>
      <c r="L822" s="208" t="s">
        <v>6909</v>
      </c>
      <c r="M822" s="209" t="s">
        <v>432</v>
      </c>
    </row>
    <row r="823" spans="1:13" ht="92.4" x14ac:dyDescent="0.3">
      <c r="A823" s="205" t="s">
        <v>796</v>
      </c>
      <c r="B823" s="141" t="s">
        <v>312</v>
      </c>
      <c r="C823" s="141" t="s">
        <v>6450</v>
      </c>
      <c r="D823" s="206" t="str">
        <f t="shared" si="12"/>
        <v>WT/TPR/S/301/Rev.1</v>
      </c>
      <c r="E823" s="141" t="s">
        <v>6466</v>
      </c>
      <c r="F823" s="141" t="s">
        <v>298</v>
      </c>
      <c r="G823" s="141" t="s">
        <v>1101</v>
      </c>
      <c r="H823" s="141" t="s">
        <v>5</v>
      </c>
      <c r="I823" s="141">
        <v>2014</v>
      </c>
      <c r="J823" s="207" t="s">
        <v>798</v>
      </c>
      <c r="K823" s="207"/>
      <c r="L823" s="208" t="s">
        <v>6467</v>
      </c>
      <c r="M823" s="209" t="s">
        <v>6468</v>
      </c>
    </row>
    <row r="824" spans="1:13" ht="115.2" x14ac:dyDescent="0.3">
      <c r="A824" s="205" t="s">
        <v>796</v>
      </c>
      <c r="B824" s="141" t="s">
        <v>312</v>
      </c>
      <c r="C824" s="141" t="s">
        <v>6450</v>
      </c>
      <c r="D824" s="206" t="str">
        <f t="shared" si="12"/>
        <v>WT/TPR/S/301/Rev.1</v>
      </c>
      <c r="E824" s="141" t="s">
        <v>5779</v>
      </c>
      <c r="F824" s="141" t="s">
        <v>298</v>
      </c>
      <c r="G824" s="141" t="s">
        <v>1101</v>
      </c>
      <c r="H824" s="141" t="s">
        <v>5</v>
      </c>
      <c r="I824" s="141">
        <v>2014</v>
      </c>
      <c r="J824" s="207" t="s">
        <v>134</v>
      </c>
      <c r="K824" s="207" t="s">
        <v>2956</v>
      </c>
      <c r="L824" s="208" t="s">
        <v>6910</v>
      </c>
      <c r="M824" s="209" t="s">
        <v>6469</v>
      </c>
    </row>
    <row r="825" spans="1:13" ht="46.8" x14ac:dyDescent="0.3">
      <c r="A825" s="205" t="s">
        <v>796</v>
      </c>
      <c r="B825" s="141" t="s">
        <v>317</v>
      </c>
      <c r="C825" s="141" t="s">
        <v>6447</v>
      </c>
      <c r="D825" s="206" t="str">
        <f t="shared" si="12"/>
        <v>WT/TPR/G/301/Rev.1</v>
      </c>
      <c r="E825" s="141" t="s">
        <v>978</v>
      </c>
      <c r="F825" s="141" t="s">
        <v>298</v>
      </c>
      <c r="G825" s="141" t="s">
        <v>1101</v>
      </c>
      <c r="H825" s="141" t="s">
        <v>5</v>
      </c>
      <c r="I825" s="141">
        <v>2014</v>
      </c>
      <c r="J825" s="207" t="s">
        <v>133</v>
      </c>
      <c r="K825" s="207" t="s">
        <v>42</v>
      </c>
      <c r="L825" s="208" t="s">
        <v>6470</v>
      </c>
      <c r="M825" s="209" t="s">
        <v>25</v>
      </c>
    </row>
    <row r="826" spans="1:13" ht="46.8" x14ac:dyDescent="0.3">
      <c r="A826" s="308" t="s">
        <v>796</v>
      </c>
      <c r="B826" s="141" t="s">
        <v>317</v>
      </c>
      <c r="C826" s="141" t="s">
        <v>6471</v>
      </c>
      <c r="D826" s="206" t="str">
        <f t="shared" si="12"/>
        <v>WT/TPR/G/296/Rev.1</v>
      </c>
      <c r="E826" s="141" t="s">
        <v>978</v>
      </c>
      <c r="F826" s="141" t="s">
        <v>303</v>
      </c>
      <c r="G826" s="141" t="s">
        <v>1692</v>
      </c>
      <c r="H826" s="141" t="s">
        <v>5</v>
      </c>
      <c r="I826" s="141">
        <v>2014</v>
      </c>
      <c r="J826" s="207" t="s">
        <v>798</v>
      </c>
      <c r="K826" s="207"/>
      <c r="L826" s="208" t="s">
        <v>6472</v>
      </c>
      <c r="M826" s="209" t="s">
        <v>22</v>
      </c>
    </row>
    <row r="827" spans="1:13" ht="69.599999999999994" x14ac:dyDescent="0.3">
      <c r="A827" s="309"/>
      <c r="B827" s="141" t="s">
        <v>312</v>
      </c>
      <c r="C827" s="141" t="s">
        <v>6473</v>
      </c>
      <c r="D827" s="206" t="str">
        <f t="shared" si="12"/>
        <v>WT/TPR/S/296/Rev.1</v>
      </c>
      <c r="E827" s="141" t="s">
        <v>5793</v>
      </c>
      <c r="F827" s="141" t="s">
        <v>303</v>
      </c>
      <c r="G827" s="141" t="s">
        <v>1692</v>
      </c>
      <c r="H827" s="141" t="s">
        <v>5</v>
      </c>
      <c r="I827" s="141">
        <v>2014</v>
      </c>
      <c r="J827" s="207" t="s">
        <v>798</v>
      </c>
      <c r="K827" s="207"/>
      <c r="L827" s="208" t="s">
        <v>7112</v>
      </c>
      <c r="M827" s="209" t="s">
        <v>22</v>
      </c>
    </row>
    <row r="828" spans="1:13" ht="46.8" x14ac:dyDescent="0.3">
      <c r="A828" s="308" t="s">
        <v>796</v>
      </c>
      <c r="B828" s="141" t="s">
        <v>312</v>
      </c>
      <c r="C828" s="141" t="s">
        <v>6473</v>
      </c>
      <c r="D828" s="206" t="str">
        <f t="shared" si="12"/>
        <v>WT/TPR/S/296/Rev.1</v>
      </c>
      <c r="E828" s="141" t="s">
        <v>6330</v>
      </c>
      <c r="F828" s="141" t="s">
        <v>303</v>
      </c>
      <c r="G828" s="141" t="s">
        <v>1692</v>
      </c>
      <c r="H828" s="141" t="s">
        <v>5</v>
      </c>
      <c r="I828" s="141">
        <v>2014</v>
      </c>
      <c r="J828" s="207" t="s">
        <v>798</v>
      </c>
      <c r="K828" s="207"/>
      <c r="L828" s="208" t="s">
        <v>6474</v>
      </c>
      <c r="M828" s="209" t="s">
        <v>22</v>
      </c>
    </row>
    <row r="829" spans="1:13" ht="81" x14ac:dyDescent="0.3">
      <c r="A829" s="309"/>
      <c r="B829" s="141" t="s">
        <v>317</v>
      </c>
      <c r="C829" s="141" t="s">
        <v>6471</v>
      </c>
      <c r="D829" s="206" t="str">
        <f t="shared" si="12"/>
        <v>WT/TPR/G/296/Rev.1</v>
      </c>
      <c r="E829" s="141" t="s">
        <v>6448</v>
      </c>
      <c r="F829" s="141" t="s">
        <v>303</v>
      </c>
      <c r="G829" s="141" t="s">
        <v>1692</v>
      </c>
      <c r="H829" s="141" t="s">
        <v>5</v>
      </c>
      <c r="I829" s="141">
        <v>2014</v>
      </c>
      <c r="J829" s="207" t="s">
        <v>798</v>
      </c>
      <c r="K829" s="207"/>
      <c r="L829" s="208" t="s">
        <v>6475</v>
      </c>
      <c r="M829" s="209" t="s">
        <v>6476</v>
      </c>
    </row>
    <row r="830" spans="1:13" ht="115.2" x14ac:dyDescent="0.3">
      <c r="A830" s="205" t="s">
        <v>796</v>
      </c>
      <c r="B830" s="141" t="s">
        <v>317</v>
      </c>
      <c r="C830" s="141" t="s">
        <v>6471</v>
      </c>
      <c r="D830" s="206" t="str">
        <f t="shared" si="12"/>
        <v>WT/TPR/G/296/Rev.1</v>
      </c>
      <c r="E830" s="141" t="s">
        <v>6477</v>
      </c>
      <c r="F830" s="141" t="s">
        <v>303</v>
      </c>
      <c r="G830" s="141" t="s">
        <v>1692</v>
      </c>
      <c r="H830" s="141" t="s">
        <v>5</v>
      </c>
      <c r="I830" s="141">
        <v>2014</v>
      </c>
      <c r="J830" s="207" t="s">
        <v>798</v>
      </c>
      <c r="K830" s="207"/>
      <c r="L830" s="208" t="s">
        <v>6911</v>
      </c>
      <c r="M830" s="209" t="s">
        <v>6478</v>
      </c>
    </row>
    <row r="831" spans="1:13" ht="58.2" x14ac:dyDescent="0.3">
      <c r="A831" s="205" t="s">
        <v>796</v>
      </c>
      <c r="B831" s="141" t="s">
        <v>312</v>
      </c>
      <c r="C831" s="141" t="s">
        <v>6473</v>
      </c>
      <c r="D831" s="206" t="str">
        <f t="shared" si="12"/>
        <v>WT/TPR/S/296/Rev.1</v>
      </c>
      <c r="E831" s="141" t="s">
        <v>6297</v>
      </c>
      <c r="F831" s="141" t="s">
        <v>303</v>
      </c>
      <c r="G831" s="141" t="s">
        <v>1692</v>
      </c>
      <c r="H831" s="141" t="s">
        <v>5</v>
      </c>
      <c r="I831" s="141">
        <v>2014</v>
      </c>
      <c r="J831" s="207" t="s">
        <v>798</v>
      </c>
      <c r="K831" s="207"/>
      <c r="L831" s="208" t="s">
        <v>6912</v>
      </c>
      <c r="M831" s="209" t="s">
        <v>137</v>
      </c>
    </row>
    <row r="832" spans="1:13" ht="58.2" x14ac:dyDescent="0.3">
      <c r="A832" s="205" t="s">
        <v>796</v>
      </c>
      <c r="B832" s="141" t="s">
        <v>312</v>
      </c>
      <c r="C832" s="141" t="s">
        <v>6473</v>
      </c>
      <c r="D832" s="206" t="str">
        <f t="shared" si="12"/>
        <v>WT/TPR/S/296/Rev.1</v>
      </c>
      <c r="E832" s="141" t="s">
        <v>871</v>
      </c>
      <c r="F832" s="141" t="s">
        <v>303</v>
      </c>
      <c r="G832" s="141" t="s">
        <v>1692</v>
      </c>
      <c r="H832" s="141" t="s">
        <v>5</v>
      </c>
      <c r="I832" s="141">
        <v>2014</v>
      </c>
      <c r="J832" s="207" t="s">
        <v>133</v>
      </c>
      <c r="K832" s="207" t="s">
        <v>19</v>
      </c>
      <c r="L832" s="208" t="s">
        <v>6479</v>
      </c>
      <c r="M832" s="209" t="s">
        <v>933</v>
      </c>
    </row>
    <row r="833" spans="1:13" ht="126.6" x14ac:dyDescent="0.3">
      <c r="A833" s="308" t="s">
        <v>796</v>
      </c>
      <c r="B833" s="141" t="s">
        <v>317</v>
      </c>
      <c r="C833" s="141" t="s">
        <v>6471</v>
      </c>
      <c r="D833" s="206" t="str">
        <f t="shared" si="12"/>
        <v>WT/TPR/G/296/Rev.1</v>
      </c>
      <c r="E833" s="141" t="s">
        <v>977</v>
      </c>
      <c r="F833" s="141" t="s">
        <v>303</v>
      </c>
      <c r="G833" s="141" t="s">
        <v>1692</v>
      </c>
      <c r="H833" s="141" t="s">
        <v>5</v>
      </c>
      <c r="I833" s="141">
        <v>2014</v>
      </c>
      <c r="J833" s="207" t="s">
        <v>798</v>
      </c>
      <c r="K833" s="207"/>
      <c r="L833" s="208" t="s">
        <v>6913</v>
      </c>
      <c r="M833" s="209" t="s">
        <v>432</v>
      </c>
    </row>
    <row r="834" spans="1:13" ht="58.2" x14ac:dyDescent="0.3">
      <c r="A834" s="309"/>
      <c r="B834" s="141" t="s">
        <v>317</v>
      </c>
      <c r="C834" s="141" t="s">
        <v>6471</v>
      </c>
      <c r="D834" s="206" t="str">
        <f t="shared" ref="D834:D897" si="13">IF(C834="","",IF(IFERROR(FIND(";",C834,1), 0) &gt; 0, HYPERLINK(CONCATENATE("
https://docs.wto.org/dol2fe/Pages/SS/DoSearch.aspx?DataSource=Cat&amp;query=@Symbol=
",SUBSTITUTE(MID(C834,1,FIND(";",C834,1) - 1),"/","%2F"),"&amp;"), MID(C834,1,FIND(";",C834,1) - 1)), HYPERLINK(CONCATENATE("
https://docs.wto.org/dol2fe/Pages/SS/DoSearch.aspx?DataSource=Cat&amp;query=@Symbol=
",SUBSTITUTE(C834,"/","%2F"),"&amp;"),C834)))</f>
        <v>WT/TPR/G/296/Rev.1</v>
      </c>
      <c r="E834" s="141" t="s">
        <v>6480</v>
      </c>
      <c r="F834" s="141" t="s">
        <v>303</v>
      </c>
      <c r="G834" s="141" t="s">
        <v>1692</v>
      </c>
      <c r="H834" s="141" t="s">
        <v>5</v>
      </c>
      <c r="I834" s="141">
        <v>2014</v>
      </c>
      <c r="J834" s="207" t="s">
        <v>798</v>
      </c>
      <c r="K834" s="207"/>
      <c r="L834" s="208" t="s">
        <v>7113</v>
      </c>
      <c r="M834" s="209" t="s">
        <v>22</v>
      </c>
    </row>
    <row r="835" spans="1:13" ht="81" x14ac:dyDescent="0.3">
      <c r="A835" s="308" t="s">
        <v>796</v>
      </c>
      <c r="B835" s="141" t="s">
        <v>317</v>
      </c>
      <c r="C835" s="141" t="s">
        <v>6471</v>
      </c>
      <c r="D835" s="206" t="str">
        <f t="shared" si="13"/>
        <v>WT/TPR/G/296/Rev.1</v>
      </c>
      <c r="E835" s="141" t="s">
        <v>6481</v>
      </c>
      <c r="F835" s="141" t="s">
        <v>303</v>
      </c>
      <c r="G835" s="141" t="s">
        <v>1692</v>
      </c>
      <c r="H835" s="141" t="s">
        <v>5</v>
      </c>
      <c r="I835" s="141">
        <v>2014</v>
      </c>
      <c r="J835" s="207" t="s">
        <v>798</v>
      </c>
      <c r="K835" s="207"/>
      <c r="L835" s="208" t="s">
        <v>6482</v>
      </c>
      <c r="M835" s="209" t="s">
        <v>22</v>
      </c>
    </row>
    <row r="836" spans="1:13" ht="46.8" x14ac:dyDescent="0.3">
      <c r="A836" s="310"/>
      <c r="B836" s="141" t="s">
        <v>317</v>
      </c>
      <c r="C836" s="141" t="s">
        <v>6471</v>
      </c>
      <c r="D836" s="206" t="str">
        <f t="shared" si="13"/>
        <v>WT/TPR/G/296/Rev.1</v>
      </c>
      <c r="E836" s="141" t="s">
        <v>1025</v>
      </c>
      <c r="F836" s="141" t="s">
        <v>303</v>
      </c>
      <c r="G836" s="141" t="s">
        <v>1692</v>
      </c>
      <c r="H836" s="141" t="s">
        <v>5</v>
      </c>
      <c r="I836" s="141">
        <v>2014</v>
      </c>
      <c r="J836" s="207" t="s">
        <v>798</v>
      </c>
      <c r="K836" s="207"/>
      <c r="L836" s="208" t="s">
        <v>6914</v>
      </c>
      <c r="M836" s="209" t="s">
        <v>22</v>
      </c>
    </row>
    <row r="837" spans="1:13" ht="46.8" x14ac:dyDescent="0.3">
      <c r="A837" s="309"/>
      <c r="B837" s="141" t="s">
        <v>312</v>
      </c>
      <c r="C837" s="141" t="s">
        <v>6473</v>
      </c>
      <c r="D837" s="206" t="str">
        <f t="shared" si="13"/>
        <v>WT/TPR/S/296/Rev.1</v>
      </c>
      <c r="E837" s="141" t="s">
        <v>800</v>
      </c>
      <c r="F837" s="141" t="s">
        <v>303</v>
      </c>
      <c r="G837" s="141" t="s">
        <v>1692</v>
      </c>
      <c r="H837" s="141" t="s">
        <v>5</v>
      </c>
      <c r="I837" s="141">
        <v>2014</v>
      </c>
      <c r="J837" s="207" t="s">
        <v>798</v>
      </c>
      <c r="K837" s="207"/>
      <c r="L837" s="208" t="s">
        <v>6915</v>
      </c>
      <c r="M837" s="209" t="s">
        <v>22</v>
      </c>
    </row>
    <row r="838" spans="1:13" ht="69.599999999999994" x14ac:dyDescent="0.3">
      <c r="A838" s="205" t="s">
        <v>796</v>
      </c>
      <c r="B838" s="141" t="s">
        <v>312</v>
      </c>
      <c r="C838" s="141" t="s">
        <v>6473</v>
      </c>
      <c r="D838" s="206" t="str">
        <f t="shared" si="13"/>
        <v>WT/TPR/S/296/Rev.1</v>
      </c>
      <c r="E838" s="141" t="s">
        <v>6483</v>
      </c>
      <c r="F838" s="141" t="s">
        <v>303</v>
      </c>
      <c r="G838" s="141" t="s">
        <v>1692</v>
      </c>
      <c r="H838" s="141" t="s">
        <v>5</v>
      </c>
      <c r="I838" s="141">
        <v>2014</v>
      </c>
      <c r="J838" s="207" t="s">
        <v>798</v>
      </c>
      <c r="K838" s="207"/>
      <c r="L838" s="208" t="s">
        <v>6484</v>
      </c>
      <c r="M838" s="209" t="s">
        <v>22</v>
      </c>
    </row>
    <row r="839" spans="1:13" ht="35.4" x14ac:dyDescent="0.3">
      <c r="A839" s="205" t="s">
        <v>796</v>
      </c>
      <c r="B839" s="141" t="s">
        <v>312</v>
      </c>
      <c r="C839" s="141" t="s">
        <v>6473</v>
      </c>
      <c r="D839" s="206" t="str">
        <f t="shared" si="13"/>
        <v>WT/TPR/S/296/Rev.1</v>
      </c>
      <c r="E839" s="141" t="s">
        <v>889</v>
      </c>
      <c r="F839" s="141" t="s">
        <v>303</v>
      </c>
      <c r="G839" s="141" t="s">
        <v>1692</v>
      </c>
      <c r="H839" s="141" t="s">
        <v>5</v>
      </c>
      <c r="I839" s="141">
        <v>2014</v>
      </c>
      <c r="J839" s="207" t="s">
        <v>134</v>
      </c>
      <c r="K839" s="207" t="s">
        <v>2650</v>
      </c>
      <c r="L839" s="208" t="s">
        <v>7114</v>
      </c>
      <c r="M839" s="209" t="s">
        <v>22</v>
      </c>
    </row>
    <row r="840" spans="1:13" ht="81" x14ac:dyDescent="0.3">
      <c r="A840" s="205" t="s">
        <v>796</v>
      </c>
      <c r="B840" s="141" t="s">
        <v>312</v>
      </c>
      <c r="C840" s="141" t="s">
        <v>6473</v>
      </c>
      <c r="D840" s="206" t="str">
        <f t="shared" si="13"/>
        <v>WT/TPR/S/296/Rev.1</v>
      </c>
      <c r="E840" s="141" t="s">
        <v>5958</v>
      </c>
      <c r="F840" s="141" t="s">
        <v>303</v>
      </c>
      <c r="G840" s="141" t="s">
        <v>1692</v>
      </c>
      <c r="H840" s="141" t="s">
        <v>5</v>
      </c>
      <c r="I840" s="141">
        <v>2014</v>
      </c>
      <c r="J840" s="207" t="s">
        <v>798</v>
      </c>
      <c r="K840" s="207"/>
      <c r="L840" s="208" t="s">
        <v>6485</v>
      </c>
      <c r="M840" s="209" t="s">
        <v>24</v>
      </c>
    </row>
    <row r="841" spans="1:13" ht="35.4" x14ac:dyDescent="0.3">
      <c r="A841" s="205" t="s">
        <v>796</v>
      </c>
      <c r="B841" s="141" t="s">
        <v>312</v>
      </c>
      <c r="C841" s="141" t="s">
        <v>6473</v>
      </c>
      <c r="D841" s="206" t="str">
        <f t="shared" si="13"/>
        <v>WT/TPR/S/296/Rev.1</v>
      </c>
      <c r="E841" s="141" t="s">
        <v>843</v>
      </c>
      <c r="F841" s="141" t="s">
        <v>303</v>
      </c>
      <c r="G841" s="141" t="s">
        <v>1692</v>
      </c>
      <c r="H841" s="141" t="s">
        <v>5</v>
      </c>
      <c r="I841" s="141">
        <v>2014</v>
      </c>
      <c r="J841" s="207" t="s">
        <v>133</v>
      </c>
      <c r="K841" s="207" t="s">
        <v>77</v>
      </c>
      <c r="L841" s="208" t="s">
        <v>6486</v>
      </c>
      <c r="M841" s="209" t="s">
        <v>22</v>
      </c>
    </row>
    <row r="842" spans="1:13" ht="69.599999999999994" x14ac:dyDescent="0.3">
      <c r="A842" s="205" t="s">
        <v>796</v>
      </c>
      <c r="B842" s="141" t="s">
        <v>312</v>
      </c>
      <c r="C842" s="141" t="s">
        <v>6473</v>
      </c>
      <c r="D842" s="206" t="str">
        <f t="shared" si="13"/>
        <v>WT/TPR/S/296/Rev.1</v>
      </c>
      <c r="E842" s="141" t="s">
        <v>5916</v>
      </c>
      <c r="F842" s="141" t="s">
        <v>303</v>
      </c>
      <c r="G842" s="141" t="s">
        <v>1692</v>
      </c>
      <c r="H842" s="141" t="s">
        <v>5</v>
      </c>
      <c r="I842" s="141">
        <v>2014</v>
      </c>
      <c r="J842" s="207" t="s">
        <v>133</v>
      </c>
      <c r="K842" s="207" t="s">
        <v>77</v>
      </c>
      <c r="L842" s="208" t="s">
        <v>6487</v>
      </c>
      <c r="M842" s="209" t="s">
        <v>57</v>
      </c>
    </row>
    <row r="843" spans="1:13" ht="35.4" x14ac:dyDescent="0.3">
      <c r="A843" s="205" t="s">
        <v>796</v>
      </c>
      <c r="B843" s="141" t="s">
        <v>312</v>
      </c>
      <c r="C843" s="141" t="s">
        <v>6473</v>
      </c>
      <c r="D843" s="206" t="str">
        <f t="shared" si="13"/>
        <v>WT/TPR/S/296/Rev.1</v>
      </c>
      <c r="E843" s="141" t="s">
        <v>6220</v>
      </c>
      <c r="F843" s="141" t="s">
        <v>303</v>
      </c>
      <c r="G843" s="141" t="s">
        <v>1692</v>
      </c>
      <c r="H843" s="141" t="s">
        <v>5</v>
      </c>
      <c r="I843" s="141">
        <v>2014</v>
      </c>
      <c r="J843" s="207" t="s">
        <v>133</v>
      </c>
      <c r="K843" s="207" t="s">
        <v>77</v>
      </c>
      <c r="L843" s="208" t="s">
        <v>6488</v>
      </c>
      <c r="M843" s="209" t="s">
        <v>4671</v>
      </c>
    </row>
    <row r="844" spans="1:13" ht="69.599999999999994" x14ac:dyDescent="0.3">
      <c r="A844" s="205" t="s">
        <v>796</v>
      </c>
      <c r="B844" s="141" t="s">
        <v>312</v>
      </c>
      <c r="C844" s="141" t="s">
        <v>6473</v>
      </c>
      <c r="D844" s="206" t="str">
        <f t="shared" si="13"/>
        <v>WT/TPR/S/296/Rev.1</v>
      </c>
      <c r="E844" s="141" t="s">
        <v>6489</v>
      </c>
      <c r="F844" s="141" t="s">
        <v>303</v>
      </c>
      <c r="G844" s="141" t="s">
        <v>1692</v>
      </c>
      <c r="H844" s="141" t="s">
        <v>5</v>
      </c>
      <c r="I844" s="141">
        <v>2014</v>
      </c>
      <c r="J844" s="207" t="s">
        <v>134</v>
      </c>
      <c r="K844" s="207" t="s">
        <v>1058</v>
      </c>
      <c r="L844" s="208" t="s">
        <v>6490</v>
      </c>
      <c r="M844" s="209" t="s">
        <v>82</v>
      </c>
    </row>
    <row r="845" spans="1:13" ht="81" x14ac:dyDescent="0.3">
      <c r="A845" s="205" t="s">
        <v>796</v>
      </c>
      <c r="B845" s="141" t="s">
        <v>317</v>
      </c>
      <c r="C845" s="141" t="s">
        <v>6471</v>
      </c>
      <c r="D845" s="206" t="str">
        <f t="shared" si="13"/>
        <v>WT/TPR/G/296/Rev.1</v>
      </c>
      <c r="E845" s="141" t="s">
        <v>811</v>
      </c>
      <c r="F845" s="141" t="s">
        <v>303</v>
      </c>
      <c r="G845" s="141" t="s">
        <v>1692</v>
      </c>
      <c r="H845" s="141" t="s">
        <v>5</v>
      </c>
      <c r="I845" s="141">
        <v>2014</v>
      </c>
      <c r="J845" s="207" t="s">
        <v>798</v>
      </c>
      <c r="K845" s="207"/>
      <c r="L845" s="208" t="s">
        <v>6491</v>
      </c>
      <c r="M845" s="209" t="s">
        <v>106</v>
      </c>
    </row>
    <row r="846" spans="1:13" ht="46.8" x14ac:dyDescent="0.3">
      <c r="A846" s="205" t="s">
        <v>796</v>
      </c>
      <c r="B846" s="141" t="s">
        <v>312</v>
      </c>
      <c r="C846" s="141" t="s">
        <v>6473</v>
      </c>
      <c r="D846" s="206" t="str">
        <f t="shared" si="13"/>
        <v>WT/TPR/S/296/Rev.1</v>
      </c>
      <c r="E846" s="141" t="s">
        <v>849</v>
      </c>
      <c r="F846" s="141" t="s">
        <v>303</v>
      </c>
      <c r="G846" s="141" t="s">
        <v>1692</v>
      </c>
      <c r="H846" s="141" t="s">
        <v>5</v>
      </c>
      <c r="I846" s="141">
        <v>2014</v>
      </c>
      <c r="J846" s="207" t="s">
        <v>133</v>
      </c>
      <c r="K846" s="207" t="s">
        <v>19</v>
      </c>
      <c r="L846" s="208" t="s">
        <v>6492</v>
      </c>
      <c r="M846" s="209" t="s">
        <v>19</v>
      </c>
    </row>
    <row r="847" spans="1:13" ht="69.599999999999994" x14ac:dyDescent="0.3">
      <c r="A847" s="205" t="s">
        <v>796</v>
      </c>
      <c r="B847" s="141" t="s">
        <v>312</v>
      </c>
      <c r="C847" s="141" t="s">
        <v>6473</v>
      </c>
      <c r="D847" s="206" t="str">
        <f t="shared" si="13"/>
        <v>WT/TPR/S/296/Rev.1</v>
      </c>
      <c r="E847" s="141" t="s">
        <v>6213</v>
      </c>
      <c r="F847" s="141" t="s">
        <v>303</v>
      </c>
      <c r="G847" s="141" t="s">
        <v>1692</v>
      </c>
      <c r="H847" s="141" t="s">
        <v>5</v>
      </c>
      <c r="I847" s="141">
        <v>2014</v>
      </c>
      <c r="J847" s="207" t="s">
        <v>134</v>
      </c>
      <c r="K847" s="207" t="s">
        <v>2760</v>
      </c>
      <c r="L847" s="208" t="s">
        <v>7115</v>
      </c>
      <c r="M847" s="209" t="s">
        <v>36</v>
      </c>
    </row>
    <row r="848" spans="1:13" ht="46.8" x14ac:dyDescent="0.3">
      <c r="A848" s="308" t="s">
        <v>796</v>
      </c>
      <c r="B848" s="141" t="s">
        <v>312</v>
      </c>
      <c r="C848" s="141" t="s">
        <v>5821</v>
      </c>
      <c r="D848" s="206" t="str">
        <f t="shared" si="13"/>
        <v>WT/TPR/S/291/Rev.1</v>
      </c>
      <c r="E848" s="141" t="s">
        <v>998</v>
      </c>
      <c r="F848" s="141" t="s">
        <v>5822</v>
      </c>
      <c r="G848" s="141" t="s">
        <v>792</v>
      </c>
      <c r="H848" s="141" t="s">
        <v>5</v>
      </c>
      <c r="I848" s="141">
        <v>2014</v>
      </c>
      <c r="J848" s="207" t="s">
        <v>798</v>
      </c>
      <c r="K848" s="207"/>
      <c r="L848" s="208" t="s">
        <v>6916</v>
      </c>
      <c r="M848" s="209" t="s">
        <v>22</v>
      </c>
    </row>
    <row r="849" spans="1:13" ht="46.8" x14ac:dyDescent="0.3">
      <c r="A849" s="310"/>
      <c r="B849" s="141" t="s">
        <v>312</v>
      </c>
      <c r="C849" s="141" t="s">
        <v>5821</v>
      </c>
      <c r="D849" s="206" t="str">
        <f t="shared" si="13"/>
        <v>WT/TPR/S/291/Rev.1</v>
      </c>
      <c r="E849" s="141" t="s">
        <v>6296</v>
      </c>
      <c r="F849" s="141" t="s">
        <v>5822</v>
      </c>
      <c r="G849" s="141" t="s">
        <v>792</v>
      </c>
      <c r="H849" s="141" t="s">
        <v>5</v>
      </c>
      <c r="I849" s="141">
        <v>2014</v>
      </c>
      <c r="J849" s="207" t="s">
        <v>798</v>
      </c>
      <c r="K849" s="207"/>
      <c r="L849" s="208" t="s">
        <v>6917</v>
      </c>
      <c r="M849" s="209" t="s">
        <v>22</v>
      </c>
    </row>
    <row r="850" spans="1:13" ht="46.8" x14ac:dyDescent="0.3">
      <c r="A850" s="309"/>
      <c r="B850" s="141" t="s">
        <v>317</v>
      </c>
      <c r="C850" s="141" t="s">
        <v>6493</v>
      </c>
      <c r="D850" s="206" t="str">
        <f t="shared" si="13"/>
        <v>WT/TPR/G/291</v>
      </c>
      <c r="E850" s="141" t="s">
        <v>6494</v>
      </c>
      <c r="F850" s="141" t="s">
        <v>5822</v>
      </c>
      <c r="G850" s="141" t="s">
        <v>792</v>
      </c>
      <c r="H850" s="141" t="s">
        <v>5</v>
      </c>
      <c r="I850" s="141">
        <v>2014</v>
      </c>
      <c r="J850" s="207" t="s">
        <v>798</v>
      </c>
      <c r="K850" s="207"/>
      <c r="L850" s="208" t="s">
        <v>6918</v>
      </c>
      <c r="M850" s="209" t="s">
        <v>22</v>
      </c>
    </row>
    <row r="851" spans="1:13" ht="58.2" x14ac:dyDescent="0.3">
      <c r="A851" s="308" t="s">
        <v>796</v>
      </c>
      <c r="B851" s="141" t="s">
        <v>317</v>
      </c>
      <c r="C851" s="141" t="s">
        <v>6493</v>
      </c>
      <c r="D851" s="206" t="str">
        <f t="shared" si="13"/>
        <v>WT/TPR/G/291</v>
      </c>
      <c r="E851" s="141" t="s">
        <v>6495</v>
      </c>
      <c r="F851" s="141" t="s">
        <v>5822</v>
      </c>
      <c r="G851" s="141" t="s">
        <v>792</v>
      </c>
      <c r="H851" s="141" t="s">
        <v>5</v>
      </c>
      <c r="I851" s="141">
        <v>2014</v>
      </c>
      <c r="J851" s="207" t="s">
        <v>798</v>
      </c>
      <c r="K851" s="207"/>
      <c r="L851" s="208" t="s">
        <v>6919</v>
      </c>
      <c r="M851" s="209" t="s">
        <v>893</v>
      </c>
    </row>
    <row r="852" spans="1:13" ht="69.599999999999994" x14ac:dyDescent="0.3">
      <c r="A852" s="310"/>
      <c r="B852" s="141" t="s">
        <v>317</v>
      </c>
      <c r="C852" s="141" t="s">
        <v>6493</v>
      </c>
      <c r="D852" s="206" t="str">
        <f t="shared" si="13"/>
        <v>WT/TPR/G/291</v>
      </c>
      <c r="E852" s="141" t="s">
        <v>6496</v>
      </c>
      <c r="F852" s="141" t="s">
        <v>5822</v>
      </c>
      <c r="G852" s="141" t="s">
        <v>792</v>
      </c>
      <c r="H852" s="141" t="s">
        <v>5</v>
      </c>
      <c r="I852" s="141">
        <v>2014</v>
      </c>
      <c r="J852" s="207" t="s">
        <v>798</v>
      </c>
      <c r="K852" s="207"/>
      <c r="L852" s="208" t="s">
        <v>6497</v>
      </c>
      <c r="M852" s="209" t="s">
        <v>50</v>
      </c>
    </row>
    <row r="853" spans="1:13" ht="46.8" x14ac:dyDescent="0.3">
      <c r="A853" s="309"/>
      <c r="B853" s="141" t="s">
        <v>312</v>
      </c>
      <c r="C853" s="141" t="s">
        <v>5821</v>
      </c>
      <c r="D853" s="206" t="str">
        <f t="shared" si="13"/>
        <v>WT/TPR/S/291/Rev.1</v>
      </c>
      <c r="E853" s="141" t="s">
        <v>906</v>
      </c>
      <c r="F853" s="141" t="s">
        <v>5822</v>
      </c>
      <c r="G853" s="141" t="s">
        <v>792</v>
      </c>
      <c r="H853" s="141" t="s">
        <v>5</v>
      </c>
      <c r="I853" s="141">
        <v>2014</v>
      </c>
      <c r="J853" s="207" t="s">
        <v>798</v>
      </c>
      <c r="K853" s="207"/>
      <c r="L853" s="208" t="s">
        <v>7116</v>
      </c>
      <c r="M853" s="209" t="s">
        <v>50</v>
      </c>
    </row>
    <row r="854" spans="1:13" ht="35.4" x14ac:dyDescent="0.3">
      <c r="A854" s="210" t="s">
        <v>796</v>
      </c>
      <c r="B854" s="141" t="s">
        <v>312</v>
      </c>
      <c r="C854" s="141" t="s">
        <v>5821</v>
      </c>
      <c r="D854" s="206" t="str">
        <f t="shared" si="13"/>
        <v>WT/TPR/S/291/Rev.1</v>
      </c>
      <c r="E854" s="141" t="s">
        <v>906</v>
      </c>
      <c r="F854" s="141" t="s">
        <v>5822</v>
      </c>
      <c r="G854" s="141" t="s">
        <v>792</v>
      </c>
      <c r="H854" s="141" t="s">
        <v>5</v>
      </c>
      <c r="I854" s="141">
        <v>2014</v>
      </c>
      <c r="J854" s="207" t="s">
        <v>133</v>
      </c>
      <c r="K854" s="207" t="s">
        <v>19</v>
      </c>
      <c r="L854" s="208" t="s">
        <v>6920</v>
      </c>
      <c r="M854" s="209" t="s">
        <v>50</v>
      </c>
    </row>
    <row r="855" spans="1:13" ht="46.8" x14ac:dyDescent="0.3">
      <c r="A855" s="205" t="s">
        <v>796</v>
      </c>
      <c r="B855" s="141" t="s">
        <v>312</v>
      </c>
      <c r="C855" s="141" t="s">
        <v>5821</v>
      </c>
      <c r="D855" s="206" t="str">
        <f t="shared" si="13"/>
        <v>WT/TPR/S/291/Rev.1</v>
      </c>
      <c r="E855" s="141" t="s">
        <v>841</v>
      </c>
      <c r="F855" s="141" t="s">
        <v>5822</v>
      </c>
      <c r="G855" s="141" t="s">
        <v>792</v>
      </c>
      <c r="H855" s="141" t="s">
        <v>5</v>
      </c>
      <c r="I855" s="141">
        <v>2014</v>
      </c>
      <c r="J855" s="207" t="s">
        <v>798</v>
      </c>
      <c r="K855" s="207"/>
      <c r="L855" s="208" t="s">
        <v>6921</v>
      </c>
      <c r="M855" s="209" t="s">
        <v>893</v>
      </c>
    </row>
    <row r="856" spans="1:13" ht="92.4" x14ac:dyDescent="0.3">
      <c r="A856" s="205" t="s">
        <v>796</v>
      </c>
      <c r="B856" s="141" t="s">
        <v>317</v>
      </c>
      <c r="C856" s="141" t="s">
        <v>6493</v>
      </c>
      <c r="D856" s="206" t="str">
        <f t="shared" si="13"/>
        <v>WT/TPR/G/291</v>
      </c>
      <c r="E856" s="141" t="s">
        <v>6299</v>
      </c>
      <c r="F856" s="141" t="s">
        <v>5822</v>
      </c>
      <c r="G856" s="141" t="s">
        <v>792</v>
      </c>
      <c r="H856" s="141" t="s">
        <v>5</v>
      </c>
      <c r="I856" s="141">
        <v>2014</v>
      </c>
      <c r="J856" s="207" t="s">
        <v>798</v>
      </c>
      <c r="K856" s="207"/>
      <c r="L856" s="208" t="s">
        <v>6922</v>
      </c>
      <c r="M856" s="209" t="s">
        <v>57</v>
      </c>
    </row>
    <row r="857" spans="1:13" ht="81" x14ac:dyDescent="0.3">
      <c r="A857" s="308" t="s">
        <v>796</v>
      </c>
      <c r="B857" s="141" t="s">
        <v>312</v>
      </c>
      <c r="C857" s="141" t="s">
        <v>5821</v>
      </c>
      <c r="D857" s="206" t="str">
        <f t="shared" si="13"/>
        <v>WT/TPR/S/291/Rev.1</v>
      </c>
      <c r="E857" s="141" t="s">
        <v>857</v>
      </c>
      <c r="F857" s="141" t="s">
        <v>5822</v>
      </c>
      <c r="G857" s="141" t="s">
        <v>792</v>
      </c>
      <c r="H857" s="141" t="s">
        <v>5</v>
      </c>
      <c r="I857" s="141">
        <v>2014</v>
      </c>
      <c r="J857" s="207" t="s">
        <v>798</v>
      </c>
      <c r="K857" s="207"/>
      <c r="L857" s="208" t="s">
        <v>6498</v>
      </c>
      <c r="M857" s="209" t="s">
        <v>443</v>
      </c>
    </row>
    <row r="858" spans="1:13" ht="92.4" x14ac:dyDescent="0.3">
      <c r="A858" s="309"/>
      <c r="B858" s="141" t="s">
        <v>312</v>
      </c>
      <c r="C858" s="141" t="s">
        <v>5821</v>
      </c>
      <c r="D858" s="206" t="str">
        <f t="shared" si="13"/>
        <v>WT/TPR/S/291/Rev.1</v>
      </c>
      <c r="E858" s="141" t="s">
        <v>820</v>
      </c>
      <c r="F858" s="141" t="s">
        <v>5822</v>
      </c>
      <c r="G858" s="141" t="s">
        <v>792</v>
      </c>
      <c r="H858" s="141" t="s">
        <v>5</v>
      </c>
      <c r="I858" s="141">
        <v>2014</v>
      </c>
      <c r="J858" s="207" t="s">
        <v>798</v>
      </c>
      <c r="K858" s="207"/>
      <c r="L858" s="208" t="s">
        <v>7117</v>
      </c>
      <c r="M858" s="209" t="s">
        <v>443</v>
      </c>
    </row>
    <row r="859" spans="1:13" ht="46.8" x14ac:dyDescent="0.3">
      <c r="A859" s="308" t="s">
        <v>796</v>
      </c>
      <c r="B859" s="141" t="s">
        <v>317</v>
      </c>
      <c r="C859" s="141" t="s">
        <v>6493</v>
      </c>
      <c r="D859" s="206" t="str">
        <f t="shared" si="13"/>
        <v>WT/TPR/G/291</v>
      </c>
      <c r="E859" s="141" t="s">
        <v>6495</v>
      </c>
      <c r="F859" s="141" t="s">
        <v>5822</v>
      </c>
      <c r="G859" s="141" t="s">
        <v>792</v>
      </c>
      <c r="H859" s="141" t="s">
        <v>5</v>
      </c>
      <c r="I859" s="141">
        <v>2014</v>
      </c>
      <c r="J859" s="207" t="s">
        <v>133</v>
      </c>
      <c r="K859" s="207" t="s">
        <v>138</v>
      </c>
      <c r="L859" s="208" t="s">
        <v>6499</v>
      </c>
      <c r="M859" s="209" t="s">
        <v>6500</v>
      </c>
    </row>
    <row r="860" spans="1:13" ht="81" x14ac:dyDescent="0.3">
      <c r="A860" s="309"/>
      <c r="B860" s="141" t="s">
        <v>317</v>
      </c>
      <c r="C860" s="141" t="s">
        <v>6493</v>
      </c>
      <c r="D860" s="206" t="str">
        <f t="shared" si="13"/>
        <v>WT/TPR/G/291</v>
      </c>
      <c r="E860" s="141" t="s">
        <v>945</v>
      </c>
      <c r="F860" s="141" t="s">
        <v>5822</v>
      </c>
      <c r="G860" s="141" t="s">
        <v>792</v>
      </c>
      <c r="H860" s="141" t="s">
        <v>5</v>
      </c>
      <c r="I860" s="141">
        <v>2014</v>
      </c>
      <c r="J860" s="207" t="s">
        <v>133</v>
      </c>
      <c r="K860" s="207" t="s">
        <v>138</v>
      </c>
      <c r="L860" s="208" t="s">
        <v>6501</v>
      </c>
      <c r="M860" s="209" t="s">
        <v>6500</v>
      </c>
    </row>
    <row r="861" spans="1:13" ht="160.80000000000001" x14ac:dyDescent="0.3">
      <c r="A861" s="205" t="s">
        <v>796</v>
      </c>
      <c r="B861" s="141" t="s">
        <v>317</v>
      </c>
      <c r="C861" s="141" t="s">
        <v>6493</v>
      </c>
      <c r="D861" s="206" t="str">
        <f t="shared" si="13"/>
        <v>WT/TPR/G/291</v>
      </c>
      <c r="E861" s="141" t="s">
        <v>6502</v>
      </c>
      <c r="F861" s="141" t="s">
        <v>5822</v>
      </c>
      <c r="G861" s="141" t="s">
        <v>792</v>
      </c>
      <c r="H861" s="141" t="s">
        <v>5</v>
      </c>
      <c r="I861" s="141">
        <v>2014</v>
      </c>
      <c r="J861" s="207" t="s">
        <v>798</v>
      </c>
      <c r="K861" s="207"/>
      <c r="L861" s="208" t="s">
        <v>6923</v>
      </c>
      <c r="M861" s="209" t="s">
        <v>6503</v>
      </c>
    </row>
    <row r="862" spans="1:13" ht="46.8" x14ac:dyDescent="0.3">
      <c r="A862" s="205" t="s">
        <v>796</v>
      </c>
      <c r="B862" s="141" t="s">
        <v>312</v>
      </c>
      <c r="C862" s="141" t="s">
        <v>5821</v>
      </c>
      <c r="D862" s="206" t="str">
        <f t="shared" si="13"/>
        <v>WT/TPR/S/291/Rev.1</v>
      </c>
      <c r="E862" s="141" t="s">
        <v>322</v>
      </c>
      <c r="F862" s="141" t="s">
        <v>5822</v>
      </c>
      <c r="G862" s="141" t="s">
        <v>792</v>
      </c>
      <c r="H862" s="141" t="s">
        <v>5</v>
      </c>
      <c r="I862" s="141">
        <v>2014</v>
      </c>
      <c r="J862" s="207" t="s">
        <v>798</v>
      </c>
      <c r="K862" s="207"/>
      <c r="L862" s="208" t="s">
        <v>7118</v>
      </c>
      <c r="M862" s="209" t="s">
        <v>76</v>
      </c>
    </row>
    <row r="863" spans="1:13" ht="46.8" x14ac:dyDescent="0.3">
      <c r="A863" s="308" t="s">
        <v>796</v>
      </c>
      <c r="B863" s="141" t="s">
        <v>312</v>
      </c>
      <c r="C863" s="141" t="s">
        <v>5821</v>
      </c>
      <c r="D863" s="206" t="str">
        <f t="shared" si="13"/>
        <v>WT/TPR/S/291/Rev.1</v>
      </c>
      <c r="E863" s="141" t="s">
        <v>913</v>
      </c>
      <c r="F863" s="141" t="s">
        <v>5822</v>
      </c>
      <c r="G863" s="141" t="s">
        <v>792</v>
      </c>
      <c r="H863" s="141" t="s">
        <v>5</v>
      </c>
      <c r="I863" s="141">
        <v>2014</v>
      </c>
      <c r="J863" s="207" t="s">
        <v>133</v>
      </c>
      <c r="K863" s="207" t="s">
        <v>139</v>
      </c>
      <c r="L863" s="208" t="s">
        <v>7119</v>
      </c>
      <c r="M863" s="209" t="s">
        <v>443</v>
      </c>
    </row>
    <row r="864" spans="1:13" ht="115.2" x14ac:dyDescent="0.3">
      <c r="A864" s="310"/>
      <c r="B864" s="141" t="s">
        <v>312</v>
      </c>
      <c r="C864" s="141" t="s">
        <v>5821</v>
      </c>
      <c r="D864" s="206" t="str">
        <f t="shared" si="13"/>
        <v>WT/TPR/S/291/Rev.1</v>
      </c>
      <c r="E864" s="141" t="s">
        <v>918</v>
      </c>
      <c r="F864" s="141" t="s">
        <v>5822</v>
      </c>
      <c r="G864" s="141" t="s">
        <v>792</v>
      </c>
      <c r="H864" s="141" t="s">
        <v>5</v>
      </c>
      <c r="I864" s="141">
        <v>2014</v>
      </c>
      <c r="J864" s="207" t="s">
        <v>133</v>
      </c>
      <c r="K864" s="207" t="s">
        <v>139</v>
      </c>
      <c r="L864" s="208" t="s">
        <v>6504</v>
      </c>
      <c r="M864" s="209" t="s">
        <v>443</v>
      </c>
    </row>
    <row r="865" spans="1:13" ht="35.4" x14ac:dyDescent="0.3">
      <c r="A865" s="309"/>
      <c r="B865" s="141" t="s">
        <v>312</v>
      </c>
      <c r="C865" s="141" t="s">
        <v>5821</v>
      </c>
      <c r="D865" s="206" t="str">
        <f t="shared" si="13"/>
        <v>WT/TPR/S/291/Rev.1</v>
      </c>
      <c r="E865" s="141" t="s">
        <v>972</v>
      </c>
      <c r="F865" s="141" t="s">
        <v>5822</v>
      </c>
      <c r="G865" s="141" t="s">
        <v>792</v>
      </c>
      <c r="H865" s="141" t="s">
        <v>5</v>
      </c>
      <c r="I865" s="141">
        <v>2014</v>
      </c>
      <c r="J865" s="207" t="s">
        <v>133</v>
      </c>
      <c r="K865" s="207" t="s">
        <v>139</v>
      </c>
      <c r="L865" s="208" t="s">
        <v>6924</v>
      </c>
      <c r="M865" s="209" t="s">
        <v>76</v>
      </c>
    </row>
    <row r="866" spans="1:13" ht="46.8" x14ac:dyDescent="0.3">
      <c r="A866" s="205" t="s">
        <v>796</v>
      </c>
      <c r="B866" s="141" t="s">
        <v>312</v>
      </c>
      <c r="C866" s="141" t="s">
        <v>5821</v>
      </c>
      <c r="D866" s="206" t="str">
        <f t="shared" si="13"/>
        <v>WT/TPR/S/291/Rev.1</v>
      </c>
      <c r="E866" s="141" t="s">
        <v>822</v>
      </c>
      <c r="F866" s="141" t="s">
        <v>5822</v>
      </c>
      <c r="G866" s="141" t="s">
        <v>792</v>
      </c>
      <c r="H866" s="141" t="s">
        <v>5</v>
      </c>
      <c r="I866" s="141">
        <v>2014</v>
      </c>
      <c r="J866" s="207" t="s">
        <v>133</v>
      </c>
      <c r="K866" s="207" t="s">
        <v>139</v>
      </c>
      <c r="L866" s="208" t="s">
        <v>6505</v>
      </c>
      <c r="M866" s="209" t="s">
        <v>443</v>
      </c>
    </row>
    <row r="867" spans="1:13" ht="35.4" x14ac:dyDescent="0.3">
      <c r="A867" s="308" t="s">
        <v>796</v>
      </c>
      <c r="B867" s="141" t="s">
        <v>312</v>
      </c>
      <c r="C867" s="141" t="s">
        <v>5821</v>
      </c>
      <c r="D867" s="206" t="str">
        <f t="shared" si="13"/>
        <v>WT/TPR/S/291/Rev.1</v>
      </c>
      <c r="E867" s="141" t="s">
        <v>989</v>
      </c>
      <c r="F867" s="141" t="s">
        <v>5822</v>
      </c>
      <c r="G867" s="141" t="s">
        <v>792</v>
      </c>
      <c r="H867" s="141" t="s">
        <v>5</v>
      </c>
      <c r="I867" s="141">
        <v>2014</v>
      </c>
      <c r="J867" s="207" t="s">
        <v>134</v>
      </c>
      <c r="K867" s="207" t="s">
        <v>6506</v>
      </c>
      <c r="L867" s="208" t="s">
        <v>6507</v>
      </c>
      <c r="M867" s="209" t="s">
        <v>443</v>
      </c>
    </row>
    <row r="868" spans="1:13" ht="46.8" x14ac:dyDescent="0.3">
      <c r="A868" s="309"/>
      <c r="B868" s="141" t="s">
        <v>312</v>
      </c>
      <c r="C868" s="141" t="s">
        <v>5821</v>
      </c>
      <c r="D868" s="206" t="str">
        <f t="shared" si="13"/>
        <v>WT/TPR/S/291/Rev.1</v>
      </c>
      <c r="E868" s="141" t="s">
        <v>351</v>
      </c>
      <c r="F868" s="141" t="s">
        <v>5822</v>
      </c>
      <c r="G868" s="141" t="s">
        <v>792</v>
      </c>
      <c r="H868" s="141" t="s">
        <v>5</v>
      </c>
      <c r="I868" s="141">
        <v>2014</v>
      </c>
      <c r="J868" s="207" t="s">
        <v>134</v>
      </c>
      <c r="K868" s="207" t="s">
        <v>6506</v>
      </c>
      <c r="L868" s="208" t="s">
        <v>6925</v>
      </c>
      <c r="M868" s="209" t="s">
        <v>443</v>
      </c>
    </row>
    <row r="869" spans="1:13" ht="46.8" x14ac:dyDescent="0.3">
      <c r="A869" s="205" t="s">
        <v>796</v>
      </c>
      <c r="B869" s="141" t="s">
        <v>312</v>
      </c>
      <c r="C869" s="141" t="s">
        <v>5821</v>
      </c>
      <c r="D869" s="206" t="str">
        <f t="shared" si="13"/>
        <v>WT/TPR/S/291/Rev.1</v>
      </c>
      <c r="E869" s="141" t="s">
        <v>351</v>
      </c>
      <c r="F869" s="141" t="s">
        <v>5822</v>
      </c>
      <c r="G869" s="141" t="s">
        <v>792</v>
      </c>
      <c r="H869" s="141" t="s">
        <v>5</v>
      </c>
      <c r="I869" s="141">
        <v>2014</v>
      </c>
      <c r="J869" s="207" t="s">
        <v>134</v>
      </c>
      <c r="K869" s="207" t="s">
        <v>3365</v>
      </c>
      <c r="L869" s="208" t="s">
        <v>6926</v>
      </c>
      <c r="M869" s="209" t="s">
        <v>443</v>
      </c>
    </row>
    <row r="870" spans="1:13" ht="69.599999999999994" x14ac:dyDescent="0.3">
      <c r="A870" s="205" t="s">
        <v>796</v>
      </c>
      <c r="B870" s="141" t="s">
        <v>312</v>
      </c>
      <c r="C870" s="141" t="s">
        <v>5821</v>
      </c>
      <c r="D870" s="206" t="str">
        <f t="shared" si="13"/>
        <v>WT/TPR/S/291/Rev.1</v>
      </c>
      <c r="E870" s="141" t="s">
        <v>356</v>
      </c>
      <c r="F870" s="141" t="s">
        <v>5822</v>
      </c>
      <c r="G870" s="141" t="s">
        <v>792</v>
      </c>
      <c r="H870" s="141" t="s">
        <v>5</v>
      </c>
      <c r="I870" s="141">
        <v>2014</v>
      </c>
      <c r="J870" s="207" t="s">
        <v>134</v>
      </c>
      <c r="K870" s="207" t="s">
        <v>2650</v>
      </c>
      <c r="L870" s="208" t="s">
        <v>7120</v>
      </c>
      <c r="M870" s="209" t="s">
        <v>443</v>
      </c>
    </row>
    <row r="871" spans="1:13" ht="35.4" x14ac:dyDescent="0.3">
      <c r="A871" s="205" t="s">
        <v>796</v>
      </c>
      <c r="B871" s="141" t="s">
        <v>312</v>
      </c>
      <c r="C871" s="141" t="s">
        <v>5821</v>
      </c>
      <c r="D871" s="206" t="str">
        <f t="shared" si="13"/>
        <v>WT/TPR/S/291/Rev.1</v>
      </c>
      <c r="E871" s="141" t="s">
        <v>344</v>
      </c>
      <c r="F871" s="141" t="s">
        <v>5822</v>
      </c>
      <c r="G871" s="141" t="s">
        <v>792</v>
      </c>
      <c r="H871" s="141" t="s">
        <v>5</v>
      </c>
      <c r="I871" s="141">
        <v>2014</v>
      </c>
      <c r="J871" s="207" t="s">
        <v>134</v>
      </c>
      <c r="K871" s="207" t="s">
        <v>2760</v>
      </c>
      <c r="L871" s="208" t="s">
        <v>6508</v>
      </c>
      <c r="M871" s="209" t="s">
        <v>6509</v>
      </c>
    </row>
    <row r="872" spans="1:13" ht="35.4" x14ac:dyDescent="0.3">
      <c r="A872" s="205" t="s">
        <v>796</v>
      </c>
      <c r="B872" s="141" t="s">
        <v>312</v>
      </c>
      <c r="C872" s="141" t="s">
        <v>5821</v>
      </c>
      <c r="D872" s="206" t="str">
        <f t="shared" si="13"/>
        <v>WT/TPR/S/291/Rev.1</v>
      </c>
      <c r="E872" s="141" t="s">
        <v>862</v>
      </c>
      <c r="F872" s="141" t="s">
        <v>5822</v>
      </c>
      <c r="G872" s="141" t="s">
        <v>792</v>
      </c>
      <c r="H872" s="141" t="s">
        <v>5</v>
      </c>
      <c r="I872" s="141">
        <v>2014</v>
      </c>
      <c r="J872" s="207" t="s">
        <v>134</v>
      </c>
      <c r="K872" s="207" t="s">
        <v>2760</v>
      </c>
      <c r="L872" s="208" t="s">
        <v>6927</v>
      </c>
      <c r="M872" s="209" t="s">
        <v>936</v>
      </c>
    </row>
    <row r="873" spans="1:13" ht="35.4" x14ac:dyDescent="0.3">
      <c r="A873" s="205" t="s">
        <v>796</v>
      </c>
      <c r="B873" s="141" t="s">
        <v>312</v>
      </c>
      <c r="C873" s="141" t="s">
        <v>5821</v>
      </c>
      <c r="D873" s="206" t="str">
        <f t="shared" si="13"/>
        <v>WT/TPR/S/291/Rev.1</v>
      </c>
      <c r="E873" s="141" t="s">
        <v>913</v>
      </c>
      <c r="F873" s="141" t="s">
        <v>5822</v>
      </c>
      <c r="G873" s="141" t="s">
        <v>792</v>
      </c>
      <c r="H873" s="141" t="s">
        <v>5</v>
      </c>
      <c r="I873" s="141">
        <v>2014</v>
      </c>
      <c r="J873" s="207" t="s">
        <v>134</v>
      </c>
      <c r="K873" s="207" t="s">
        <v>3365</v>
      </c>
      <c r="L873" s="208" t="s">
        <v>6510</v>
      </c>
      <c r="M873" s="209" t="s">
        <v>429</v>
      </c>
    </row>
    <row r="874" spans="1:13" ht="92.4" x14ac:dyDescent="0.3">
      <c r="A874" s="308" t="s">
        <v>796</v>
      </c>
      <c r="B874" s="141" t="s">
        <v>317</v>
      </c>
      <c r="C874" s="141" t="s">
        <v>6493</v>
      </c>
      <c r="D874" s="206" t="str">
        <f t="shared" si="13"/>
        <v>WT/TPR/G/291</v>
      </c>
      <c r="E874" s="141" t="s">
        <v>983</v>
      </c>
      <c r="F874" s="141" t="s">
        <v>5822</v>
      </c>
      <c r="G874" s="141" t="s">
        <v>792</v>
      </c>
      <c r="H874" s="141" t="s">
        <v>5</v>
      </c>
      <c r="I874" s="141">
        <v>2014</v>
      </c>
      <c r="J874" s="207" t="s">
        <v>133</v>
      </c>
      <c r="K874" s="207" t="s">
        <v>139</v>
      </c>
      <c r="L874" s="208" t="s">
        <v>6511</v>
      </c>
      <c r="M874" s="209" t="s">
        <v>76</v>
      </c>
    </row>
    <row r="875" spans="1:13" ht="46.8" x14ac:dyDescent="0.3">
      <c r="A875" s="309"/>
      <c r="B875" s="141" t="s">
        <v>312</v>
      </c>
      <c r="C875" s="141" t="s">
        <v>5821</v>
      </c>
      <c r="D875" s="206" t="str">
        <f t="shared" si="13"/>
        <v>WT/TPR/S/291/Rev.1</v>
      </c>
      <c r="E875" s="141" t="s">
        <v>5793</v>
      </c>
      <c r="F875" s="141" t="s">
        <v>5822</v>
      </c>
      <c r="G875" s="141" t="s">
        <v>792</v>
      </c>
      <c r="H875" s="141" t="s">
        <v>5</v>
      </c>
      <c r="I875" s="141">
        <v>2014</v>
      </c>
      <c r="J875" s="207" t="s">
        <v>133</v>
      </c>
      <c r="K875" s="207" t="s">
        <v>139</v>
      </c>
      <c r="L875" s="208" t="s">
        <v>7121</v>
      </c>
      <c r="M875" s="209" t="s">
        <v>6512</v>
      </c>
    </row>
    <row r="876" spans="1:13" ht="69.599999999999994" x14ac:dyDescent="0.3">
      <c r="A876" s="205" t="s">
        <v>796</v>
      </c>
      <c r="B876" s="141" t="s">
        <v>312</v>
      </c>
      <c r="C876" s="141" t="s">
        <v>5821</v>
      </c>
      <c r="D876" s="206" t="str">
        <f t="shared" si="13"/>
        <v>WT/TPR/S/291/Rev.1</v>
      </c>
      <c r="E876" s="141" t="s">
        <v>882</v>
      </c>
      <c r="F876" s="141" t="s">
        <v>5822</v>
      </c>
      <c r="G876" s="141" t="s">
        <v>792</v>
      </c>
      <c r="H876" s="141" t="s">
        <v>5</v>
      </c>
      <c r="I876" s="141">
        <v>2014</v>
      </c>
      <c r="J876" s="207" t="s">
        <v>133</v>
      </c>
      <c r="K876" s="207" t="s">
        <v>42</v>
      </c>
      <c r="L876" s="208" t="s">
        <v>6513</v>
      </c>
      <c r="M876" s="209" t="s">
        <v>65</v>
      </c>
    </row>
    <row r="877" spans="1:13" ht="35.4" x14ac:dyDescent="0.3">
      <c r="A877" s="205" t="s">
        <v>796</v>
      </c>
      <c r="B877" s="141" t="s">
        <v>312</v>
      </c>
      <c r="C877" s="141" t="s">
        <v>5821</v>
      </c>
      <c r="D877" s="206" t="str">
        <f t="shared" si="13"/>
        <v>WT/TPR/S/291/Rev.1</v>
      </c>
      <c r="E877" s="141" t="s">
        <v>972</v>
      </c>
      <c r="F877" s="141" t="s">
        <v>5822</v>
      </c>
      <c r="G877" s="141" t="s">
        <v>792</v>
      </c>
      <c r="H877" s="141" t="s">
        <v>5</v>
      </c>
      <c r="I877" s="141">
        <v>2014</v>
      </c>
      <c r="J877" s="207" t="s">
        <v>133</v>
      </c>
      <c r="K877" s="207" t="s">
        <v>139</v>
      </c>
      <c r="L877" s="208" t="s">
        <v>6928</v>
      </c>
      <c r="M877" s="209" t="s">
        <v>443</v>
      </c>
    </row>
    <row r="878" spans="1:13" ht="58.2" x14ac:dyDescent="0.3">
      <c r="A878" s="205" t="s">
        <v>796</v>
      </c>
      <c r="B878" s="141" t="s">
        <v>312</v>
      </c>
      <c r="C878" s="141" t="s">
        <v>5821</v>
      </c>
      <c r="D878" s="206" t="str">
        <f t="shared" si="13"/>
        <v>WT/TPR/S/291/Rev.1</v>
      </c>
      <c r="E878" s="141" t="s">
        <v>6514</v>
      </c>
      <c r="F878" s="141" t="s">
        <v>5822</v>
      </c>
      <c r="G878" s="141" t="s">
        <v>792</v>
      </c>
      <c r="H878" s="141" t="s">
        <v>5</v>
      </c>
      <c r="I878" s="141">
        <v>2014</v>
      </c>
      <c r="J878" s="207" t="s">
        <v>134</v>
      </c>
      <c r="K878" s="207" t="s">
        <v>3365</v>
      </c>
      <c r="L878" s="208" t="s">
        <v>6515</v>
      </c>
      <c r="M878" s="209" t="s">
        <v>443</v>
      </c>
    </row>
    <row r="879" spans="1:13" ht="35.4" x14ac:dyDescent="0.3">
      <c r="A879" s="205" t="s">
        <v>796</v>
      </c>
      <c r="B879" s="141" t="s">
        <v>312</v>
      </c>
      <c r="C879" s="141" t="s">
        <v>5821</v>
      </c>
      <c r="D879" s="206" t="str">
        <f t="shared" si="13"/>
        <v>WT/TPR/S/291/Rev.1</v>
      </c>
      <c r="E879" s="141" t="s">
        <v>913</v>
      </c>
      <c r="F879" s="141" t="s">
        <v>5822</v>
      </c>
      <c r="G879" s="141" t="s">
        <v>792</v>
      </c>
      <c r="H879" s="141" t="s">
        <v>5</v>
      </c>
      <c r="I879" s="141">
        <v>2014</v>
      </c>
      <c r="J879" s="207" t="s">
        <v>134</v>
      </c>
      <c r="K879" s="207" t="s">
        <v>3365</v>
      </c>
      <c r="L879" s="208" t="s">
        <v>6516</v>
      </c>
      <c r="M879" s="209" t="s">
        <v>22</v>
      </c>
    </row>
    <row r="880" spans="1:13" ht="24" x14ac:dyDescent="0.3">
      <c r="A880" s="205" t="s">
        <v>796</v>
      </c>
      <c r="B880" s="141" t="s">
        <v>312</v>
      </c>
      <c r="C880" s="141" t="s">
        <v>5821</v>
      </c>
      <c r="D880" s="206" t="str">
        <f t="shared" si="13"/>
        <v>WT/TPR/S/291/Rev.1</v>
      </c>
      <c r="E880" s="141" t="s">
        <v>6258</v>
      </c>
      <c r="F880" s="141" t="s">
        <v>5822</v>
      </c>
      <c r="G880" s="141" t="s">
        <v>792</v>
      </c>
      <c r="H880" s="141" t="s">
        <v>5</v>
      </c>
      <c r="I880" s="141">
        <v>2014</v>
      </c>
      <c r="J880" s="207" t="s">
        <v>134</v>
      </c>
      <c r="K880" s="207" t="s">
        <v>3359</v>
      </c>
      <c r="L880" s="208" t="s">
        <v>6929</v>
      </c>
      <c r="M880" s="209" t="s">
        <v>434</v>
      </c>
    </row>
    <row r="881" spans="1:13" ht="81" x14ac:dyDescent="0.3">
      <c r="A881" s="205" t="s">
        <v>796</v>
      </c>
      <c r="B881" s="141" t="s">
        <v>312</v>
      </c>
      <c r="C881" s="141" t="s">
        <v>5821</v>
      </c>
      <c r="D881" s="206" t="str">
        <f t="shared" si="13"/>
        <v>WT/TPR/S/291/Rev.1</v>
      </c>
      <c r="E881" s="141" t="s">
        <v>1008</v>
      </c>
      <c r="F881" s="141" t="s">
        <v>5822</v>
      </c>
      <c r="G881" s="141" t="s">
        <v>792</v>
      </c>
      <c r="H881" s="141" t="s">
        <v>5</v>
      </c>
      <c r="I881" s="141">
        <v>2014</v>
      </c>
      <c r="J881" s="207" t="s">
        <v>134</v>
      </c>
      <c r="K881" s="207" t="s">
        <v>2956</v>
      </c>
      <c r="L881" s="208" t="s">
        <v>6517</v>
      </c>
      <c r="M881" s="209" t="s">
        <v>6518</v>
      </c>
    </row>
    <row r="882" spans="1:13" ht="58.2" x14ac:dyDescent="0.3">
      <c r="A882" s="205" t="s">
        <v>796</v>
      </c>
      <c r="B882" s="141" t="s">
        <v>317</v>
      </c>
      <c r="C882" s="141" t="s">
        <v>6493</v>
      </c>
      <c r="D882" s="206" t="str">
        <f t="shared" si="13"/>
        <v>WT/TPR/G/291</v>
      </c>
      <c r="E882" s="141" t="s">
        <v>6519</v>
      </c>
      <c r="F882" s="141" t="s">
        <v>5822</v>
      </c>
      <c r="G882" s="141" t="s">
        <v>792</v>
      </c>
      <c r="H882" s="141" t="s">
        <v>5</v>
      </c>
      <c r="I882" s="141">
        <v>2014</v>
      </c>
      <c r="J882" s="207" t="s">
        <v>133</v>
      </c>
      <c r="K882" s="207" t="s">
        <v>71</v>
      </c>
      <c r="L882" s="208" t="s">
        <v>6520</v>
      </c>
      <c r="M882" s="209" t="s">
        <v>54</v>
      </c>
    </row>
    <row r="883" spans="1:13" ht="46.8" x14ac:dyDescent="0.3">
      <c r="A883" s="205" t="s">
        <v>796</v>
      </c>
      <c r="B883" s="141" t="s">
        <v>312</v>
      </c>
      <c r="C883" s="141" t="s">
        <v>5821</v>
      </c>
      <c r="D883" s="206" t="str">
        <f t="shared" si="13"/>
        <v>WT/TPR/S/291/Rev.1</v>
      </c>
      <c r="E883" s="141" t="s">
        <v>907</v>
      </c>
      <c r="F883" s="141" t="s">
        <v>5822</v>
      </c>
      <c r="G883" s="141" t="s">
        <v>792</v>
      </c>
      <c r="H883" s="141" t="s">
        <v>5</v>
      </c>
      <c r="I883" s="141">
        <v>2014</v>
      </c>
      <c r="J883" s="207" t="s">
        <v>133</v>
      </c>
      <c r="K883" s="207" t="s">
        <v>95</v>
      </c>
      <c r="L883" s="208" t="s">
        <v>7122</v>
      </c>
      <c r="M883" s="209" t="s">
        <v>4928</v>
      </c>
    </row>
    <row r="884" spans="1:13" ht="46.8" x14ac:dyDescent="0.3">
      <c r="A884" s="205" t="s">
        <v>796</v>
      </c>
      <c r="B884" s="141" t="s">
        <v>317</v>
      </c>
      <c r="C884" s="141" t="s">
        <v>6493</v>
      </c>
      <c r="D884" s="206" t="str">
        <f t="shared" si="13"/>
        <v>WT/TPR/G/291</v>
      </c>
      <c r="E884" s="141" t="s">
        <v>6521</v>
      </c>
      <c r="F884" s="141" t="s">
        <v>5822</v>
      </c>
      <c r="G884" s="141" t="s">
        <v>792</v>
      </c>
      <c r="H884" s="141" t="s">
        <v>5</v>
      </c>
      <c r="I884" s="141">
        <v>2014</v>
      </c>
      <c r="J884" s="207" t="s">
        <v>133</v>
      </c>
      <c r="K884" s="207" t="s">
        <v>77</v>
      </c>
      <c r="L884" s="208" t="s">
        <v>7123</v>
      </c>
      <c r="M884" s="209" t="s">
        <v>54</v>
      </c>
    </row>
    <row r="885" spans="1:13" ht="46.8" x14ac:dyDescent="0.3">
      <c r="A885" s="205" t="s">
        <v>796</v>
      </c>
      <c r="B885" s="141" t="s">
        <v>312</v>
      </c>
      <c r="C885" s="141" t="s">
        <v>5821</v>
      </c>
      <c r="D885" s="206" t="str">
        <f t="shared" si="13"/>
        <v>WT/TPR/S/291/Rev.1</v>
      </c>
      <c r="E885" s="141" t="s">
        <v>5934</v>
      </c>
      <c r="F885" s="141" t="s">
        <v>5822</v>
      </c>
      <c r="G885" s="141" t="s">
        <v>792</v>
      </c>
      <c r="H885" s="141" t="s">
        <v>5</v>
      </c>
      <c r="I885" s="141">
        <v>2014</v>
      </c>
      <c r="J885" s="207" t="s">
        <v>798</v>
      </c>
      <c r="K885" s="207"/>
      <c r="L885" s="208" t="s">
        <v>6930</v>
      </c>
      <c r="M885" s="209" t="s">
        <v>57</v>
      </c>
    </row>
    <row r="886" spans="1:13" ht="46.8" x14ac:dyDescent="0.3">
      <c r="A886" s="205" t="s">
        <v>796</v>
      </c>
      <c r="B886" s="141" t="s">
        <v>312</v>
      </c>
      <c r="C886" s="141" t="s">
        <v>5821</v>
      </c>
      <c r="D886" s="206" t="str">
        <f t="shared" si="13"/>
        <v>WT/TPR/S/291/Rev.1</v>
      </c>
      <c r="E886" s="141" t="s">
        <v>939</v>
      </c>
      <c r="F886" s="141" t="s">
        <v>5822</v>
      </c>
      <c r="G886" s="141" t="s">
        <v>792</v>
      </c>
      <c r="H886" s="141" t="s">
        <v>5</v>
      </c>
      <c r="I886" s="141">
        <v>2014</v>
      </c>
      <c r="J886" s="207" t="s">
        <v>798</v>
      </c>
      <c r="K886" s="207"/>
      <c r="L886" s="208" t="s">
        <v>7124</v>
      </c>
      <c r="M886" s="209" t="s">
        <v>28</v>
      </c>
    </row>
    <row r="887" spans="1:13" ht="46.8" x14ac:dyDescent="0.3">
      <c r="A887" s="205" t="s">
        <v>796</v>
      </c>
      <c r="B887" s="141" t="s">
        <v>312</v>
      </c>
      <c r="C887" s="141" t="s">
        <v>5821</v>
      </c>
      <c r="D887" s="206" t="str">
        <f t="shared" si="13"/>
        <v>WT/TPR/S/291/Rev.1</v>
      </c>
      <c r="E887" s="141" t="s">
        <v>939</v>
      </c>
      <c r="F887" s="141" t="s">
        <v>5822</v>
      </c>
      <c r="G887" s="141" t="s">
        <v>792</v>
      </c>
      <c r="H887" s="141" t="s">
        <v>5</v>
      </c>
      <c r="I887" s="141">
        <v>2014</v>
      </c>
      <c r="J887" s="207" t="s">
        <v>798</v>
      </c>
      <c r="K887" s="207"/>
      <c r="L887" s="208" t="s">
        <v>6931</v>
      </c>
      <c r="M887" s="209" t="s">
        <v>88</v>
      </c>
    </row>
    <row r="888" spans="1:13" ht="69.599999999999994" x14ac:dyDescent="0.3">
      <c r="A888" s="205" t="s">
        <v>796</v>
      </c>
      <c r="B888" s="141" t="s">
        <v>312</v>
      </c>
      <c r="C888" s="141" t="s">
        <v>5821</v>
      </c>
      <c r="D888" s="206" t="str">
        <f t="shared" si="13"/>
        <v>WT/TPR/S/291/Rev.1</v>
      </c>
      <c r="E888" s="141" t="s">
        <v>875</v>
      </c>
      <c r="F888" s="141" t="s">
        <v>5822</v>
      </c>
      <c r="G888" s="141" t="s">
        <v>792</v>
      </c>
      <c r="H888" s="141" t="s">
        <v>5</v>
      </c>
      <c r="I888" s="141">
        <v>2014</v>
      </c>
      <c r="J888" s="207" t="s">
        <v>134</v>
      </c>
      <c r="K888" s="207" t="s">
        <v>67</v>
      </c>
      <c r="L888" s="208" t="s">
        <v>6522</v>
      </c>
      <c r="M888" s="209" t="s">
        <v>28</v>
      </c>
    </row>
    <row r="889" spans="1:13" ht="58.2" x14ac:dyDescent="0.3">
      <c r="A889" s="205" t="s">
        <v>796</v>
      </c>
      <c r="B889" s="141" t="s">
        <v>312</v>
      </c>
      <c r="C889" s="141" t="s">
        <v>5821</v>
      </c>
      <c r="D889" s="206" t="str">
        <f t="shared" si="13"/>
        <v>WT/TPR/S/291/Rev.1</v>
      </c>
      <c r="E889" s="141" t="s">
        <v>5676</v>
      </c>
      <c r="F889" s="141" t="s">
        <v>5822</v>
      </c>
      <c r="G889" s="141" t="s">
        <v>792</v>
      </c>
      <c r="H889" s="141" t="s">
        <v>5</v>
      </c>
      <c r="I889" s="141">
        <v>2014</v>
      </c>
      <c r="J889" s="207" t="s">
        <v>134</v>
      </c>
      <c r="K889" s="207" t="s">
        <v>1058</v>
      </c>
      <c r="L889" s="208" t="s">
        <v>6932</v>
      </c>
      <c r="M889" s="209" t="s">
        <v>73</v>
      </c>
    </row>
    <row r="890" spans="1:13" ht="46.8" x14ac:dyDescent="0.3">
      <c r="A890" s="308" t="s">
        <v>796</v>
      </c>
      <c r="B890" s="141" t="s">
        <v>312</v>
      </c>
      <c r="C890" s="141" t="s">
        <v>5675</v>
      </c>
      <c r="D890" s="206" t="str">
        <f t="shared" si="13"/>
        <v>WT/TPR/S/292/Rev.2</v>
      </c>
      <c r="E890" s="141" t="s">
        <v>329</v>
      </c>
      <c r="F890" s="141" t="s">
        <v>419</v>
      </c>
      <c r="G890" s="141" t="s">
        <v>792</v>
      </c>
      <c r="H890" s="141" t="s">
        <v>5</v>
      </c>
      <c r="I890" s="141">
        <v>2014</v>
      </c>
      <c r="J890" s="207" t="s">
        <v>134</v>
      </c>
      <c r="K890" s="207" t="s">
        <v>1058</v>
      </c>
      <c r="L890" s="208" t="s">
        <v>7125</v>
      </c>
      <c r="M890" s="209" t="s">
        <v>6408</v>
      </c>
    </row>
    <row r="891" spans="1:13" ht="46.8" x14ac:dyDescent="0.3">
      <c r="A891" s="309"/>
      <c r="B891" s="141" t="s">
        <v>312</v>
      </c>
      <c r="C891" s="141" t="s">
        <v>5675</v>
      </c>
      <c r="D891" s="206" t="str">
        <f t="shared" si="13"/>
        <v>WT/TPR/S/292/Rev.2</v>
      </c>
      <c r="E891" s="141" t="s">
        <v>904</v>
      </c>
      <c r="F891" s="141" t="s">
        <v>419</v>
      </c>
      <c r="G891" s="141" t="s">
        <v>792</v>
      </c>
      <c r="H891" s="141" t="s">
        <v>5</v>
      </c>
      <c r="I891" s="141">
        <v>2014</v>
      </c>
      <c r="J891" s="207" t="s">
        <v>134</v>
      </c>
      <c r="K891" s="207" t="s">
        <v>1058</v>
      </c>
      <c r="L891" s="208" t="s">
        <v>7126</v>
      </c>
      <c r="M891" s="209" t="s">
        <v>6408</v>
      </c>
    </row>
    <row r="892" spans="1:13" ht="46.8" x14ac:dyDescent="0.3">
      <c r="A892" s="205" t="s">
        <v>796</v>
      </c>
      <c r="B892" s="141" t="s">
        <v>312</v>
      </c>
      <c r="C892" s="141" t="s">
        <v>5821</v>
      </c>
      <c r="D892" s="206" t="str">
        <f t="shared" si="13"/>
        <v>WT/TPR/S/291/Rev.1</v>
      </c>
      <c r="E892" s="141" t="s">
        <v>805</v>
      </c>
      <c r="F892" s="141" t="s">
        <v>5822</v>
      </c>
      <c r="G892" s="141" t="s">
        <v>792</v>
      </c>
      <c r="H892" s="141" t="s">
        <v>5</v>
      </c>
      <c r="I892" s="141">
        <v>2014</v>
      </c>
      <c r="J892" s="207" t="s">
        <v>798</v>
      </c>
      <c r="K892" s="207"/>
      <c r="L892" s="208" t="s">
        <v>6933</v>
      </c>
      <c r="M892" s="209" t="s">
        <v>6523</v>
      </c>
    </row>
    <row r="893" spans="1:13" ht="58.2" x14ac:dyDescent="0.3">
      <c r="A893" s="308" t="s">
        <v>796</v>
      </c>
      <c r="B893" s="141" t="s">
        <v>317</v>
      </c>
      <c r="C893" s="141" t="s">
        <v>6493</v>
      </c>
      <c r="D893" s="206" t="str">
        <f t="shared" si="13"/>
        <v>WT/TPR/G/291</v>
      </c>
      <c r="E893" s="141" t="s">
        <v>6109</v>
      </c>
      <c r="F893" s="141" t="s">
        <v>5822</v>
      </c>
      <c r="G893" s="141" t="s">
        <v>792</v>
      </c>
      <c r="H893" s="141" t="s">
        <v>5</v>
      </c>
      <c r="I893" s="141">
        <v>2014</v>
      </c>
      <c r="J893" s="207" t="s">
        <v>798</v>
      </c>
      <c r="K893" s="207"/>
      <c r="L893" s="208" t="s">
        <v>6934</v>
      </c>
      <c r="M893" s="209" t="s">
        <v>57</v>
      </c>
    </row>
    <row r="894" spans="1:13" ht="81" x14ac:dyDescent="0.3">
      <c r="A894" s="309"/>
      <c r="B894" s="141" t="s">
        <v>317</v>
      </c>
      <c r="C894" s="141" t="s">
        <v>6493</v>
      </c>
      <c r="D894" s="206" t="str">
        <f t="shared" si="13"/>
        <v>WT/TPR/G/291</v>
      </c>
      <c r="E894" s="141" t="s">
        <v>6481</v>
      </c>
      <c r="F894" s="141" t="s">
        <v>5822</v>
      </c>
      <c r="G894" s="141" t="s">
        <v>792</v>
      </c>
      <c r="H894" s="141" t="s">
        <v>5</v>
      </c>
      <c r="I894" s="141">
        <v>2014</v>
      </c>
      <c r="J894" s="207" t="s">
        <v>798</v>
      </c>
      <c r="K894" s="207"/>
      <c r="L894" s="208" t="s">
        <v>7127</v>
      </c>
      <c r="M894" s="209" t="s">
        <v>57</v>
      </c>
    </row>
    <row r="895" spans="1:13" ht="46.8" x14ac:dyDescent="0.3">
      <c r="A895" s="205" t="s">
        <v>796</v>
      </c>
      <c r="B895" s="141" t="s">
        <v>317</v>
      </c>
      <c r="C895" s="141" t="s">
        <v>6493</v>
      </c>
      <c r="D895" s="206" t="str">
        <f t="shared" si="13"/>
        <v>WT/TPR/G/291</v>
      </c>
      <c r="E895" s="141" t="s">
        <v>6524</v>
      </c>
      <c r="F895" s="141" t="s">
        <v>5822</v>
      </c>
      <c r="G895" s="141" t="s">
        <v>792</v>
      </c>
      <c r="H895" s="141" t="s">
        <v>5</v>
      </c>
      <c r="I895" s="141">
        <v>2014</v>
      </c>
      <c r="J895" s="207" t="s">
        <v>798</v>
      </c>
      <c r="K895" s="207"/>
      <c r="L895" s="208" t="s">
        <v>7128</v>
      </c>
      <c r="M895" s="209" t="s">
        <v>65</v>
      </c>
    </row>
    <row r="896" spans="1:13" ht="58.2" x14ac:dyDescent="0.3">
      <c r="A896" s="205" t="s">
        <v>796</v>
      </c>
      <c r="B896" s="141" t="s">
        <v>312</v>
      </c>
      <c r="C896" s="141" t="s">
        <v>5821</v>
      </c>
      <c r="D896" s="206" t="str">
        <f t="shared" si="13"/>
        <v>WT/TPR/S/291/Rev.1</v>
      </c>
      <c r="E896" s="141" t="s">
        <v>6525</v>
      </c>
      <c r="F896" s="141" t="s">
        <v>5822</v>
      </c>
      <c r="G896" s="141" t="s">
        <v>792</v>
      </c>
      <c r="H896" s="141" t="s">
        <v>5</v>
      </c>
      <c r="I896" s="141">
        <v>2014</v>
      </c>
      <c r="J896" s="207" t="s">
        <v>798</v>
      </c>
      <c r="K896" s="207"/>
      <c r="L896" s="208" t="s">
        <v>6526</v>
      </c>
      <c r="M896" s="209" t="s">
        <v>846</v>
      </c>
    </row>
    <row r="897" spans="1:13" ht="46.8" x14ac:dyDescent="0.3">
      <c r="A897" s="308" t="s">
        <v>796</v>
      </c>
      <c r="B897" s="141" t="s">
        <v>312</v>
      </c>
      <c r="C897" s="141" t="s">
        <v>5821</v>
      </c>
      <c r="D897" s="206" t="str">
        <f t="shared" si="13"/>
        <v>WT/TPR/S/291/Rev.1</v>
      </c>
      <c r="E897" s="141" t="s">
        <v>6527</v>
      </c>
      <c r="F897" s="141" t="s">
        <v>5822</v>
      </c>
      <c r="G897" s="141" t="s">
        <v>792</v>
      </c>
      <c r="H897" s="141" t="s">
        <v>5</v>
      </c>
      <c r="I897" s="141">
        <v>2014</v>
      </c>
      <c r="J897" s="207" t="s">
        <v>798</v>
      </c>
      <c r="K897" s="207"/>
      <c r="L897" s="208" t="s">
        <v>6935</v>
      </c>
      <c r="M897" s="209" t="s">
        <v>56</v>
      </c>
    </row>
    <row r="898" spans="1:13" ht="92.4" x14ac:dyDescent="0.3">
      <c r="A898" s="309"/>
      <c r="B898" s="141" t="s">
        <v>312</v>
      </c>
      <c r="C898" s="141" t="s">
        <v>5821</v>
      </c>
      <c r="D898" s="206" t="str">
        <f t="shared" ref="D898:D910" si="14">IF(C898="","",IF(IFERROR(FIND(";",C898,1), 0) &gt; 0, HYPERLINK(CONCATENATE("
https://docs.wto.org/dol2fe/Pages/SS/DoSearch.aspx?DataSource=Cat&amp;query=@Symbol=
",SUBSTITUTE(MID(C898,1,FIND(";",C898,1) - 1),"/","%2F"),"&amp;"), MID(C898,1,FIND(";",C898,1) - 1)), HYPERLINK(CONCATENATE("
https://docs.wto.org/dol2fe/Pages/SS/DoSearch.aspx?DataSource=Cat&amp;query=@Symbol=
",SUBSTITUTE(C898,"/","%2F"),"&amp;"),C898)))</f>
        <v>WT/TPR/S/291/Rev.1</v>
      </c>
      <c r="E898" s="141" t="s">
        <v>327</v>
      </c>
      <c r="F898" s="141" t="s">
        <v>5822</v>
      </c>
      <c r="G898" s="141" t="s">
        <v>792</v>
      </c>
      <c r="H898" s="141" t="s">
        <v>5</v>
      </c>
      <c r="I898" s="141">
        <v>2014</v>
      </c>
      <c r="J898" s="207" t="s">
        <v>798</v>
      </c>
      <c r="K898" s="207"/>
      <c r="L898" s="208" t="s">
        <v>7129</v>
      </c>
      <c r="M898" s="209" t="s">
        <v>56</v>
      </c>
    </row>
    <row r="899" spans="1:13" ht="46.8" x14ac:dyDescent="0.3">
      <c r="A899" s="205" t="s">
        <v>796</v>
      </c>
      <c r="B899" s="141" t="s">
        <v>317</v>
      </c>
      <c r="C899" s="141" t="s">
        <v>6528</v>
      </c>
      <c r="D899" s="206" t="str">
        <f t="shared" si="14"/>
        <v>WT/TPR/G/307</v>
      </c>
      <c r="E899" s="141" t="s">
        <v>977</v>
      </c>
      <c r="F899" s="141" t="s">
        <v>3267</v>
      </c>
      <c r="G899" s="141" t="s">
        <v>3</v>
      </c>
      <c r="H899" s="141" t="s">
        <v>1</v>
      </c>
      <c r="I899" s="141">
        <v>2014</v>
      </c>
      <c r="J899" s="207" t="s">
        <v>798</v>
      </c>
      <c r="K899" s="207"/>
      <c r="L899" s="208" t="s">
        <v>6936</v>
      </c>
      <c r="M899" s="209" t="s">
        <v>22</v>
      </c>
    </row>
    <row r="900" spans="1:13" ht="58.2" x14ac:dyDescent="0.3">
      <c r="A900" s="205" t="s">
        <v>796</v>
      </c>
      <c r="B900" s="141" t="s">
        <v>317</v>
      </c>
      <c r="C900" s="141" t="s">
        <v>6528</v>
      </c>
      <c r="D900" s="206" t="str">
        <f t="shared" si="14"/>
        <v>WT/TPR/G/307</v>
      </c>
      <c r="E900" s="141" t="s">
        <v>978</v>
      </c>
      <c r="F900" s="141" t="s">
        <v>3267</v>
      </c>
      <c r="G900" s="141" t="s">
        <v>3</v>
      </c>
      <c r="H900" s="141" t="s">
        <v>1</v>
      </c>
      <c r="I900" s="141">
        <v>2014</v>
      </c>
      <c r="J900" s="207" t="s">
        <v>798</v>
      </c>
      <c r="K900" s="207"/>
      <c r="L900" s="208" t="s">
        <v>6937</v>
      </c>
      <c r="M900" s="209" t="s">
        <v>54</v>
      </c>
    </row>
    <row r="901" spans="1:13" ht="149.4" x14ac:dyDescent="0.3">
      <c r="A901" s="205" t="s">
        <v>796</v>
      </c>
      <c r="B901" s="141" t="s">
        <v>312</v>
      </c>
      <c r="C901" s="141" t="s">
        <v>6529</v>
      </c>
      <c r="D901" s="206" t="str">
        <f>IF(C901="","",IF(IFERROR(FIND(";",C901,1), 0) &gt; 0, HYPERLINK(CONCATENATE("
https://docs.wto.org/dol2fe/Pages/SS/DoSearch.aspx?DataSource=Cat&amp;query=@Symbol=
",SUBSTITUTE(MID(C901,1,FIND(";",C901,1) - 1),"/","%2F"),"&amp;"), MID(C901,1,FIND(";",C901,1) - 1)), HYPERLINK(CONCATENATE("
https://docs.wto.org/dol2fe/Pages/SS/DoSearch.aspx?DataSource=Cat&amp;query=@Symbol=
",SUBSTITUTE(C901,"/","%2F"),"&amp;"),C901)))</f>
        <v>WT/TPR/S/307</v>
      </c>
      <c r="E901" s="141" t="s">
        <v>973</v>
      </c>
      <c r="F901" s="141" t="s">
        <v>3267</v>
      </c>
      <c r="G901" s="141" t="s">
        <v>3</v>
      </c>
      <c r="H901" s="141" t="s">
        <v>1</v>
      </c>
      <c r="I901" s="141">
        <v>2014</v>
      </c>
      <c r="J901" s="207" t="s">
        <v>133</v>
      </c>
      <c r="K901" s="207" t="s">
        <v>42</v>
      </c>
      <c r="L901" s="208" t="s">
        <v>7130</v>
      </c>
      <c r="M901" s="209" t="s">
        <v>6530</v>
      </c>
    </row>
    <row r="902" spans="1:13" ht="58.2" x14ac:dyDescent="0.3">
      <c r="A902" s="205" t="s">
        <v>796</v>
      </c>
      <c r="B902" s="141" t="s">
        <v>317</v>
      </c>
      <c r="C902" s="141" t="s">
        <v>6528</v>
      </c>
      <c r="D902" s="206" t="str">
        <f t="shared" si="14"/>
        <v>WT/TPR/G/307</v>
      </c>
      <c r="E902" s="141" t="s">
        <v>970</v>
      </c>
      <c r="F902" s="141" t="s">
        <v>3267</v>
      </c>
      <c r="G902" s="141" t="s">
        <v>3</v>
      </c>
      <c r="H902" s="141" t="s">
        <v>1</v>
      </c>
      <c r="I902" s="141">
        <v>2014</v>
      </c>
      <c r="J902" s="207" t="s">
        <v>798</v>
      </c>
      <c r="K902" s="207"/>
      <c r="L902" s="208" t="s">
        <v>6938</v>
      </c>
      <c r="M902" s="209" t="s">
        <v>22</v>
      </c>
    </row>
    <row r="903" spans="1:13" ht="46.8" x14ac:dyDescent="0.3">
      <c r="A903" s="308" t="s">
        <v>796</v>
      </c>
      <c r="B903" s="141" t="s">
        <v>317</v>
      </c>
      <c r="C903" s="141" t="s">
        <v>6528</v>
      </c>
      <c r="D903" s="206" t="str">
        <f t="shared" si="14"/>
        <v>WT/TPR/G/307</v>
      </c>
      <c r="E903" s="141" t="s">
        <v>6329</v>
      </c>
      <c r="F903" s="141" t="s">
        <v>3267</v>
      </c>
      <c r="G903" s="141" t="s">
        <v>3</v>
      </c>
      <c r="H903" s="141" t="s">
        <v>1</v>
      </c>
      <c r="I903" s="141">
        <v>2014</v>
      </c>
      <c r="J903" s="207" t="s">
        <v>798</v>
      </c>
      <c r="K903" s="207"/>
      <c r="L903" s="208" t="s">
        <v>6939</v>
      </c>
      <c r="M903" s="209" t="s">
        <v>22</v>
      </c>
    </row>
    <row r="904" spans="1:13" ht="46.8" x14ac:dyDescent="0.3">
      <c r="A904" s="310"/>
      <c r="B904" s="141" t="s">
        <v>317</v>
      </c>
      <c r="C904" s="141" t="s">
        <v>6528</v>
      </c>
      <c r="D904" s="206" t="str">
        <f t="shared" si="14"/>
        <v>WT/TPR/G/307</v>
      </c>
      <c r="E904" s="141" t="s">
        <v>6531</v>
      </c>
      <c r="F904" s="141" t="s">
        <v>3267</v>
      </c>
      <c r="G904" s="141" t="s">
        <v>3</v>
      </c>
      <c r="H904" s="141" t="s">
        <v>1</v>
      </c>
      <c r="I904" s="141">
        <v>2014</v>
      </c>
      <c r="J904" s="207" t="s">
        <v>798</v>
      </c>
      <c r="K904" s="207"/>
      <c r="L904" s="208" t="s">
        <v>6940</v>
      </c>
      <c r="M904" s="209" t="s">
        <v>22</v>
      </c>
    </row>
    <row r="905" spans="1:13" ht="92.4" x14ac:dyDescent="0.3">
      <c r="A905" s="310"/>
      <c r="B905" s="141" t="s">
        <v>317</v>
      </c>
      <c r="C905" s="141" t="s">
        <v>6528</v>
      </c>
      <c r="D905" s="206" t="str">
        <f>IF(C905="","",IF(IFERROR(FIND(";",C905,1), 0) &gt; 0, HYPERLINK(CONCATENATE("
https://docs.wto.org/dol2fe/Pages/SS/DoSearch.aspx?DataSource=Cat&amp;query=@Symbol=
",SUBSTITUTE(MID(C905,1,FIND(";",C905,1) - 1),"/","%2F"),"&amp;"), MID(C905,1,FIND(";",C905,1) - 1)), HYPERLINK(CONCATENATE("
https://docs.wto.org/dol2fe/Pages/SS/DoSearch.aspx?DataSource=Cat&amp;query=@Symbol=
",SUBSTITUTE(C905,"/","%2F"),"&amp;"),C905)))</f>
        <v>WT/TPR/G/307</v>
      </c>
      <c r="E905" s="141" t="s">
        <v>958</v>
      </c>
      <c r="F905" s="141" t="s">
        <v>3267</v>
      </c>
      <c r="G905" s="141" t="s">
        <v>3</v>
      </c>
      <c r="H905" s="141" t="s">
        <v>1</v>
      </c>
      <c r="I905" s="141">
        <v>2014</v>
      </c>
      <c r="J905" s="207" t="s">
        <v>798</v>
      </c>
      <c r="K905" s="207"/>
      <c r="L905" s="208" t="s">
        <v>6532</v>
      </c>
      <c r="M905" s="209" t="s">
        <v>22</v>
      </c>
    </row>
    <row r="906" spans="1:13" ht="46.8" x14ac:dyDescent="0.3">
      <c r="A906" s="310"/>
      <c r="B906" s="141" t="s">
        <v>312</v>
      </c>
      <c r="C906" s="141" t="s">
        <v>6529</v>
      </c>
      <c r="D906" s="206" t="str">
        <f t="shared" si="14"/>
        <v>WT/TPR/S/307</v>
      </c>
      <c r="E906" s="141" t="s">
        <v>946</v>
      </c>
      <c r="F906" s="141" t="s">
        <v>3267</v>
      </c>
      <c r="G906" s="141" t="s">
        <v>3</v>
      </c>
      <c r="H906" s="141" t="s">
        <v>1</v>
      </c>
      <c r="I906" s="141">
        <v>2014</v>
      </c>
      <c r="J906" s="207" t="s">
        <v>798</v>
      </c>
      <c r="K906" s="207"/>
      <c r="L906" s="208" t="s">
        <v>6941</v>
      </c>
      <c r="M906" s="209" t="s">
        <v>22</v>
      </c>
    </row>
    <row r="907" spans="1:13" ht="81" x14ac:dyDescent="0.3">
      <c r="A907" s="310"/>
      <c r="B907" s="141" t="s">
        <v>317</v>
      </c>
      <c r="C907" s="141" t="s">
        <v>6528</v>
      </c>
      <c r="D907" s="206" t="str">
        <f t="shared" si="14"/>
        <v>WT/TPR/G/307</v>
      </c>
      <c r="E907" s="141" t="s">
        <v>797</v>
      </c>
      <c r="F907" s="141" t="s">
        <v>3267</v>
      </c>
      <c r="G907" s="141" t="s">
        <v>3</v>
      </c>
      <c r="H907" s="141" t="s">
        <v>1</v>
      </c>
      <c r="I907" s="141">
        <v>2014</v>
      </c>
      <c r="J907" s="207" t="s">
        <v>798</v>
      </c>
      <c r="K907" s="207"/>
      <c r="L907" s="208" t="s">
        <v>6942</v>
      </c>
      <c r="M907" s="209" t="s">
        <v>300</v>
      </c>
    </row>
    <row r="908" spans="1:13" ht="58.2" x14ac:dyDescent="0.3">
      <c r="A908" s="310"/>
      <c r="B908" s="141" t="s">
        <v>312</v>
      </c>
      <c r="C908" s="141" t="s">
        <v>6529</v>
      </c>
      <c r="D908" s="206" t="str">
        <f t="shared" si="14"/>
        <v>WT/TPR/S/307</v>
      </c>
      <c r="E908" s="141" t="s">
        <v>6533</v>
      </c>
      <c r="F908" s="141" t="s">
        <v>3267</v>
      </c>
      <c r="G908" s="141" t="s">
        <v>3</v>
      </c>
      <c r="H908" s="141" t="s">
        <v>1</v>
      </c>
      <c r="I908" s="141">
        <v>2014</v>
      </c>
      <c r="J908" s="207" t="s">
        <v>798</v>
      </c>
      <c r="K908" s="207"/>
      <c r="L908" s="208" t="s">
        <v>7131</v>
      </c>
      <c r="M908" s="209" t="s">
        <v>22</v>
      </c>
    </row>
    <row r="909" spans="1:13" ht="92.4" x14ac:dyDescent="0.3">
      <c r="A909" s="309"/>
      <c r="B909" s="141" t="s">
        <v>317</v>
      </c>
      <c r="C909" s="141" t="s">
        <v>6528</v>
      </c>
      <c r="D909" s="206" t="str">
        <f t="shared" si="14"/>
        <v>WT/TPR/G/307</v>
      </c>
      <c r="E909" s="141" t="s">
        <v>928</v>
      </c>
      <c r="F909" s="141" t="s">
        <v>3267</v>
      </c>
      <c r="G909" s="141" t="s">
        <v>3</v>
      </c>
      <c r="H909" s="141" t="s">
        <v>1</v>
      </c>
      <c r="I909" s="141">
        <v>2014</v>
      </c>
      <c r="J909" s="207" t="s">
        <v>798</v>
      </c>
      <c r="K909" s="207"/>
      <c r="L909" s="208" t="s">
        <v>6943</v>
      </c>
      <c r="M909" s="209" t="s">
        <v>22</v>
      </c>
    </row>
    <row r="910" spans="1:13" ht="46.8" x14ac:dyDescent="0.3">
      <c r="A910" s="205" t="s">
        <v>796</v>
      </c>
      <c r="B910" s="141" t="s">
        <v>317</v>
      </c>
      <c r="C910" s="141" t="s">
        <v>6528</v>
      </c>
      <c r="D910" s="206" t="str">
        <f t="shared" si="14"/>
        <v>WT/TPR/G/307</v>
      </c>
      <c r="E910" s="141" t="s">
        <v>928</v>
      </c>
      <c r="F910" s="141" t="s">
        <v>3267</v>
      </c>
      <c r="G910" s="141" t="s">
        <v>3</v>
      </c>
      <c r="H910" s="141" t="s">
        <v>1</v>
      </c>
      <c r="I910" s="141">
        <v>2014</v>
      </c>
      <c r="J910" s="207" t="s">
        <v>798</v>
      </c>
      <c r="K910" s="207"/>
      <c r="L910" s="208" t="s">
        <v>6944</v>
      </c>
      <c r="M910" s="209" t="s">
        <v>6534</v>
      </c>
    </row>
    <row r="911" spans="1:13" ht="46.8" x14ac:dyDescent="0.3">
      <c r="A911" s="308" t="s">
        <v>796</v>
      </c>
      <c r="B911" s="141" t="s">
        <v>312</v>
      </c>
      <c r="C911" s="141" t="s">
        <v>6529</v>
      </c>
      <c r="D911" s="206" t="str">
        <f>IF(C911="","",IF(IFERROR(FIND(";",C911,1), 0) &gt; 0, HYPERLINK(CONCATENATE("
https://docs.wto.org/dol2fe/Pages/SS/DoSearch.aspx?DataSource=Cat&amp;query=@Symbol=
",SUBSTITUTE(MID(C911,1,FIND(";",C911,1) - 1),"/","%2F"),"&amp;"), MID(C911,1,FIND(";",C911,1) - 1)), HYPERLINK(CONCATENATE("
https://docs.wto.org/dol2fe/Pages/SS/DoSearch.aspx?DataSource=Cat&amp;query=@Symbol=
",SUBSTITUTE(C911,"/","%2F"),"&amp;"),C911)))</f>
        <v>WT/TPR/S/307</v>
      </c>
      <c r="E911" s="141" t="s">
        <v>6535</v>
      </c>
      <c r="F911" s="141" t="s">
        <v>3267</v>
      </c>
      <c r="G911" s="141" t="s">
        <v>3</v>
      </c>
      <c r="H911" s="141" t="s">
        <v>1</v>
      </c>
      <c r="I911" s="141">
        <v>2014</v>
      </c>
      <c r="J911" s="207" t="s">
        <v>798</v>
      </c>
      <c r="K911" s="207"/>
      <c r="L911" s="208" t="s">
        <v>6945</v>
      </c>
      <c r="M911" s="209" t="s">
        <v>22</v>
      </c>
    </row>
    <row r="912" spans="1:13" ht="115.2" x14ac:dyDescent="0.3">
      <c r="A912" s="309"/>
      <c r="B912" s="141" t="s">
        <v>317</v>
      </c>
      <c r="C912" s="141" t="s">
        <v>6528</v>
      </c>
      <c r="D912" s="206" t="str">
        <f t="shared" ref="D912:D972" si="15">IF(C912="","",IF(IFERROR(FIND(";",C912,1), 0) &gt; 0, HYPERLINK(CONCATENATE("
https://docs.wto.org/dol2fe/Pages/SS/DoSearch.aspx?DataSource=Cat&amp;query=@Symbol=
",SUBSTITUTE(MID(C912,1,FIND(";",C912,1) - 1),"/","%2F"),"&amp;"), MID(C912,1,FIND(";",C912,1) - 1)), HYPERLINK(CONCATENATE("
https://docs.wto.org/dol2fe/Pages/SS/DoSearch.aspx?DataSource=Cat&amp;query=@Symbol=
",SUBSTITUTE(C912,"/","%2F"),"&amp;"),C912)))</f>
        <v>WT/TPR/G/307</v>
      </c>
      <c r="E912" s="141" t="s">
        <v>5700</v>
      </c>
      <c r="F912" s="141" t="s">
        <v>3267</v>
      </c>
      <c r="G912" s="141" t="s">
        <v>3</v>
      </c>
      <c r="H912" s="141" t="s">
        <v>1</v>
      </c>
      <c r="I912" s="141">
        <v>2014</v>
      </c>
      <c r="J912" s="207" t="s">
        <v>798</v>
      </c>
      <c r="K912" s="207"/>
      <c r="L912" s="208" t="s">
        <v>6536</v>
      </c>
      <c r="M912" s="209" t="s">
        <v>6537</v>
      </c>
    </row>
    <row r="913" spans="1:13" ht="58.2" x14ac:dyDescent="0.3">
      <c r="A913" s="308" t="s">
        <v>796</v>
      </c>
      <c r="B913" s="141" t="s">
        <v>317</v>
      </c>
      <c r="C913" s="141" t="s">
        <v>6528</v>
      </c>
      <c r="D913" s="206" t="str">
        <f t="shared" si="15"/>
        <v>WT/TPR/G/307</v>
      </c>
      <c r="E913" s="141" t="s">
        <v>6388</v>
      </c>
      <c r="F913" s="141" t="s">
        <v>3267</v>
      </c>
      <c r="G913" s="141" t="s">
        <v>3</v>
      </c>
      <c r="H913" s="141" t="s">
        <v>1</v>
      </c>
      <c r="I913" s="141">
        <v>2014</v>
      </c>
      <c r="J913" s="207" t="s">
        <v>798</v>
      </c>
      <c r="K913" s="207"/>
      <c r="L913" s="208" t="s">
        <v>6946</v>
      </c>
      <c r="M913" s="209" t="s">
        <v>22</v>
      </c>
    </row>
    <row r="914" spans="1:13" ht="58.2" x14ac:dyDescent="0.3">
      <c r="A914" s="309"/>
      <c r="B914" s="141" t="s">
        <v>317</v>
      </c>
      <c r="C914" s="141" t="s">
        <v>6528</v>
      </c>
      <c r="D914" s="206" t="str">
        <f t="shared" si="15"/>
        <v>WT/TPR/G/307</v>
      </c>
      <c r="E914" s="141" t="s">
        <v>5642</v>
      </c>
      <c r="F914" s="141" t="s">
        <v>3267</v>
      </c>
      <c r="G914" s="141" t="s">
        <v>3</v>
      </c>
      <c r="H914" s="141" t="s">
        <v>1</v>
      </c>
      <c r="I914" s="141">
        <v>2014</v>
      </c>
      <c r="J914" s="207" t="s">
        <v>798</v>
      </c>
      <c r="K914" s="207"/>
      <c r="L914" s="208" t="s">
        <v>6538</v>
      </c>
      <c r="M914" s="209" t="s">
        <v>22</v>
      </c>
    </row>
    <row r="915" spans="1:13" ht="69.599999999999994" x14ac:dyDescent="0.3">
      <c r="A915" s="308" t="s">
        <v>796</v>
      </c>
      <c r="B915" s="141" t="s">
        <v>317</v>
      </c>
      <c r="C915" s="141" t="s">
        <v>6528</v>
      </c>
      <c r="D915" s="206" t="str">
        <f t="shared" si="15"/>
        <v>WT/TPR/G/307</v>
      </c>
      <c r="E915" s="141" t="s">
        <v>1025</v>
      </c>
      <c r="F915" s="141" t="s">
        <v>3267</v>
      </c>
      <c r="G915" s="141" t="s">
        <v>3</v>
      </c>
      <c r="H915" s="141" t="s">
        <v>1</v>
      </c>
      <c r="I915" s="141">
        <v>2014</v>
      </c>
      <c r="J915" s="207" t="s">
        <v>798</v>
      </c>
      <c r="K915" s="207"/>
      <c r="L915" s="208" t="s">
        <v>6539</v>
      </c>
      <c r="M915" s="209" t="s">
        <v>22</v>
      </c>
    </row>
    <row r="916" spans="1:13" ht="92.4" x14ac:dyDescent="0.3">
      <c r="A916" s="309"/>
      <c r="B916" s="141" t="s">
        <v>317</v>
      </c>
      <c r="C916" s="141" t="s">
        <v>6528</v>
      </c>
      <c r="D916" s="206" t="str">
        <f t="shared" si="15"/>
        <v>WT/TPR/G/307</v>
      </c>
      <c r="E916" s="141" t="s">
        <v>897</v>
      </c>
      <c r="F916" s="141" t="s">
        <v>3267</v>
      </c>
      <c r="G916" s="141" t="s">
        <v>3</v>
      </c>
      <c r="H916" s="141" t="s">
        <v>1</v>
      </c>
      <c r="I916" s="141">
        <v>2014</v>
      </c>
      <c r="J916" s="207" t="s">
        <v>798</v>
      </c>
      <c r="K916" s="207"/>
      <c r="L916" s="208" t="s">
        <v>6540</v>
      </c>
      <c r="M916" s="209" t="s">
        <v>6541</v>
      </c>
    </row>
    <row r="917" spans="1:13" ht="81" x14ac:dyDescent="0.3">
      <c r="A917" s="205" t="s">
        <v>796</v>
      </c>
      <c r="B917" s="141" t="s">
        <v>317</v>
      </c>
      <c r="C917" s="141" t="s">
        <v>6528</v>
      </c>
      <c r="D917" s="206" t="str">
        <f t="shared" si="15"/>
        <v>WT/TPR/G/307</v>
      </c>
      <c r="E917" s="141" t="s">
        <v>6353</v>
      </c>
      <c r="F917" s="141" t="s">
        <v>3267</v>
      </c>
      <c r="G917" s="141" t="s">
        <v>3</v>
      </c>
      <c r="H917" s="141" t="s">
        <v>1</v>
      </c>
      <c r="I917" s="141">
        <v>2014</v>
      </c>
      <c r="J917" s="207" t="s">
        <v>798</v>
      </c>
      <c r="K917" s="207"/>
      <c r="L917" s="208" t="s">
        <v>6542</v>
      </c>
      <c r="M917" s="209" t="s">
        <v>22</v>
      </c>
    </row>
    <row r="918" spans="1:13" ht="81" x14ac:dyDescent="0.3">
      <c r="A918" s="205" t="s">
        <v>796</v>
      </c>
      <c r="B918" s="141" t="s">
        <v>317</v>
      </c>
      <c r="C918" s="141" t="s">
        <v>6528</v>
      </c>
      <c r="D918" s="206" t="str">
        <f t="shared" si="15"/>
        <v>WT/TPR/G/307</v>
      </c>
      <c r="E918" s="141" t="s">
        <v>898</v>
      </c>
      <c r="F918" s="141" t="s">
        <v>3267</v>
      </c>
      <c r="G918" s="141" t="s">
        <v>3</v>
      </c>
      <c r="H918" s="141" t="s">
        <v>1</v>
      </c>
      <c r="I918" s="141">
        <v>2014</v>
      </c>
      <c r="J918" s="207" t="s">
        <v>798</v>
      </c>
      <c r="K918" s="207"/>
      <c r="L918" s="208" t="s">
        <v>6543</v>
      </c>
      <c r="M918" s="209" t="s">
        <v>22</v>
      </c>
    </row>
    <row r="919" spans="1:13" ht="46.8" x14ac:dyDescent="0.3">
      <c r="A919" s="308" t="s">
        <v>796</v>
      </c>
      <c r="B919" s="141" t="s">
        <v>317</v>
      </c>
      <c r="C919" s="141" t="s">
        <v>6528</v>
      </c>
      <c r="D919" s="206" t="str">
        <f t="shared" si="15"/>
        <v>WT/TPR/G/307</v>
      </c>
      <c r="E919" s="141" t="s">
        <v>901</v>
      </c>
      <c r="F919" s="141" t="s">
        <v>3267</v>
      </c>
      <c r="G919" s="141" t="s">
        <v>3</v>
      </c>
      <c r="H919" s="141" t="s">
        <v>1</v>
      </c>
      <c r="I919" s="141">
        <v>2014</v>
      </c>
      <c r="J919" s="207" t="s">
        <v>798</v>
      </c>
      <c r="K919" s="207"/>
      <c r="L919" s="208" t="s">
        <v>6947</v>
      </c>
      <c r="M919" s="209" t="s">
        <v>22</v>
      </c>
    </row>
    <row r="920" spans="1:13" ht="69.599999999999994" x14ac:dyDescent="0.3">
      <c r="A920" s="309"/>
      <c r="B920" s="141" t="s">
        <v>317</v>
      </c>
      <c r="C920" s="141" t="s">
        <v>6528</v>
      </c>
      <c r="D920" s="206" t="str">
        <f t="shared" si="15"/>
        <v>WT/TPR/G/307</v>
      </c>
      <c r="E920" s="141" t="s">
        <v>6544</v>
      </c>
      <c r="F920" s="141" t="s">
        <v>3267</v>
      </c>
      <c r="G920" s="141" t="s">
        <v>3</v>
      </c>
      <c r="H920" s="141" t="s">
        <v>1</v>
      </c>
      <c r="I920" s="141">
        <v>2014</v>
      </c>
      <c r="J920" s="207" t="s">
        <v>798</v>
      </c>
      <c r="K920" s="207"/>
      <c r="L920" s="208" t="s">
        <v>6545</v>
      </c>
      <c r="M920" s="209" t="s">
        <v>22</v>
      </c>
    </row>
    <row r="921" spans="1:13" ht="160.80000000000001" x14ac:dyDescent="0.3">
      <c r="A921" s="205" t="s">
        <v>796</v>
      </c>
      <c r="B921" s="141" t="s">
        <v>317</v>
      </c>
      <c r="C921" s="141" t="s">
        <v>6528</v>
      </c>
      <c r="D921" s="206" t="str">
        <f t="shared" si="15"/>
        <v>WT/TPR/G/307</v>
      </c>
      <c r="E921" s="141" t="s">
        <v>6546</v>
      </c>
      <c r="F921" s="141" t="s">
        <v>3267</v>
      </c>
      <c r="G921" s="141" t="s">
        <v>3</v>
      </c>
      <c r="H921" s="141" t="s">
        <v>1</v>
      </c>
      <c r="I921" s="141">
        <v>2014</v>
      </c>
      <c r="J921" s="207" t="s">
        <v>798</v>
      </c>
      <c r="K921" s="207"/>
      <c r="L921" s="208" t="s">
        <v>6547</v>
      </c>
      <c r="M921" s="209" t="s">
        <v>22</v>
      </c>
    </row>
    <row r="922" spans="1:13" ht="92.4" x14ac:dyDescent="0.3">
      <c r="A922" s="205" t="s">
        <v>796</v>
      </c>
      <c r="B922" s="141" t="s">
        <v>317</v>
      </c>
      <c r="C922" s="141" t="s">
        <v>6528</v>
      </c>
      <c r="D922" s="206" t="str">
        <f t="shared" si="15"/>
        <v>WT/TPR/G/307</v>
      </c>
      <c r="E922" s="141" t="s">
        <v>852</v>
      </c>
      <c r="F922" s="141" t="s">
        <v>3267</v>
      </c>
      <c r="G922" s="141" t="s">
        <v>3</v>
      </c>
      <c r="H922" s="141" t="s">
        <v>1</v>
      </c>
      <c r="I922" s="141">
        <v>2014</v>
      </c>
      <c r="J922" s="207" t="s">
        <v>798</v>
      </c>
      <c r="K922" s="207"/>
      <c r="L922" s="208" t="s">
        <v>6548</v>
      </c>
      <c r="M922" s="209" t="s">
        <v>22</v>
      </c>
    </row>
    <row r="923" spans="1:13" ht="69.599999999999994" x14ac:dyDescent="0.3">
      <c r="A923" s="205" t="s">
        <v>796</v>
      </c>
      <c r="B923" s="141" t="s">
        <v>317</v>
      </c>
      <c r="C923" s="141" t="s">
        <v>6528</v>
      </c>
      <c r="D923" s="206" t="str">
        <f t="shared" si="15"/>
        <v>WT/TPR/G/307</v>
      </c>
      <c r="E923" s="141" t="s">
        <v>6549</v>
      </c>
      <c r="F923" s="141" t="s">
        <v>3267</v>
      </c>
      <c r="G923" s="141" t="s">
        <v>3</v>
      </c>
      <c r="H923" s="141" t="s">
        <v>1</v>
      </c>
      <c r="I923" s="141">
        <v>2014</v>
      </c>
      <c r="J923" s="207" t="s">
        <v>798</v>
      </c>
      <c r="K923" s="207"/>
      <c r="L923" s="208" t="s">
        <v>6550</v>
      </c>
      <c r="M923" s="209" t="s">
        <v>6551</v>
      </c>
    </row>
    <row r="924" spans="1:13" ht="115.2" x14ac:dyDescent="0.3">
      <c r="A924" s="205" t="s">
        <v>796</v>
      </c>
      <c r="B924" s="141" t="s">
        <v>317</v>
      </c>
      <c r="C924" s="141" t="s">
        <v>6528</v>
      </c>
      <c r="D924" s="206" t="str">
        <f t="shared" si="15"/>
        <v>WT/TPR/G/307</v>
      </c>
      <c r="E924" s="141" t="s">
        <v>6552</v>
      </c>
      <c r="F924" s="141" t="s">
        <v>3267</v>
      </c>
      <c r="G924" s="141" t="s">
        <v>3</v>
      </c>
      <c r="H924" s="141" t="s">
        <v>1</v>
      </c>
      <c r="I924" s="141">
        <v>2014</v>
      </c>
      <c r="J924" s="207" t="s">
        <v>798</v>
      </c>
      <c r="K924" s="207"/>
      <c r="L924" s="208" t="s">
        <v>6553</v>
      </c>
      <c r="M924" s="209" t="s">
        <v>22</v>
      </c>
    </row>
    <row r="925" spans="1:13" ht="92.4" x14ac:dyDescent="0.3">
      <c r="A925" s="205" t="s">
        <v>796</v>
      </c>
      <c r="B925" s="141" t="s">
        <v>317</v>
      </c>
      <c r="C925" s="141" t="s">
        <v>6528</v>
      </c>
      <c r="D925" s="206" t="str">
        <f t="shared" si="15"/>
        <v>WT/TPR/G/307</v>
      </c>
      <c r="E925" s="141" t="s">
        <v>6554</v>
      </c>
      <c r="F925" s="141" t="s">
        <v>3267</v>
      </c>
      <c r="G925" s="141" t="s">
        <v>3</v>
      </c>
      <c r="H925" s="141" t="s">
        <v>1</v>
      </c>
      <c r="I925" s="141">
        <v>2014</v>
      </c>
      <c r="J925" s="207" t="s">
        <v>798</v>
      </c>
      <c r="K925" s="207"/>
      <c r="L925" s="208" t="s">
        <v>6555</v>
      </c>
      <c r="M925" s="209" t="s">
        <v>22</v>
      </c>
    </row>
    <row r="926" spans="1:13" ht="58.2" x14ac:dyDescent="0.3">
      <c r="A926" s="308" t="s">
        <v>796</v>
      </c>
      <c r="B926" s="141" t="s">
        <v>317</v>
      </c>
      <c r="C926" s="141" t="s">
        <v>6528</v>
      </c>
      <c r="D926" s="206" t="str">
        <f t="shared" si="15"/>
        <v>WT/TPR/G/307</v>
      </c>
      <c r="E926" s="141" t="s">
        <v>931</v>
      </c>
      <c r="F926" s="141" t="s">
        <v>3267</v>
      </c>
      <c r="G926" s="141" t="s">
        <v>3</v>
      </c>
      <c r="H926" s="141" t="s">
        <v>1</v>
      </c>
      <c r="I926" s="141">
        <v>2014</v>
      </c>
      <c r="J926" s="207" t="s">
        <v>798</v>
      </c>
      <c r="K926" s="207"/>
      <c r="L926" s="208" t="s">
        <v>6556</v>
      </c>
      <c r="M926" s="209" t="s">
        <v>425</v>
      </c>
    </row>
    <row r="927" spans="1:13" ht="46.8" x14ac:dyDescent="0.3">
      <c r="A927" s="310"/>
      <c r="B927" s="141" t="s">
        <v>317</v>
      </c>
      <c r="C927" s="141" t="s">
        <v>6528</v>
      </c>
      <c r="D927" s="206" t="str">
        <f t="shared" si="15"/>
        <v>WT/TPR/G/307</v>
      </c>
      <c r="E927" s="141" t="s">
        <v>1028</v>
      </c>
      <c r="F927" s="141" t="s">
        <v>3267</v>
      </c>
      <c r="G927" s="141" t="s">
        <v>3</v>
      </c>
      <c r="H927" s="141" t="s">
        <v>1</v>
      </c>
      <c r="I927" s="141">
        <v>2014</v>
      </c>
      <c r="J927" s="207" t="s">
        <v>798</v>
      </c>
      <c r="K927" s="207"/>
      <c r="L927" s="208" t="s">
        <v>6948</v>
      </c>
      <c r="M927" s="209" t="s">
        <v>22</v>
      </c>
    </row>
    <row r="928" spans="1:13" ht="149.4" x14ac:dyDescent="0.3">
      <c r="A928" s="310"/>
      <c r="B928" s="141" t="s">
        <v>317</v>
      </c>
      <c r="C928" s="141" t="s">
        <v>6528</v>
      </c>
      <c r="D928" s="206" t="str">
        <f t="shared" si="15"/>
        <v>WT/TPR/G/307</v>
      </c>
      <c r="E928" s="141" t="s">
        <v>6557</v>
      </c>
      <c r="F928" s="141" t="s">
        <v>3267</v>
      </c>
      <c r="G928" s="141" t="s">
        <v>3</v>
      </c>
      <c r="H928" s="141" t="s">
        <v>1</v>
      </c>
      <c r="I928" s="141">
        <v>2014</v>
      </c>
      <c r="J928" s="207" t="s">
        <v>798</v>
      </c>
      <c r="K928" s="207"/>
      <c r="L928" s="208" t="s">
        <v>6558</v>
      </c>
      <c r="M928" s="209" t="s">
        <v>425</v>
      </c>
    </row>
    <row r="929" spans="1:13" ht="172.2" x14ac:dyDescent="0.3">
      <c r="A929" s="309"/>
      <c r="B929" s="141" t="s">
        <v>317</v>
      </c>
      <c r="C929" s="141" t="s">
        <v>6528</v>
      </c>
      <c r="D929" s="206" t="str">
        <f t="shared" si="15"/>
        <v>WT/TPR/G/307</v>
      </c>
      <c r="E929" s="141" t="s">
        <v>6559</v>
      </c>
      <c r="F929" s="141" t="s">
        <v>3267</v>
      </c>
      <c r="G929" s="141" t="s">
        <v>3</v>
      </c>
      <c r="H929" s="141" t="s">
        <v>1</v>
      </c>
      <c r="I929" s="141">
        <v>2014</v>
      </c>
      <c r="J929" s="207" t="s">
        <v>798</v>
      </c>
      <c r="K929" s="207"/>
      <c r="L929" s="208" t="s">
        <v>6560</v>
      </c>
      <c r="M929" s="209" t="s">
        <v>1023</v>
      </c>
    </row>
    <row r="930" spans="1:13" ht="103.8" x14ac:dyDescent="0.3">
      <c r="A930" s="205" t="s">
        <v>796</v>
      </c>
      <c r="B930" s="141" t="s">
        <v>317</v>
      </c>
      <c r="C930" s="141" t="s">
        <v>6528</v>
      </c>
      <c r="D930" s="206" t="str">
        <f t="shared" si="15"/>
        <v>WT/TPR/G/307</v>
      </c>
      <c r="E930" s="141" t="s">
        <v>6561</v>
      </c>
      <c r="F930" s="141" t="s">
        <v>3267</v>
      </c>
      <c r="G930" s="141" t="s">
        <v>3</v>
      </c>
      <c r="H930" s="141" t="s">
        <v>1</v>
      </c>
      <c r="I930" s="141">
        <v>2014</v>
      </c>
      <c r="J930" s="207" t="s">
        <v>798</v>
      </c>
      <c r="K930" s="207"/>
      <c r="L930" s="208" t="s">
        <v>6562</v>
      </c>
      <c r="M930" s="209" t="s">
        <v>22</v>
      </c>
    </row>
    <row r="931" spans="1:13" ht="183.6" x14ac:dyDescent="0.3">
      <c r="A931" s="308" t="s">
        <v>796</v>
      </c>
      <c r="B931" s="141" t="s">
        <v>317</v>
      </c>
      <c r="C931" s="141" t="s">
        <v>6528</v>
      </c>
      <c r="D931" s="206" t="str">
        <f t="shared" si="15"/>
        <v>WT/TPR/G/307</v>
      </c>
      <c r="E931" s="141" t="s">
        <v>930</v>
      </c>
      <c r="F931" s="141" t="s">
        <v>3267</v>
      </c>
      <c r="G931" s="141" t="s">
        <v>3</v>
      </c>
      <c r="H931" s="141" t="s">
        <v>1</v>
      </c>
      <c r="I931" s="141">
        <v>2014</v>
      </c>
      <c r="J931" s="207" t="s">
        <v>798</v>
      </c>
      <c r="K931" s="207"/>
      <c r="L931" s="208" t="s">
        <v>6563</v>
      </c>
      <c r="M931" s="209" t="s">
        <v>61</v>
      </c>
    </row>
    <row r="932" spans="1:13" ht="81" x14ac:dyDescent="0.3">
      <c r="A932" s="309"/>
      <c r="B932" s="141" t="s">
        <v>317</v>
      </c>
      <c r="C932" s="141" t="s">
        <v>6528</v>
      </c>
      <c r="D932" s="206" t="str">
        <f t="shared" si="15"/>
        <v>WT/TPR/G/307</v>
      </c>
      <c r="E932" s="141" t="s">
        <v>6521</v>
      </c>
      <c r="F932" s="141" t="s">
        <v>3267</v>
      </c>
      <c r="G932" s="141" t="s">
        <v>3</v>
      </c>
      <c r="H932" s="141" t="s">
        <v>1</v>
      </c>
      <c r="I932" s="141">
        <v>2014</v>
      </c>
      <c r="J932" s="207" t="s">
        <v>798</v>
      </c>
      <c r="K932" s="207"/>
      <c r="L932" s="208" t="s">
        <v>6564</v>
      </c>
      <c r="M932" s="209" t="s">
        <v>22</v>
      </c>
    </row>
    <row r="933" spans="1:13" ht="69.599999999999994" x14ac:dyDescent="0.3">
      <c r="A933" s="205" t="s">
        <v>796</v>
      </c>
      <c r="B933" s="141" t="s">
        <v>312</v>
      </c>
      <c r="C933" s="141" t="s">
        <v>6529</v>
      </c>
      <c r="D933" s="206" t="str">
        <f t="shared" si="15"/>
        <v>WT/TPR/S/307</v>
      </c>
      <c r="E933" s="141" t="s">
        <v>6565</v>
      </c>
      <c r="F933" s="141" t="s">
        <v>3267</v>
      </c>
      <c r="G933" s="141" t="s">
        <v>3</v>
      </c>
      <c r="H933" s="141" t="s">
        <v>1</v>
      </c>
      <c r="I933" s="141">
        <v>2014</v>
      </c>
      <c r="J933" s="207" t="s">
        <v>798</v>
      </c>
      <c r="K933" s="207"/>
      <c r="L933" s="208" t="s">
        <v>6566</v>
      </c>
      <c r="M933" s="209" t="s">
        <v>6567</v>
      </c>
    </row>
    <row r="934" spans="1:13" ht="126.6" x14ac:dyDescent="0.3">
      <c r="A934" s="308" t="s">
        <v>796</v>
      </c>
      <c r="B934" s="141" t="s">
        <v>317</v>
      </c>
      <c r="C934" s="141" t="s">
        <v>6528</v>
      </c>
      <c r="D934" s="206" t="str">
        <f t="shared" si="15"/>
        <v>WT/TPR/G/307</v>
      </c>
      <c r="E934" s="141" t="s">
        <v>929</v>
      </c>
      <c r="F934" s="141" t="s">
        <v>3267</v>
      </c>
      <c r="G934" s="141" t="s">
        <v>3</v>
      </c>
      <c r="H934" s="141" t="s">
        <v>1</v>
      </c>
      <c r="I934" s="141">
        <v>2014</v>
      </c>
      <c r="J934" s="207" t="s">
        <v>133</v>
      </c>
      <c r="K934" s="207" t="s">
        <v>95</v>
      </c>
      <c r="L934" s="208" t="s">
        <v>6949</v>
      </c>
      <c r="M934" s="209" t="s">
        <v>17</v>
      </c>
    </row>
    <row r="935" spans="1:13" ht="138" x14ac:dyDescent="0.3">
      <c r="A935" s="309"/>
      <c r="B935" s="141" t="s">
        <v>312</v>
      </c>
      <c r="C935" s="141" t="s">
        <v>6529</v>
      </c>
      <c r="D935" s="206" t="str">
        <f t="shared" si="15"/>
        <v>WT/TPR/S/307</v>
      </c>
      <c r="E935" s="141" t="s">
        <v>5996</v>
      </c>
      <c r="F935" s="141" t="s">
        <v>3267</v>
      </c>
      <c r="G935" s="141" t="s">
        <v>3</v>
      </c>
      <c r="H935" s="141" t="s">
        <v>1</v>
      </c>
      <c r="I935" s="141">
        <v>2014</v>
      </c>
      <c r="J935" s="207" t="s">
        <v>133</v>
      </c>
      <c r="K935" s="207" t="s">
        <v>95</v>
      </c>
      <c r="L935" s="208" t="s">
        <v>7132</v>
      </c>
      <c r="M935" s="209" t="s">
        <v>5975</v>
      </c>
    </row>
    <row r="936" spans="1:13" ht="58.2" x14ac:dyDescent="0.3">
      <c r="A936" s="205" t="s">
        <v>796</v>
      </c>
      <c r="B936" s="141" t="s">
        <v>312</v>
      </c>
      <c r="C936" s="141" t="s">
        <v>6529</v>
      </c>
      <c r="D936" s="206" t="str">
        <f>IF(C936="","",IF(IFERROR(FIND(";",C936,1), 0) &gt; 0, HYPERLINK(CONCATENATE("
https://docs.wto.org/dol2fe/Pages/SS/DoSearch.aspx?DataSource=Cat&amp;query=@Symbol=
",SUBSTITUTE(MID(C936,1,FIND(";",C936,1) - 1),"/","%2F"),"&amp;"), MID(C936,1,FIND(";",C936,1) - 1)), HYPERLINK(CONCATENATE("
https://docs.wto.org/dol2fe/Pages/SS/DoSearch.aspx?DataSource=Cat&amp;query=@Symbol=
",SUBSTITUTE(C936,"/","%2F"),"&amp;"),C936)))</f>
        <v>WT/TPR/S/307</v>
      </c>
      <c r="E936" s="141" t="s">
        <v>314</v>
      </c>
      <c r="F936" s="141" t="s">
        <v>3267</v>
      </c>
      <c r="G936" s="141" t="s">
        <v>3</v>
      </c>
      <c r="H936" s="141" t="s">
        <v>1</v>
      </c>
      <c r="I936" s="141">
        <v>2014</v>
      </c>
      <c r="J936" s="207" t="s">
        <v>134</v>
      </c>
      <c r="K936" s="207" t="s">
        <v>2760</v>
      </c>
      <c r="L936" s="208" t="s">
        <v>7133</v>
      </c>
      <c r="M936" s="209" t="s">
        <v>17</v>
      </c>
    </row>
    <row r="937" spans="1:13" ht="115.2" x14ac:dyDescent="0.3">
      <c r="A937" s="205" t="s">
        <v>796</v>
      </c>
      <c r="B937" s="141" t="s">
        <v>312</v>
      </c>
      <c r="C937" s="141" t="s">
        <v>6529</v>
      </c>
      <c r="D937" s="206" t="str">
        <f>IF(C937="","",IF(IFERROR(FIND(";",C937,1), 0) &gt; 0, HYPERLINK(CONCATENATE("
https://docs.wto.org/dol2fe/Pages/SS/DoSearch.aspx?DataSource=Cat&amp;query=@Symbol=
",SUBSTITUTE(MID(C937,1,FIND(";",C937,1) - 1),"/","%2F"),"&amp;"), MID(C937,1,FIND(";",C937,1) - 1)), HYPERLINK(CONCATENATE("
https://docs.wto.org/dol2fe/Pages/SS/DoSearch.aspx?DataSource=Cat&amp;query=@Symbol=
",SUBSTITUTE(C937,"/","%2F"),"&amp;"),C937)))</f>
        <v>WT/TPR/S/307</v>
      </c>
      <c r="E937" s="141" t="s">
        <v>806</v>
      </c>
      <c r="F937" s="141" t="s">
        <v>3267</v>
      </c>
      <c r="G937" s="141" t="s">
        <v>3</v>
      </c>
      <c r="H937" s="141" t="s">
        <v>1</v>
      </c>
      <c r="I937" s="141">
        <v>2014</v>
      </c>
      <c r="J937" s="207" t="s">
        <v>134</v>
      </c>
      <c r="K937" s="207" t="s">
        <v>2516</v>
      </c>
      <c r="L937" s="208" t="s">
        <v>7134</v>
      </c>
      <c r="M937" s="209" t="s">
        <v>6568</v>
      </c>
    </row>
    <row r="938" spans="1:13" ht="115.2" x14ac:dyDescent="0.3">
      <c r="A938" s="205" t="s">
        <v>796</v>
      </c>
      <c r="B938" s="141" t="s">
        <v>312</v>
      </c>
      <c r="C938" s="141" t="s">
        <v>6529</v>
      </c>
      <c r="D938" s="206" t="str">
        <f>IF(C938="","",IF(IFERROR(FIND(";",C938,1), 0) &gt; 0, HYPERLINK(CONCATENATE("
https://docs.wto.org/dol2fe/Pages/SS/DoSearch.aspx?DataSource=Cat&amp;query=@Symbol=
",SUBSTITUTE(MID(C938,1,FIND(";",C938,1) - 1),"/","%2F"),"&amp;"), MID(C938,1,FIND(";",C938,1) - 1)), HYPERLINK(CONCATENATE("
https://docs.wto.org/dol2fe/Pages/SS/DoSearch.aspx?DataSource=Cat&amp;query=@Symbol=
",SUBSTITUTE(C938,"/","%2F"),"&amp;"),C938)))</f>
        <v>WT/TPR/S/307</v>
      </c>
      <c r="E938" s="141" t="s">
        <v>806</v>
      </c>
      <c r="F938" s="141" t="s">
        <v>3267</v>
      </c>
      <c r="G938" s="141" t="s">
        <v>3</v>
      </c>
      <c r="H938" s="141" t="s">
        <v>1</v>
      </c>
      <c r="I938" s="141">
        <v>2014</v>
      </c>
      <c r="J938" s="207" t="s">
        <v>134</v>
      </c>
      <c r="K938" s="207" t="s">
        <v>2516</v>
      </c>
      <c r="L938" s="208" t="s">
        <v>6950</v>
      </c>
      <c r="M938" s="209" t="s">
        <v>995</v>
      </c>
    </row>
    <row r="939" spans="1:13" ht="138" x14ac:dyDescent="0.3">
      <c r="A939" s="205" t="s">
        <v>796</v>
      </c>
      <c r="B939" s="141" t="s">
        <v>312</v>
      </c>
      <c r="C939" s="141" t="s">
        <v>6529</v>
      </c>
      <c r="D939" s="206" t="str">
        <f>IF(C939="","",IF(IFERROR(FIND(";",C939,1), 0) &gt; 0, HYPERLINK(CONCATENATE("
https://docs.wto.org/dol2fe/Pages/SS/DoSearch.aspx?DataSource=Cat&amp;query=@Symbol=
",SUBSTITUTE(MID(C939,1,FIND(";",C939,1) - 1),"/","%2F"),"&amp;"), MID(C939,1,FIND(";",C939,1) - 1)), HYPERLINK(CONCATENATE("
https://docs.wto.org/dol2fe/Pages/SS/DoSearch.aspx?DataSource=Cat&amp;query=@Symbol=
",SUBSTITUTE(C939,"/","%2F"),"&amp;"),C939)))</f>
        <v>WT/TPR/S/307</v>
      </c>
      <c r="E939" s="141" t="s">
        <v>806</v>
      </c>
      <c r="F939" s="141" t="s">
        <v>3267</v>
      </c>
      <c r="G939" s="141" t="s">
        <v>3</v>
      </c>
      <c r="H939" s="141" t="s">
        <v>1</v>
      </c>
      <c r="I939" s="141">
        <v>2014</v>
      </c>
      <c r="J939" s="207" t="s">
        <v>134</v>
      </c>
      <c r="K939" s="207" t="s">
        <v>2516</v>
      </c>
      <c r="L939" s="208" t="s">
        <v>6951</v>
      </c>
      <c r="M939" s="209" t="s">
        <v>429</v>
      </c>
    </row>
    <row r="940" spans="1:13" ht="46.8" x14ac:dyDescent="0.3">
      <c r="A940" s="205" t="s">
        <v>796</v>
      </c>
      <c r="B940" s="141" t="s">
        <v>312</v>
      </c>
      <c r="C940" s="141" t="s">
        <v>6529</v>
      </c>
      <c r="D940" s="206" t="str">
        <f>IF(C940="","",IF(IFERROR(FIND(";",C940,1), 0) &gt; 0, HYPERLINK(CONCATENATE("
https://docs.wto.org/dol2fe/Pages/SS/DoSearch.aspx?DataSource=Cat&amp;query=@Symbol=
",SUBSTITUTE(MID(C940,1,FIND(";",C940,1) - 1),"/","%2F"),"&amp;"), MID(C940,1,FIND(";",C940,1) - 1)), HYPERLINK(CONCATENATE("
https://docs.wto.org/dol2fe/Pages/SS/DoSearch.aspx?DataSource=Cat&amp;query=@Symbol=
",SUBSTITUTE(C940,"/","%2F"),"&amp;"),C940)))</f>
        <v>WT/TPR/S/307</v>
      </c>
      <c r="E940" s="141" t="s">
        <v>1008</v>
      </c>
      <c r="F940" s="141" t="s">
        <v>3267</v>
      </c>
      <c r="G940" s="141" t="s">
        <v>3</v>
      </c>
      <c r="H940" s="141" t="s">
        <v>1</v>
      </c>
      <c r="I940" s="141">
        <v>2014</v>
      </c>
      <c r="J940" s="207" t="s">
        <v>134</v>
      </c>
      <c r="K940" s="207" t="s">
        <v>2650</v>
      </c>
      <c r="L940" s="208" t="s">
        <v>6569</v>
      </c>
      <c r="M940" s="209" t="s">
        <v>6570</v>
      </c>
    </row>
    <row r="941" spans="1:13" ht="46.8" x14ac:dyDescent="0.3">
      <c r="A941" s="308" t="s">
        <v>796</v>
      </c>
      <c r="B941" s="141" t="s">
        <v>317</v>
      </c>
      <c r="C941" s="141" t="s">
        <v>6528</v>
      </c>
      <c r="D941" s="206" t="str">
        <f t="shared" si="15"/>
        <v>WT/TPR/G/307</v>
      </c>
      <c r="E941" s="141" t="s">
        <v>929</v>
      </c>
      <c r="F941" s="141" t="s">
        <v>3267</v>
      </c>
      <c r="G941" s="141" t="s">
        <v>3</v>
      </c>
      <c r="H941" s="141" t="s">
        <v>1</v>
      </c>
      <c r="I941" s="141">
        <v>2014</v>
      </c>
      <c r="J941" s="207" t="s">
        <v>133</v>
      </c>
      <c r="K941" s="207" t="s">
        <v>139</v>
      </c>
      <c r="L941" s="208" t="s">
        <v>6952</v>
      </c>
      <c r="M941" s="209" t="s">
        <v>28</v>
      </c>
    </row>
    <row r="942" spans="1:13" ht="103.8" x14ac:dyDescent="0.3">
      <c r="A942" s="309"/>
      <c r="B942" s="141" t="s">
        <v>312</v>
      </c>
      <c r="C942" s="141" t="s">
        <v>6529</v>
      </c>
      <c r="D942" s="206" t="str">
        <f>IF(C942="","",IF(IFERROR(FIND(";",C942,1), 0) &gt; 0, HYPERLINK(CONCATENATE("
https://docs.wto.org/dol2fe/Pages/SS/DoSearch.aspx?DataSource=Cat&amp;query=@Symbol=
",SUBSTITUTE(MID(C942,1,FIND(";",C942,1) - 1),"/","%2F"),"&amp;"), MID(C942,1,FIND(";",C942,1) - 1)), HYPERLINK(CONCATENATE("
https://docs.wto.org/dol2fe/Pages/SS/DoSearch.aspx?DataSource=Cat&amp;query=@Symbol=
",SUBSTITUTE(C942,"/","%2F"),"&amp;"),C942)))</f>
        <v>WT/TPR/S/307</v>
      </c>
      <c r="E942" s="141" t="s">
        <v>939</v>
      </c>
      <c r="F942" s="141" t="s">
        <v>3267</v>
      </c>
      <c r="G942" s="141" t="s">
        <v>3</v>
      </c>
      <c r="H942" s="141" t="s">
        <v>1</v>
      </c>
      <c r="I942" s="141">
        <v>2014</v>
      </c>
      <c r="J942" s="207" t="s">
        <v>133</v>
      </c>
      <c r="K942" s="207" t="s">
        <v>139</v>
      </c>
      <c r="L942" s="208" t="s">
        <v>7135</v>
      </c>
      <c r="M942" s="209" t="s">
        <v>76</v>
      </c>
    </row>
    <row r="943" spans="1:13" ht="103.8" x14ac:dyDescent="0.3">
      <c r="A943" s="308" t="s">
        <v>796</v>
      </c>
      <c r="B943" s="141" t="s">
        <v>317</v>
      </c>
      <c r="C943" s="141" t="s">
        <v>6528</v>
      </c>
      <c r="D943" s="206" t="str">
        <f>IF(C943="","",IF(IFERROR(FIND(";",C943,1), 0) &gt; 0, HYPERLINK(CONCATENATE("
https://docs.wto.org/dol2fe/Pages/SS/DoSearch.aspx?DataSource=Cat&amp;query=@Symbol=
",SUBSTITUTE(MID(C943,1,FIND(";",C943,1) - 1),"/","%2F"),"&amp;"), MID(C943,1,FIND(";",C943,1) - 1)), HYPERLINK(CONCATENATE("
https://docs.wto.org/dol2fe/Pages/SS/DoSearch.aspx?DataSource=Cat&amp;query=@Symbol=
",SUBSTITUTE(C943,"/","%2F"),"&amp;"),C943)))</f>
        <v>WT/TPR/G/307</v>
      </c>
      <c r="E943" s="141" t="s">
        <v>5699</v>
      </c>
      <c r="F943" s="141" t="s">
        <v>3267</v>
      </c>
      <c r="G943" s="141" t="s">
        <v>3</v>
      </c>
      <c r="H943" s="141" t="s">
        <v>1</v>
      </c>
      <c r="I943" s="141">
        <v>2014</v>
      </c>
      <c r="J943" s="207" t="s">
        <v>798</v>
      </c>
      <c r="K943" s="207"/>
      <c r="L943" s="208" t="s">
        <v>6571</v>
      </c>
      <c r="M943" s="209" t="s">
        <v>22</v>
      </c>
    </row>
    <row r="944" spans="1:13" ht="92.4" x14ac:dyDescent="0.3">
      <c r="A944" s="310"/>
      <c r="B944" s="141" t="s">
        <v>312</v>
      </c>
      <c r="C944" s="141" t="s">
        <v>6529</v>
      </c>
      <c r="D944" s="206" t="str">
        <f t="shared" si="15"/>
        <v>WT/TPR/S/307</v>
      </c>
      <c r="E944" s="141" t="s">
        <v>6572</v>
      </c>
      <c r="F944" s="141" t="s">
        <v>3267</v>
      </c>
      <c r="G944" s="141" t="s">
        <v>3</v>
      </c>
      <c r="H944" s="141" t="s">
        <v>1</v>
      </c>
      <c r="I944" s="141">
        <v>2014</v>
      </c>
      <c r="J944" s="207" t="s">
        <v>798</v>
      </c>
      <c r="K944" s="207"/>
      <c r="L944" s="208" t="s">
        <v>6573</v>
      </c>
      <c r="M944" s="209" t="s">
        <v>22</v>
      </c>
    </row>
    <row r="945" spans="1:13" ht="69.599999999999994" x14ac:dyDescent="0.3">
      <c r="A945" s="309"/>
      <c r="B945" s="141" t="s">
        <v>312</v>
      </c>
      <c r="C945" s="141" t="s">
        <v>6529</v>
      </c>
      <c r="D945" s="206" t="str">
        <f t="shared" si="15"/>
        <v>WT/TPR/S/307</v>
      </c>
      <c r="E945" s="141" t="s">
        <v>916</v>
      </c>
      <c r="F945" s="141" t="s">
        <v>3267</v>
      </c>
      <c r="G945" s="141" t="s">
        <v>3</v>
      </c>
      <c r="H945" s="141" t="s">
        <v>1</v>
      </c>
      <c r="I945" s="141">
        <v>2014</v>
      </c>
      <c r="J945" s="207" t="s">
        <v>798</v>
      </c>
      <c r="K945" s="207"/>
      <c r="L945" s="208" t="s">
        <v>6574</v>
      </c>
      <c r="M945" s="209" t="s">
        <v>22</v>
      </c>
    </row>
    <row r="946" spans="1:13" ht="81" x14ac:dyDescent="0.3">
      <c r="A946" s="205" t="s">
        <v>796</v>
      </c>
      <c r="B946" s="141" t="s">
        <v>312</v>
      </c>
      <c r="C946" s="141" t="s">
        <v>6529</v>
      </c>
      <c r="D946" s="206" t="str">
        <f t="shared" si="15"/>
        <v>WT/TPR/S/307</v>
      </c>
      <c r="E946" s="141" t="s">
        <v>889</v>
      </c>
      <c r="F946" s="141" t="s">
        <v>3267</v>
      </c>
      <c r="G946" s="141" t="s">
        <v>3</v>
      </c>
      <c r="H946" s="141" t="s">
        <v>1</v>
      </c>
      <c r="I946" s="141">
        <v>2014</v>
      </c>
      <c r="J946" s="207" t="s">
        <v>134</v>
      </c>
      <c r="K946" s="207" t="s">
        <v>3366</v>
      </c>
      <c r="L946" s="208" t="s">
        <v>6575</v>
      </c>
      <c r="M946" s="209" t="s">
        <v>22</v>
      </c>
    </row>
    <row r="947" spans="1:13" ht="46.8" x14ac:dyDescent="0.3">
      <c r="A947" s="205" t="s">
        <v>796</v>
      </c>
      <c r="B947" s="141" t="s">
        <v>312</v>
      </c>
      <c r="C947" s="141" t="s">
        <v>6529</v>
      </c>
      <c r="D947" s="206" t="str">
        <f t="shared" si="15"/>
        <v>WT/TPR/S/307</v>
      </c>
      <c r="E947" s="141" t="s">
        <v>862</v>
      </c>
      <c r="F947" s="141" t="s">
        <v>3267</v>
      </c>
      <c r="G947" s="141" t="s">
        <v>3</v>
      </c>
      <c r="H947" s="141" t="s">
        <v>1</v>
      </c>
      <c r="I947" s="141">
        <v>2014</v>
      </c>
      <c r="J947" s="207" t="s">
        <v>134</v>
      </c>
      <c r="K947" s="207" t="s">
        <v>3366</v>
      </c>
      <c r="L947" s="208" t="s">
        <v>6576</v>
      </c>
      <c r="M947" s="209" t="s">
        <v>49</v>
      </c>
    </row>
    <row r="948" spans="1:13" ht="46.8" x14ac:dyDescent="0.3">
      <c r="A948" s="205" t="s">
        <v>796</v>
      </c>
      <c r="B948" s="141" t="s">
        <v>312</v>
      </c>
      <c r="C948" s="141" t="s">
        <v>6529</v>
      </c>
      <c r="D948" s="206" t="str">
        <f t="shared" si="15"/>
        <v>WT/TPR/S/307</v>
      </c>
      <c r="E948" s="141" t="s">
        <v>862</v>
      </c>
      <c r="F948" s="141" t="s">
        <v>3267</v>
      </c>
      <c r="G948" s="141" t="s">
        <v>3</v>
      </c>
      <c r="H948" s="141" t="s">
        <v>1</v>
      </c>
      <c r="I948" s="141">
        <v>2014</v>
      </c>
      <c r="J948" s="207" t="s">
        <v>134</v>
      </c>
      <c r="K948" s="207" t="s">
        <v>3366</v>
      </c>
      <c r="L948" s="208" t="s">
        <v>6577</v>
      </c>
      <c r="M948" s="209" t="s">
        <v>135</v>
      </c>
    </row>
    <row r="949" spans="1:13" ht="103.8" x14ac:dyDescent="0.3">
      <c r="A949" s="205" t="s">
        <v>796</v>
      </c>
      <c r="B949" s="141" t="s">
        <v>312</v>
      </c>
      <c r="C949" s="141" t="s">
        <v>6529</v>
      </c>
      <c r="D949" s="206" t="str">
        <f t="shared" si="15"/>
        <v>WT/TPR/S/307</v>
      </c>
      <c r="E949" s="141" t="s">
        <v>323</v>
      </c>
      <c r="F949" s="141" t="s">
        <v>3267</v>
      </c>
      <c r="G949" s="141" t="s">
        <v>3</v>
      </c>
      <c r="H949" s="141" t="s">
        <v>1</v>
      </c>
      <c r="I949" s="141">
        <v>2014</v>
      </c>
      <c r="J949" s="207" t="s">
        <v>798</v>
      </c>
      <c r="K949" s="207"/>
      <c r="L949" s="208" t="s">
        <v>6953</v>
      </c>
      <c r="M949" s="209" t="s">
        <v>436</v>
      </c>
    </row>
    <row r="950" spans="1:13" ht="81" x14ac:dyDescent="0.3">
      <c r="A950" s="205" t="s">
        <v>796</v>
      </c>
      <c r="B950" s="141" t="s">
        <v>312</v>
      </c>
      <c r="C950" s="141" t="s">
        <v>6529</v>
      </c>
      <c r="D950" s="206" t="str">
        <f t="shared" si="15"/>
        <v>WT/TPR/S/307</v>
      </c>
      <c r="E950" s="141" t="s">
        <v>965</v>
      </c>
      <c r="F950" s="141" t="s">
        <v>3267</v>
      </c>
      <c r="G950" s="141" t="s">
        <v>3</v>
      </c>
      <c r="H950" s="141" t="s">
        <v>1</v>
      </c>
      <c r="I950" s="141">
        <v>2014</v>
      </c>
      <c r="J950" s="207" t="s">
        <v>798</v>
      </c>
      <c r="K950" s="207"/>
      <c r="L950" s="208" t="s">
        <v>6578</v>
      </c>
      <c r="M950" s="209" t="s">
        <v>22</v>
      </c>
    </row>
    <row r="951" spans="1:13" ht="69.599999999999994" x14ac:dyDescent="0.3">
      <c r="A951" s="205" t="s">
        <v>796</v>
      </c>
      <c r="B951" s="141" t="s">
        <v>312</v>
      </c>
      <c r="C951" s="141" t="s">
        <v>6529</v>
      </c>
      <c r="D951" s="206" t="str">
        <f t="shared" si="15"/>
        <v>WT/TPR/S/307</v>
      </c>
      <c r="E951" s="141" t="s">
        <v>6579</v>
      </c>
      <c r="F951" s="141" t="s">
        <v>3267</v>
      </c>
      <c r="G951" s="141" t="s">
        <v>3</v>
      </c>
      <c r="H951" s="141" t="s">
        <v>1</v>
      </c>
      <c r="I951" s="141">
        <v>2014</v>
      </c>
      <c r="J951" s="207" t="s">
        <v>798</v>
      </c>
      <c r="K951" s="207"/>
      <c r="L951" s="208" t="s">
        <v>7136</v>
      </c>
      <c r="M951" s="209" t="s">
        <v>22</v>
      </c>
    </row>
    <row r="952" spans="1:13" ht="69.599999999999994" x14ac:dyDescent="0.3">
      <c r="A952" s="205" t="s">
        <v>796</v>
      </c>
      <c r="B952" s="141" t="s">
        <v>312</v>
      </c>
      <c r="C952" s="141" t="s">
        <v>6529</v>
      </c>
      <c r="D952" s="206" t="str">
        <f t="shared" si="15"/>
        <v>WT/TPR/S/307</v>
      </c>
      <c r="E952" s="141" t="s">
        <v>953</v>
      </c>
      <c r="F952" s="141" t="s">
        <v>3267</v>
      </c>
      <c r="G952" s="141" t="s">
        <v>3</v>
      </c>
      <c r="H952" s="141" t="s">
        <v>1</v>
      </c>
      <c r="I952" s="141">
        <v>2014</v>
      </c>
      <c r="J952" s="207" t="s">
        <v>134</v>
      </c>
      <c r="K952" s="207" t="s">
        <v>67</v>
      </c>
      <c r="L952" s="208" t="s">
        <v>6580</v>
      </c>
      <c r="M952" s="209" t="s">
        <v>4061</v>
      </c>
    </row>
    <row r="953" spans="1:13" ht="81" x14ac:dyDescent="0.3">
      <c r="A953" s="205" t="s">
        <v>796</v>
      </c>
      <c r="B953" s="141" t="s">
        <v>312</v>
      </c>
      <c r="C953" s="141" t="s">
        <v>6529</v>
      </c>
      <c r="D953" s="206" t="str">
        <f t="shared" si="15"/>
        <v>WT/TPR/S/307</v>
      </c>
      <c r="E953" s="141" t="s">
        <v>6581</v>
      </c>
      <c r="F953" s="141" t="s">
        <v>3267</v>
      </c>
      <c r="G953" s="141" t="s">
        <v>3</v>
      </c>
      <c r="H953" s="141" t="s">
        <v>1</v>
      </c>
      <c r="I953" s="141">
        <v>2014</v>
      </c>
      <c r="J953" s="207" t="s">
        <v>134</v>
      </c>
      <c r="K953" s="207" t="s">
        <v>6582</v>
      </c>
      <c r="L953" s="208" t="s">
        <v>6583</v>
      </c>
      <c r="M953" s="209" t="s">
        <v>60</v>
      </c>
    </row>
    <row r="954" spans="1:13" ht="149.4" x14ac:dyDescent="0.3">
      <c r="A954" s="205" t="s">
        <v>796</v>
      </c>
      <c r="B954" s="141" t="s">
        <v>312</v>
      </c>
      <c r="C954" s="141" t="s">
        <v>6529</v>
      </c>
      <c r="D954" s="206" t="str">
        <f t="shared" si="15"/>
        <v>WT/TPR/S/307</v>
      </c>
      <c r="E954" s="141" t="s">
        <v>5891</v>
      </c>
      <c r="F954" s="141" t="s">
        <v>3267</v>
      </c>
      <c r="G954" s="141" t="s">
        <v>3</v>
      </c>
      <c r="H954" s="141" t="s">
        <v>1</v>
      </c>
      <c r="I954" s="141">
        <v>2014</v>
      </c>
      <c r="J954" s="207" t="s">
        <v>798</v>
      </c>
      <c r="K954" s="207"/>
      <c r="L954" s="208" t="s">
        <v>7137</v>
      </c>
      <c r="M954" s="209" t="s">
        <v>24</v>
      </c>
    </row>
    <row r="955" spans="1:13" ht="160.80000000000001" x14ac:dyDescent="0.3">
      <c r="A955" s="205" t="s">
        <v>796</v>
      </c>
      <c r="B955" s="141" t="s">
        <v>312</v>
      </c>
      <c r="C955" s="141" t="s">
        <v>6529</v>
      </c>
      <c r="D955" s="206" t="str">
        <f t="shared" si="15"/>
        <v>WT/TPR/S/307</v>
      </c>
      <c r="E955" s="141" t="s">
        <v>6584</v>
      </c>
      <c r="F955" s="141" t="s">
        <v>3267</v>
      </c>
      <c r="G955" s="141" t="s">
        <v>3</v>
      </c>
      <c r="H955" s="141" t="s">
        <v>1</v>
      </c>
      <c r="I955" s="141">
        <v>2014</v>
      </c>
      <c r="J955" s="207" t="s">
        <v>798</v>
      </c>
      <c r="K955" s="207"/>
      <c r="L955" s="208" t="s">
        <v>7138</v>
      </c>
      <c r="M955" s="209" t="s">
        <v>6585</v>
      </c>
    </row>
    <row r="956" spans="1:13" ht="92.4" x14ac:dyDescent="0.3">
      <c r="A956" s="205" t="s">
        <v>796</v>
      </c>
      <c r="B956" s="141" t="s">
        <v>312</v>
      </c>
      <c r="C956" s="141" t="s">
        <v>6529</v>
      </c>
      <c r="D956" s="206" t="str">
        <f t="shared" si="15"/>
        <v>WT/TPR/S/307</v>
      </c>
      <c r="E956" s="141" t="s">
        <v>356</v>
      </c>
      <c r="F956" s="141" t="s">
        <v>3267</v>
      </c>
      <c r="G956" s="141" t="s">
        <v>3</v>
      </c>
      <c r="H956" s="141" t="s">
        <v>1</v>
      </c>
      <c r="I956" s="141">
        <v>2014</v>
      </c>
      <c r="J956" s="207" t="s">
        <v>134</v>
      </c>
      <c r="K956" s="207" t="s">
        <v>3362</v>
      </c>
      <c r="L956" s="208" t="s">
        <v>7139</v>
      </c>
      <c r="M956" s="209" t="s">
        <v>22</v>
      </c>
    </row>
    <row r="957" spans="1:13" ht="35.4" x14ac:dyDescent="0.3">
      <c r="A957" s="205" t="s">
        <v>796</v>
      </c>
      <c r="B957" s="141" t="s">
        <v>312</v>
      </c>
      <c r="C957" s="141" t="s">
        <v>6529</v>
      </c>
      <c r="D957" s="206" t="str">
        <f t="shared" si="15"/>
        <v>WT/TPR/S/307</v>
      </c>
      <c r="E957" s="141" t="s">
        <v>327</v>
      </c>
      <c r="F957" s="141" t="s">
        <v>3267</v>
      </c>
      <c r="G957" s="141" t="s">
        <v>3</v>
      </c>
      <c r="H957" s="141" t="s">
        <v>1</v>
      </c>
      <c r="I957" s="141">
        <v>2014</v>
      </c>
      <c r="J957" s="207" t="s">
        <v>133</v>
      </c>
      <c r="K957" s="207" t="s">
        <v>19</v>
      </c>
      <c r="L957" s="208" t="s">
        <v>6954</v>
      </c>
      <c r="M957" s="209" t="s">
        <v>25</v>
      </c>
    </row>
    <row r="958" spans="1:13" ht="46.8" x14ac:dyDescent="0.3">
      <c r="A958" s="308" t="s">
        <v>796</v>
      </c>
      <c r="B958" s="141" t="s">
        <v>312</v>
      </c>
      <c r="C958" s="141" t="s">
        <v>6529</v>
      </c>
      <c r="D958" s="206" t="str">
        <f>IF(C958="","",IF(IFERROR(FIND(";",C958,1), 0) &gt; 0, HYPERLINK(CONCATENATE("
https://docs.wto.org/dol2fe/Pages/SS/DoSearch.aspx?DataSource=Cat&amp;query=@Symbol=
",SUBSTITUTE(MID(C958,1,FIND(";",C958,1) - 1),"/","%2F"),"&amp;"), MID(C958,1,FIND(";",C958,1) - 1)), HYPERLINK(CONCATENATE("
https://docs.wto.org/dol2fe/Pages/SS/DoSearch.aspx?DataSource=Cat&amp;query=@Symbol=
",SUBSTITUTE(C958,"/","%2F"),"&amp;"),C958)))</f>
        <v>WT/TPR/S/307</v>
      </c>
      <c r="E958" s="141" t="s">
        <v>878</v>
      </c>
      <c r="F958" s="141" t="s">
        <v>3267</v>
      </c>
      <c r="G958" s="141" t="s">
        <v>3</v>
      </c>
      <c r="H958" s="141" t="s">
        <v>1</v>
      </c>
      <c r="I958" s="141">
        <v>2014</v>
      </c>
      <c r="J958" s="207" t="s">
        <v>133</v>
      </c>
      <c r="K958" s="207" t="s">
        <v>42</v>
      </c>
      <c r="L958" s="208" t="s">
        <v>6586</v>
      </c>
      <c r="M958" s="209" t="s">
        <v>22</v>
      </c>
    </row>
    <row r="959" spans="1:13" ht="160.80000000000001" x14ac:dyDescent="0.3">
      <c r="A959" s="309"/>
      <c r="B959" s="141" t="s">
        <v>312</v>
      </c>
      <c r="C959" s="141" t="s">
        <v>6529</v>
      </c>
      <c r="D959" s="206" t="str">
        <f>IF(C959="","",IF(IFERROR(FIND(";",C959,1), 0) &gt; 0, HYPERLINK(CONCATENATE("
https://docs.wto.org/dol2fe/Pages/SS/DoSearch.aspx?DataSource=Cat&amp;query=@Symbol=
",SUBSTITUTE(MID(C959,1,FIND(";",C959,1) - 1),"/","%2F"),"&amp;"), MID(C959,1,FIND(";",C959,1) - 1)), HYPERLINK(CONCATENATE("
https://docs.wto.org/dol2fe/Pages/SS/DoSearch.aspx?DataSource=Cat&amp;query=@Symbol=
",SUBSTITUTE(C959,"/","%2F"),"&amp;"),C959)))</f>
        <v>WT/TPR/S/307</v>
      </c>
      <c r="E959" s="141" t="s">
        <v>6217</v>
      </c>
      <c r="F959" s="141" t="s">
        <v>3267</v>
      </c>
      <c r="G959" s="141" t="s">
        <v>3</v>
      </c>
      <c r="H959" s="141" t="s">
        <v>1</v>
      </c>
      <c r="I959" s="141">
        <v>2014</v>
      </c>
      <c r="J959" s="207" t="s">
        <v>133</v>
      </c>
      <c r="K959" s="207" t="s">
        <v>42</v>
      </c>
      <c r="L959" s="208" t="s">
        <v>6608</v>
      </c>
      <c r="M959" s="209" t="s">
        <v>3776</v>
      </c>
    </row>
    <row r="960" spans="1:13" ht="81" x14ac:dyDescent="0.3">
      <c r="A960" s="308" t="s">
        <v>796</v>
      </c>
      <c r="B960" s="141" t="s">
        <v>312</v>
      </c>
      <c r="C960" s="141" t="s">
        <v>6529</v>
      </c>
      <c r="D960" s="206" t="str">
        <f t="shared" si="15"/>
        <v>WT/TPR/S/307</v>
      </c>
      <c r="E960" s="141" t="s">
        <v>334</v>
      </c>
      <c r="F960" s="141" t="s">
        <v>3267</v>
      </c>
      <c r="G960" s="141" t="s">
        <v>3</v>
      </c>
      <c r="H960" s="141" t="s">
        <v>1</v>
      </c>
      <c r="I960" s="141">
        <v>2014</v>
      </c>
      <c r="J960" s="207" t="s">
        <v>133</v>
      </c>
      <c r="K960" s="207" t="s">
        <v>42</v>
      </c>
      <c r="L960" s="208" t="s">
        <v>7140</v>
      </c>
      <c r="M960" s="209" t="s">
        <v>5903</v>
      </c>
    </row>
    <row r="961" spans="1:13" ht="69.599999999999994" x14ac:dyDescent="0.3">
      <c r="A961" s="309"/>
      <c r="B961" s="141" t="s">
        <v>312</v>
      </c>
      <c r="C961" s="141" t="s">
        <v>6529</v>
      </c>
      <c r="D961" s="206" t="str">
        <f t="shared" si="15"/>
        <v>WT/TPR/S/307</v>
      </c>
      <c r="E961" s="141" t="s">
        <v>908</v>
      </c>
      <c r="F961" s="141" t="s">
        <v>3267</v>
      </c>
      <c r="G961" s="141" t="s">
        <v>3</v>
      </c>
      <c r="H961" s="141" t="s">
        <v>1</v>
      </c>
      <c r="I961" s="141">
        <v>2014</v>
      </c>
      <c r="J961" s="207" t="s">
        <v>133</v>
      </c>
      <c r="K961" s="207" t="s">
        <v>42</v>
      </c>
      <c r="L961" s="208" t="s">
        <v>6587</v>
      </c>
      <c r="M961" s="209" t="s">
        <v>4803</v>
      </c>
    </row>
    <row r="962" spans="1:13" ht="69.599999999999994" x14ac:dyDescent="0.3">
      <c r="A962" s="205" t="s">
        <v>796</v>
      </c>
      <c r="B962" s="141" t="s">
        <v>312</v>
      </c>
      <c r="C962" s="141" t="s">
        <v>6529</v>
      </c>
      <c r="D962" s="206" t="str">
        <f>IF(C962="","",IF(IFERROR(FIND(";",C962,1), 0) &gt; 0, HYPERLINK(CONCATENATE("
https://docs.wto.org/dol2fe/Pages/SS/DoSearch.aspx?DataSource=Cat&amp;query=@Symbol=
",SUBSTITUTE(MID(C962,1,FIND(";",C962,1) - 1),"/","%2F"),"&amp;"), MID(C962,1,FIND(";",C962,1) - 1)), HYPERLINK(CONCATENATE("
https://docs.wto.org/dol2fe/Pages/SS/DoSearch.aspx?DataSource=Cat&amp;query=@Symbol=
",SUBSTITUTE(C962,"/","%2F"),"&amp;"),C962)))</f>
        <v>WT/TPR/S/307</v>
      </c>
      <c r="E962" s="141" t="s">
        <v>909</v>
      </c>
      <c r="F962" s="141" t="s">
        <v>3267</v>
      </c>
      <c r="G962" s="141" t="s">
        <v>3</v>
      </c>
      <c r="H962" s="141" t="s">
        <v>1</v>
      </c>
      <c r="I962" s="141">
        <v>2014</v>
      </c>
      <c r="J962" s="207" t="s">
        <v>134</v>
      </c>
      <c r="K962" s="207" t="s">
        <v>3362</v>
      </c>
      <c r="L962" s="208" t="s">
        <v>6588</v>
      </c>
      <c r="M962" s="209" t="s">
        <v>6038</v>
      </c>
    </row>
    <row r="963" spans="1:13" ht="58.2" x14ac:dyDescent="0.3">
      <c r="A963" s="308" t="s">
        <v>796</v>
      </c>
      <c r="B963" s="141" t="s">
        <v>312</v>
      </c>
      <c r="C963" s="141" t="s">
        <v>6529</v>
      </c>
      <c r="D963" s="206" t="str">
        <f>IF(C963="","",IF(IFERROR(FIND(";",C963,1), 0) &gt; 0, HYPERLINK(CONCATENATE("
https://docs.wto.org/dol2fe/Pages/SS/DoSearch.aspx?DataSource=Cat&amp;query=@Symbol=
",SUBSTITUTE(MID(C963,1,FIND(";",C963,1) - 1),"/","%2F"),"&amp;"), MID(C963,1,FIND(";",C963,1) - 1)), HYPERLINK(CONCATENATE("
https://docs.wto.org/dol2fe/Pages/SS/DoSearch.aspx?DataSource=Cat&amp;query=@Symbol=
",SUBSTITUTE(C963,"/","%2F"),"&amp;"),C963)))</f>
        <v>WT/TPR/S/307</v>
      </c>
      <c r="E963" s="141" t="s">
        <v>967</v>
      </c>
      <c r="F963" s="141" t="s">
        <v>3267</v>
      </c>
      <c r="G963" s="141" t="s">
        <v>3</v>
      </c>
      <c r="H963" s="141" t="s">
        <v>1</v>
      </c>
      <c r="I963" s="141">
        <v>2014</v>
      </c>
      <c r="J963" s="207" t="s">
        <v>134</v>
      </c>
      <c r="K963" s="207" t="s">
        <v>3362</v>
      </c>
      <c r="L963" s="208" t="s">
        <v>7141</v>
      </c>
      <c r="M963" s="209" t="s">
        <v>141</v>
      </c>
    </row>
    <row r="964" spans="1:13" ht="46.8" x14ac:dyDescent="0.3">
      <c r="A964" s="309"/>
      <c r="B964" s="141" t="s">
        <v>312</v>
      </c>
      <c r="C964" s="141" t="s">
        <v>6529</v>
      </c>
      <c r="D964" s="206" t="str">
        <f>IF(C964="","",IF(IFERROR(FIND(";",C964,1), 0) &gt; 0, HYPERLINK(CONCATENATE("
https://docs.wto.org/dol2fe/Pages/SS/DoSearch.aspx?DataSource=Cat&amp;query=@Symbol=
",SUBSTITUTE(MID(C964,1,FIND(";",C964,1) - 1),"/","%2F"),"&amp;"), MID(C964,1,FIND(";",C964,1) - 1)), HYPERLINK(CONCATENATE("
https://docs.wto.org/dol2fe/Pages/SS/DoSearch.aspx?DataSource=Cat&amp;query=@Symbol=
",SUBSTITUTE(C964,"/","%2F"),"&amp;"),C964)))</f>
        <v>WT/TPR/S/307</v>
      </c>
      <c r="E964" s="141" t="s">
        <v>843</v>
      </c>
      <c r="F964" s="141" t="s">
        <v>3267</v>
      </c>
      <c r="G964" s="141" t="s">
        <v>3</v>
      </c>
      <c r="H964" s="141" t="s">
        <v>1</v>
      </c>
      <c r="I964" s="141">
        <v>2014</v>
      </c>
      <c r="J964" s="207" t="s">
        <v>134</v>
      </c>
      <c r="K964" s="207" t="s">
        <v>3362</v>
      </c>
      <c r="L964" s="208" t="s">
        <v>6955</v>
      </c>
      <c r="M964" s="209" t="s">
        <v>6589</v>
      </c>
    </row>
    <row r="965" spans="1:13" ht="58.2" x14ac:dyDescent="0.3">
      <c r="A965" s="205" t="s">
        <v>796</v>
      </c>
      <c r="B965" s="141" t="s">
        <v>312</v>
      </c>
      <c r="C965" s="141" t="s">
        <v>6529</v>
      </c>
      <c r="D965" s="206" t="str">
        <f t="shared" ref="D965" si="16">IF(C965="","",IF(IFERROR(FIND(";",C965,1), 0) &gt; 0, HYPERLINK(CONCATENATE("
https://docs.wto.org/dol2fe/Pages/SS/DoSearch.aspx?DataSource=Cat&amp;query=@Symbol=
",SUBSTITUTE(MID(C965,1,FIND(";",C965,1) - 1),"/","%2F"),"&amp;"), MID(C965,1,FIND(";",C965,1) - 1)), HYPERLINK(CONCATENATE("
https://docs.wto.org/dol2fe/Pages/SS/DoSearch.aspx?DataSource=Cat&amp;query=@Symbol=
",SUBSTITUTE(C965,"/","%2F"),"&amp;"),C965)))</f>
        <v>WT/TPR/S/307</v>
      </c>
      <c r="E965" s="141" t="s">
        <v>843</v>
      </c>
      <c r="F965" s="141" t="s">
        <v>3267</v>
      </c>
      <c r="G965" s="141" t="s">
        <v>3</v>
      </c>
      <c r="H965" s="141" t="s">
        <v>1</v>
      </c>
      <c r="I965" s="141">
        <v>2014</v>
      </c>
      <c r="J965" s="207" t="s">
        <v>134</v>
      </c>
      <c r="K965" s="207" t="s">
        <v>421</v>
      </c>
      <c r="L965" s="208" t="s">
        <v>6956</v>
      </c>
      <c r="M965" s="209" t="s">
        <v>5766</v>
      </c>
    </row>
    <row r="966" spans="1:13" ht="34.200000000000003" x14ac:dyDescent="0.3">
      <c r="A966" s="205" t="s">
        <v>796</v>
      </c>
      <c r="B966" s="141" t="s">
        <v>312</v>
      </c>
      <c r="C966" s="141" t="s">
        <v>6529</v>
      </c>
      <c r="D966" s="206" t="str">
        <f t="shared" si="15"/>
        <v>WT/TPR/S/307</v>
      </c>
      <c r="E966" s="141" t="s">
        <v>956</v>
      </c>
      <c r="F966" s="141" t="s">
        <v>3267</v>
      </c>
      <c r="G966" s="141" t="s">
        <v>3</v>
      </c>
      <c r="H966" s="141" t="s">
        <v>1</v>
      </c>
      <c r="I966" s="141">
        <v>2014</v>
      </c>
      <c r="J966" s="207" t="s">
        <v>133</v>
      </c>
      <c r="K966" s="207" t="s">
        <v>19</v>
      </c>
      <c r="L966" s="208" t="s">
        <v>6590</v>
      </c>
      <c r="M966" s="209" t="s">
        <v>3751</v>
      </c>
    </row>
    <row r="967" spans="1:13" ht="183.6" x14ac:dyDescent="0.3">
      <c r="A967" s="205" t="s">
        <v>796</v>
      </c>
      <c r="B967" s="141" t="s">
        <v>312</v>
      </c>
      <c r="C967" s="141" t="s">
        <v>6529</v>
      </c>
      <c r="D967" s="206" t="str">
        <f t="shared" si="15"/>
        <v>WT/TPR/S/307</v>
      </c>
      <c r="E967" s="141" t="s">
        <v>5916</v>
      </c>
      <c r="F967" s="141" t="s">
        <v>3267</v>
      </c>
      <c r="G967" s="141" t="s">
        <v>3</v>
      </c>
      <c r="H967" s="141" t="s">
        <v>1</v>
      </c>
      <c r="I967" s="141">
        <v>2014</v>
      </c>
      <c r="J967" s="207" t="s">
        <v>133</v>
      </c>
      <c r="K967" s="207" t="s">
        <v>19</v>
      </c>
      <c r="L967" s="208" t="s">
        <v>6591</v>
      </c>
      <c r="M967" s="209" t="s">
        <v>6592</v>
      </c>
    </row>
    <row r="968" spans="1:13" ht="81" x14ac:dyDescent="0.3">
      <c r="A968" s="205" t="s">
        <v>796</v>
      </c>
      <c r="B968" s="141" t="s">
        <v>312</v>
      </c>
      <c r="C968" s="141" t="s">
        <v>6529</v>
      </c>
      <c r="D968" s="206" t="str">
        <f>IF(C968="","",IF(IFERROR(FIND(";",C968,1), 0) &gt; 0, HYPERLINK(CONCATENATE("
https://docs.wto.org/dol2fe/Pages/SS/DoSearch.aspx?DataSource=Cat&amp;query=@Symbol=
",SUBSTITUTE(MID(C968,1,FIND(";",C968,1) - 1),"/","%2F"),"&amp;"), MID(C968,1,FIND(";",C968,1) - 1)), HYPERLINK(CONCATENATE("
https://docs.wto.org/dol2fe/Pages/SS/DoSearch.aspx?DataSource=Cat&amp;query=@Symbol=
",SUBSTITUTE(C968,"/","%2F"),"&amp;"),C968)))</f>
        <v>WT/TPR/S/307</v>
      </c>
      <c r="E968" s="141" t="s">
        <v>879</v>
      </c>
      <c r="F968" s="141" t="s">
        <v>3267</v>
      </c>
      <c r="G968" s="141" t="s">
        <v>3</v>
      </c>
      <c r="H968" s="141" t="s">
        <v>1</v>
      </c>
      <c r="I968" s="141">
        <v>2014</v>
      </c>
      <c r="J968" s="207" t="s">
        <v>133</v>
      </c>
      <c r="K968" s="207" t="s">
        <v>19</v>
      </c>
      <c r="L968" s="208" t="s">
        <v>6593</v>
      </c>
      <c r="M968" s="209" t="s">
        <v>1724</v>
      </c>
    </row>
    <row r="969" spans="1:13" ht="69.599999999999994" x14ac:dyDescent="0.3">
      <c r="A969" s="205" t="s">
        <v>796</v>
      </c>
      <c r="B969" s="141" t="s">
        <v>312</v>
      </c>
      <c r="C969" s="141" t="s">
        <v>6529</v>
      </c>
      <c r="D969" s="206" t="str">
        <f t="shared" si="15"/>
        <v>WT/TPR/S/307</v>
      </c>
      <c r="E969" s="141" t="s">
        <v>840</v>
      </c>
      <c r="F969" s="141" t="s">
        <v>3267</v>
      </c>
      <c r="G969" s="141" t="s">
        <v>3</v>
      </c>
      <c r="H969" s="141" t="s">
        <v>1</v>
      </c>
      <c r="I969" s="141">
        <v>2014</v>
      </c>
      <c r="J969" s="207" t="s">
        <v>134</v>
      </c>
      <c r="K969" s="207" t="s">
        <v>3420</v>
      </c>
      <c r="L969" s="208" t="s">
        <v>6594</v>
      </c>
      <c r="M969" s="209" t="s">
        <v>893</v>
      </c>
    </row>
    <row r="970" spans="1:13" ht="126.6" x14ac:dyDescent="0.3">
      <c r="A970" s="205" t="s">
        <v>796</v>
      </c>
      <c r="B970" s="141" t="s">
        <v>312</v>
      </c>
      <c r="C970" s="141" t="s">
        <v>6529</v>
      </c>
      <c r="D970" s="206" t="str">
        <f t="shared" si="15"/>
        <v>WT/TPR/S/307</v>
      </c>
      <c r="E970" s="141" t="s">
        <v>6595</v>
      </c>
      <c r="F970" s="141" t="s">
        <v>3267</v>
      </c>
      <c r="G970" s="141" t="s">
        <v>3</v>
      </c>
      <c r="H970" s="141" t="s">
        <v>1</v>
      </c>
      <c r="I970" s="141">
        <v>2014</v>
      </c>
      <c r="J970" s="207" t="s">
        <v>133</v>
      </c>
      <c r="K970" s="207" t="s">
        <v>42</v>
      </c>
      <c r="L970" s="208" t="s">
        <v>7142</v>
      </c>
      <c r="M970" s="209" t="s">
        <v>14</v>
      </c>
    </row>
    <row r="971" spans="1:13" ht="46.8" x14ac:dyDescent="0.3">
      <c r="A971" s="205" t="s">
        <v>796</v>
      </c>
      <c r="B971" s="141" t="s">
        <v>312</v>
      </c>
      <c r="C971" s="141" t="s">
        <v>6529</v>
      </c>
      <c r="D971" s="206" t="str">
        <f t="shared" si="15"/>
        <v>WT/TPR/S/307</v>
      </c>
      <c r="E971" s="141" t="s">
        <v>6596</v>
      </c>
      <c r="F971" s="141" t="s">
        <v>3267</v>
      </c>
      <c r="G971" s="141" t="s">
        <v>3</v>
      </c>
      <c r="H971" s="141" t="s">
        <v>1</v>
      </c>
      <c r="I971" s="141">
        <v>2014</v>
      </c>
      <c r="J971" s="207" t="s">
        <v>133</v>
      </c>
      <c r="K971" s="207" t="s">
        <v>77</v>
      </c>
      <c r="L971" s="208" t="s">
        <v>6957</v>
      </c>
      <c r="M971" s="209" t="s">
        <v>22</v>
      </c>
    </row>
    <row r="972" spans="1:13" ht="46.8" x14ac:dyDescent="0.3">
      <c r="A972" s="205" t="s">
        <v>796</v>
      </c>
      <c r="B972" s="141" t="s">
        <v>312</v>
      </c>
      <c r="C972" s="141" t="s">
        <v>6529</v>
      </c>
      <c r="D972" s="206" t="str">
        <f t="shared" si="15"/>
        <v>WT/TPR/S/307</v>
      </c>
      <c r="E972" s="141" t="s">
        <v>959</v>
      </c>
      <c r="F972" s="141" t="s">
        <v>3267</v>
      </c>
      <c r="G972" s="141" t="s">
        <v>3</v>
      </c>
      <c r="H972" s="141" t="s">
        <v>1</v>
      </c>
      <c r="I972" s="141">
        <v>2014</v>
      </c>
      <c r="J972" s="207" t="s">
        <v>798</v>
      </c>
      <c r="K972" s="207"/>
      <c r="L972" s="208" t="s">
        <v>7143</v>
      </c>
      <c r="M972" s="209" t="s">
        <v>22</v>
      </c>
    </row>
    <row r="973" spans="1:13" ht="46.8" x14ac:dyDescent="0.3">
      <c r="A973" s="205" t="s">
        <v>796</v>
      </c>
      <c r="B973" s="141" t="s">
        <v>312</v>
      </c>
      <c r="C973" s="141" t="s">
        <v>6529</v>
      </c>
      <c r="D973" s="206" t="str">
        <f>IF(C973="","",IF(IFERROR(FIND(";",C973,1), 0) &gt; 0, HYPERLINK(CONCATENATE("
https://docs.wto.org/dol2fe/Pages/SS/DoSearch.aspx?DataSource=Cat&amp;query=@Symbol=
",SUBSTITUTE(MID(C973,1,FIND(";",C973,1) - 1),"/","%2F"),"&amp;"), MID(C973,1,FIND(";",C973,1) - 1)), HYPERLINK(CONCATENATE("
https://docs.wto.org/dol2fe/Pages/SS/DoSearch.aspx?DataSource=Cat&amp;query=@Symbol=
",SUBSTITUTE(C973,"/","%2F"),"&amp;"),C973)))</f>
        <v>WT/TPR/S/307</v>
      </c>
      <c r="E973" s="141" t="s">
        <v>865</v>
      </c>
      <c r="F973" s="141" t="s">
        <v>3267</v>
      </c>
      <c r="G973" s="141" t="s">
        <v>3</v>
      </c>
      <c r="H973" s="141" t="s">
        <v>1</v>
      </c>
      <c r="I973" s="141">
        <v>2014</v>
      </c>
      <c r="J973" s="207" t="s">
        <v>134</v>
      </c>
      <c r="K973" s="207" t="s">
        <v>1058</v>
      </c>
      <c r="L973" s="208" t="s">
        <v>6597</v>
      </c>
      <c r="M973" s="209" t="s">
        <v>19</v>
      </c>
    </row>
    <row r="974" spans="1:13" ht="35.4" x14ac:dyDescent="0.3">
      <c r="A974" s="205" t="s">
        <v>796</v>
      </c>
      <c r="B974" s="141" t="s">
        <v>312</v>
      </c>
      <c r="C974" s="141" t="s">
        <v>6529</v>
      </c>
      <c r="D974" s="206" t="str">
        <f>IF(C974="","",IF(IFERROR(FIND(";",C974,1), 0) &gt; 0, HYPERLINK(CONCATENATE("
https://docs.wto.org/dol2fe/Pages/SS/DoSearch.aspx?DataSource=Cat&amp;query=@Symbol=
",SUBSTITUTE(MID(C974,1,FIND(";",C974,1) - 1),"/","%2F"),"&amp;"), MID(C974,1,FIND(";",C974,1) - 1)), HYPERLINK(CONCATENATE("
https://docs.wto.org/dol2fe/Pages/SS/DoSearch.aspx?DataSource=Cat&amp;query=@Symbol=
",SUBSTITUTE(C974,"/","%2F"),"&amp;"),C974)))</f>
        <v>WT/TPR/S/307</v>
      </c>
      <c r="E974" s="141" t="s">
        <v>865</v>
      </c>
      <c r="F974" s="141" t="s">
        <v>3267</v>
      </c>
      <c r="G974" s="141" t="s">
        <v>3</v>
      </c>
      <c r="H974" s="141" t="s">
        <v>1</v>
      </c>
      <c r="I974" s="141">
        <v>2014</v>
      </c>
      <c r="J974" s="207" t="s">
        <v>134</v>
      </c>
      <c r="K974" s="207" t="s">
        <v>1058</v>
      </c>
      <c r="L974" s="208" t="s">
        <v>6598</v>
      </c>
      <c r="M974" s="209" t="s">
        <v>19</v>
      </c>
    </row>
    <row r="975" spans="1:13" ht="46.8" x14ac:dyDescent="0.3">
      <c r="A975" s="205" t="s">
        <v>796</v>
      </c>
      <c r="B975" s="141" t="s">
        <v>312</v>
      </c>
      <c r="C975" s="141" t="s">
        <v>6529</v>
      </c>
      <c r="D975" s="206" t="str">
        <f>IF(C975="","",IF(IFERROR(FIND(";",C975,1), 0) &gt; 0, HYPERLINK(CONCATENATE("
https://docs.wto.org/dol2fe/Pages/SS/DoSearch.aspx?DataSource=Cat&amp;query=@Symbol=
",SUBSTITUTE(MID(C975,1,FIND(";",C975,1) - 1),"/","%2F"),"&amp;"), MID(C975,1,FIND(";",C975,1) - 1)), HYPERLINK(CONCATENATE("
https://docs.wto.org/dol2fe/Pages/SS/DoSearch.aspx?DataSource=Cat&amp;query=@Symbol=
",SUBSTITUTE(C975,"/","%2F"),"&amp;"),C975)))</f>
        <v>WT/TPR/S/307</v>
      </c>
      <c r="E975" s="141" t="s">
        <v>865</v>
      </c>
      <c r="F975" s="141" t="s">
        <v>3267</v>
      </c>
      <c r="G975" s="141" t="s">
        <v>3</v>
      </c>
      <c r="H975" s="141" t="s">
        <v>1</v>
      </c>
      <c r="I975" s="141">
        <v>2014</v>
      </c>
      <c r="J975" s="207" t="s">
        <v>134</v>
      </c>
      <c r="K975" s="207" t="s">
        <v>421</v>
      </c>
      <c r="L975" s="208" t="s">
        <v>6599</v>
      </c>
      <c r="M975" s="209" t="s">
        <v>135</v>
      </c>
    </row>
    <row r="976" spans="1:13" ht="35.4" x14ac:dyDescent="0.3">
      <c r="A976" s="205" t="s">
        <v>796</v>
      </c>
      <c r="B976" s="141" t="s">
        <v>312</v>
      </c>
      <c r="C976" s="141" t="s">
        <v>6529</v>
      </c>
      <c r="D976" s="206" t="str">
        <f t="shared" ref="D976" si="17">IF(C976="","",IF(IFERROR(FIND(";",C976,1), 0) &gt; 0, HYPERLINK(CONCATENATE("
https://docs.wto.org/dol2fe/Pages/SS/DoSearch.aspx?DataSource=Cat&amp;query=@Symbol=
",SUBSTITUTE(MID(C976,1,FIND(";",C976,1) - 1),"/","%2F"),"&amp;"), MID(C976,1,FIND(";",C976,1) - 1)), HYPERLINK(CONCATENATE("
https://docs.wto.org/dol2fe/Pages/SS/DoSearch.aspx?DataSource=Cat&amp;query=@Symbol=
",SUBSTITUTE(C976,"/","%2F"),"&amp;"),C976)))</f>
        <v>WT/TPR/S/307</v>
      </c>
      <c r="E976" s="141" t="s">
        <v>963</v>
      </c>
      <c r="F976" s="141" t="s">
        <v>3267</v>
      </c>
      <c r="G976" s="141" t="s">
        <v>3</v>
      </c>
      <c r="H976" s="141" t="s">
        <v>1</v>
      </c>
      <c r="I976" s="141">
        <v>2014</v>
      </c>
      <c r="J976" s="207" t="s">
        <v>134</v>
      </c>
      <c r="K976" s="207" t="s">
        <v>2956</v>
      </c>
      <c r="L976" s="208" t="s">
        <v>6958</v>
      </c>
      <c r="M976" s="209" t="s">
        <v>19</v>
      </c>
    </row>
  </sheetData>
  <autoFilter ref="A1:M976"/>
  <mergeCells count="163">
    <mergeCell ref="A958:A959"/>
    <mergeCell ref="A960:A961"/>
    <mergeCell ref="A963:A964"/>
    <mergeCell ref="A911:A912"/>
    <mergeCell ref="A913:A914"/>
    <mergeCell ref="A915:A916"/>
    <mergeCell ref="A919:A920"/>
    <mergeCell ref="A926:A929"/>
    <mergeCell ref="A931:A932"/>
    <mergeCell ref="A934:A935"/>
    <mergeCell ref="A941:A942"/>
    <mergeCell ref="A943:A945"/>
    <mergeCell ref="A857:A858"/>
    <mergeCell ref="A859:A860"/>
    <mergeCell ref="A863:A865"/>
    <mergeCell ref="A867:A868"/>
    <mergeCell ref="A874:A875"/>
    <mergeCell ref="A890:A891"/>
    <mergeCell ref="A893:A894"/>
    <mergeCell ref="A897:A898"/>
    <mergeCell ref="A903:A909"/>
    <mergeCell ref="A804:A806"/>
    <mergeCell ref="A807:A808"/>
    <mergeCell ref="A820:A821"/>
    <mergeCell ref="A826:A827"/>
    <mergeCell ref="A828:A829"/>
    <mergeCell ref="A833:A834"/>
    <mergeCell ref="A835:A837"/>
    <mergeCell ref="A848:A850"/>
    <mergeCell ref="A851:A853"/>
    <mergeCell ref="A772:A774"/>
    <mergeCell ref="A748:A754"/>
    <mergeCell ref="A756:A757"/>
    <mergeCell ref="A759:A760"/>
    <mergeCell ref="A762:A764"/>
    <mergeCell ref="A777:A778"/>
    <mergeCell ref="A779:A780"/>
    <mergeCell ref="A783:A784"/>
    <mergeCell ref="A794:A798"/>
    <mergeCell ref="A727:A729"/>
    <mergeCell ref="A730:A731"/>
    <mergeCell ref="A738:A740"/>
    <mergeCell ref="A746:A747"/>
    <mergeCell ref="A633:A636"/>
    <mergeCell ref="A640:A644"/>
    <mergeCell ref="A645:A648"/>
    <mergeCell ref="A661:A663"/>
    <mergeCell ref="A666:A672"/>
    <mergeCell ref="A681:A682"/>
    <mergeCell ref="A683:A685"/>
    <mergeCell ref="A711:A712"/>
    <mergeCell ref="A686:A688"/>
    <mergeCell ref="A689:A690"/>
    <mergeCell ref="A692:A693"/>
    <mergeCell ref="A701:A702"/>
    <mergeCell ref="A706:A708"/>
    <mergeCell ref="A713:A714"/>
    <mergeCell ref="A719:A722"/>
    <mergeCell ref="A723:A724"/>
    <mergeCell ref="A424:A426"/>
    <mergeCell ref="A620:A622"/>
    <mergeCell ref="A577:A578"/>
    <mergeCell ref="A587:A589"/>
    <mergeCell ref="A593:A594"/>
    <mergeCell ref="A596:A597"/>
    <mergeCell ref="A598:A599"/>
    <mergeCell ref="A605:A607"/>
    <mergeCell ref="A613:A614"/>
    <mergeCell ref="A562:A563"/>
    <mergeCell ref="A524:A525"/>
    <mergeCell ref="A537:A538"/>
    <mergeCell ref="A544:A545"/>
    <mergeCell ref="A557:A558"/>
    <mergeCell ref="A559:A560"/>
    <mergeCell ref="A564:A566"/>
    <mergeCell ref="A567:A568"/>
    <mergeCell ref="A569:A570"/>
    <mergeCell ref="A575:A576"/>
    <mergeCell ref="A519:A521"/>
    <mergeCell ref="A432:A433"/>
    <mergeCell ref="A429:A431"/>
    <mergeCell ref="A435:A440"/>
    <mergeCell ref="A442:A443"/>
    <mergeCell ref="A445:A452"/>
    <mergeCell ref="A455:A458"/>
    <mergeCell ref="A461:A463"/>
    <mergeCell ref="A468:A472"/>
    <mergeCell ref="A510:A511"/>
    <mergeCell ref="A476:A478"/>
    <mergeCell ref="A481:A482"/>
    <mergeCell ref="A483:A484"/>
    <mergeCell ref="A485:A486"/>
    <mergeCell ref="A487:A489"/>
    <mergeCell ref="A492:A493"/>
    <mergeCell ref="A496:A497"/>
    <mergeCell ref="A504:A505"/>
    <mergeCell ref="A417:A418"/>
    <mergeCell ref="A419:A420"/>
    <mergeCell ref="A422:A423"/>
    <mergeCell ref="A280:A281"/>
    <mergeCell ref="A289:A290"/>
    <mergeCell ref="A291:A295"/>
    <mergeCell ref="A297:A298"/>
    <mergeCell ref="A299:A300"/>
    <mergeCell ref="A303:A304"/>
    <mergeCell ref="A305:A306"/>
    <mergeCell ref="A308:A310"/>
    <mergeCell ref="A313:A314"/>
    <mergeCell ref="A383:A387"/>
    <mergeCell ref="A389:A391"/>
    <mergeCell ref="A392:A393"/>
    <mergeCell ref="A394:A396"/>
    <mergeCell ref="A397:A402"/>
    <mergeCell ref="A412:A413"/>
    <mergeCell ref="A360:A362"/>
    <mergeCell ref="A367:A368"/>
    <mergeCell ref="A372:A373"/>
    <mergeCell ref="A167:A168"/>
    <mergeCell ref="A169:A170"/>
    <mergeCell ref="A177:A181"/>
    <mergeCell ref="A185:A186"/>
    <mergeCell ref="A189:A190"/>
    <mergeCell ref="A194:A195"/>
    <mergeCell ref="A201:A202"/>
    <mergeCell ref="A334:A335"/>
    <mergeCell ref="A341:A342"/>
    <mergeCell ref="A244:A245"/>
    <mergeCell ref="A254:A255"/>
    <mergeCell ref="A257:A258"/>
    <mergeCell ref="A260:A261"/>
    <mergeCell ref="A272:A273"/>
    <mergeCell ref="A275:A276"/>
    <mergeCell ref="A322:A323"/>
    <mergeCell ref="A221:A222"/>
    <mergeCell ref="A230:A232"/>
    <mergeCell ref="A234:A235"/>
    <mergeCell ref="A237:A238"/>
    <mergeCell ref="A242:A243"/>
    <mergeCell ref="A112:A114"/>
    <mergeCell ref="A115:A116"/>
    <mergeCell ref="A122:A123"/>
    <mergeCell ref="A132:A133"/>
    <mergeCell ref="A145:A146"/>
    <mergeCell ref="A149:A150"/>
    <mergeCell ref="A101:A102"/>
    <mergeCell ref="A48:A50"/>
    <mergeCell ref="A52:A53"/>
    <mergeCell ref="A54:A55"/>
    <mergeCell ref="A80:A81"/>
    <mergeCell ref="A82:A83"/>
    <mergeCell ref="A84:A85"/>
    <mergeCell ref="A86:A89"/>
    <mergeCell ref="A90:A91"/>
    <mergeCell ref="A95:A96"/>
    <mergeCell ref="A38:A39"/>
    <mergeCell ref="A4:A5"/>
    <mergeCell ref="A8:A10"/>
    <mergeCell ref="A11:A12"/>
    <mergeCell ref="A18:A19"/>
    <mergeCell ref="A25:A26"/>
    <mergeCell ref="A31:A32"/>
    <mergeCell ref="A46:A47"/>
    <mergeCell ref="A99:A100"/>
  </mergeCells>
  <conditionalFormatting sqref="B2:M2">
    <cfRule type="expression" dxfId="10" priority="5">
      <formula>LEFT($B2,1)="S"</formula>
    </cfRule>
    <cfRule type="expression" priority="6">
      <formula>LEFT($B2,1)="G"</formula>
    </cfRule>
  </conditionalFormatting>
  <conditionalFormatting sqref="B3:M5">
    <cfRule type="expression" dxfId="9" priority="3">
      <formula>LEFT($B3,1)="S"</formula>
    </cfRule>
    <cfRule type="expression" priority="4">
      <formula>LEFT($B3,1)="G"</formula>
    </cfRule>
  </conditionalFormatting>
  <conditionalFormatting sqref="B6:M976">
    <cfRule type="expression" dxfId="8" priority="1">
      <formula>LEFT($B6,1)="S"</formula>
    </cfRule>
    <cfRule type="expression" priority="2">
      <formula>LEFT($B6,1)="G"</formula>
    </cfRule>
  </conditionalFormatting>
  <hyperlinks>
    <hyperlink ref="L102" r:id="rId1" location="KV_GENERATED_FILE_0003b6.htm" display="KV_GENERATED_FILE_0003b6.htm"/>
    <hyperlink ref="L674" r:id="rId2" location="KV_GENERATED_FILE_0003bf.htm" display="https://docs.wto.org/dol2fe/Pages/FE_Search/FE_S_S009-Html.aspx?Id=117923&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 KV_GENERATED_FILE_0003bf.htm"/>
    <hyperlink ref="L663" r:id="rId3" location="KV_GENERATED_FILE_00039d.htm" display="KV_GENERATED_FILE_00039d.htm"/>
    <hyperlink ref="L688" r:id="rId4" location="KV_GENERATED_FILE_000155.htm" display="KV_GENERATED_FILE_000155.htm"/>
    <hyperlink ref="L689" r:id="rId5" location="KV_GENERATED_FILE_000159.htm" display="KV_GENERATED_FILE_000159.htm"/>
    <hyperlink ref="L690" r:id="rId6" location="KV_GENERATED_FILE_000213.htm" display="KV_GENERATED_FILE_000213.htm"/>
    <hyperlink ref="L220" r:id="rId7" location="KV_GENERATED_FILE_0001c0.htm" display="KV_GENERATED_FILE_0001c0.htm"/>
    <hyperlink ref="L660" r:id="rId8" location="KV_GENERATED_FILE_000371.htm" display="KV_GENERATED_FILE_000371.htm"/>
    <hyperlink ref="L513" r:id="rId9" location="KV_GENERATED_FILE_000148.htm" display="KV_GENERATED_FILE_000148.htm"/>
    <hyperlink ref="L508" r:id="rId10" location="KV_GENERATED_FILE_00013a.htm" display="https://docs.wto.org/dol2fe/Pages/FE_Search/FE_S_S009-Html.aspx?Id=118581&amp;BoxNumber=3&amp;DocumentPartNumber=1&amp;Language=E&amp;Window=L&amp;PreviewContext=DP&amp;FullTextSearch=(%24Basel%24+or+%24Bio*%24+or+%24Carbon%24+or+%24Cartagena%24+or+%24CFC*%24+or+%24CITES%24+or+%24Clean%24+or+%24Climate%24+or+%24Conserv*%24+or+%24Desertification%24+or+%24Diversity%24+or+%24Eco-label%24+or+%24ecolabel%24+or+%24Ecolog*%24+or+%24Emission*%24+or+%24Endangered%24+or+%24Energy%24+or+%24Environment*%24+or+%24Erosion%24+or+%24Extinct%24+or+%24Fauna%24+or+%24Fish*%24+or+%24Flora%24+or+%24Forest*%24+or+%24Genetic*%24+or+%24GHG*%24+or+%24Green%24+or+%24Hazardous%24+or+%24HCFC*%24+or+%24Indigenous%24+or+%24Kyoto%24+or+%24Modified%24+or+%24organism*%24+or+%24GMO%24+or+%24Marking%24+or+%24Montreal%24+or+%24Natural+resources%24+or+%24resources%24+or+%24Novel%24+or+%24Organic%24+or+%24Ozone%24+or+%24Packag*%24+or+%24Pollut*%24+or+%24Preserv*%24+or+%24Recycl*%24+or+%24Renewable%24+or+%24Saving%24+or+%24Soil%24+or+%24erosion%24+or+%24Species%24+or+%24Sustainab*%24+or+%24Toxic*%24+or+%24Tree%24+or+%24Waste%24+or+%24Wildlife%24+or+%24Wood%24) - KV_GENERATED_FILE_00013a.htm"/>
    <hyperlink ref="L507" r:id="rId11" location="KV_GENERATED_FILE_000139.htm" display="KV_GENERATED_FILE_000139.htm"/>
  </hyperlinks>
  <pageMargins left="0.7" right="0.7" top="0.75" bottom="0.75" header="0.3" footer="0.3"/>
  <legacy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440"/>
  <sheetViews>
    <sheetView zoomScale="55" zoomScaleNormal="55" zoomScaleSheetLayoutView="40" workbookViewId="0">
      <selection activeCell="N208" sqref="N208"/>
    </sheetView>
  </sheetViews>
  <sheetFormatPr defaultColWidth="8.88671875" defaultRowHeight="12.6" x14ac:dyDescent="0.2"/>
  <cols>
    <col min="1" max="1" width="11.5546875" style="47" customWidth="1"/>
    <col min="2" max="2" width="23" style="18" customWidth="1"/>
    <col min="3" max="3" width="18.44140625" style="18" customWidth="1"/>
    <col min="4" max="4" width="11.88671875" style="18" customWidth="1"/>
    <col min="5" max="5" width="11.109375" style="18" customWidth="1"/>
    <col min="6" max="6" width="11.5546875" style="18" customWidth="1"/>
    <col min="7" max="7" width="11.6640625" style="18" customWidth="1"/>
    <col min="8" max="8" width="9.6640625" style="18" customWidth="1"/>
    <col min="9" max="9" width="10.44140625" style="18" customWidth="1"/>
    <col min="10" max="10" width="12" style="18" customWidth="1"/>
    <col min="11" max="11" width="19.5546875" style="18" customWidth="1"/>
    <col min="12" max="12" width="13" style="57" customWidth="1"/>
    <col min="13" max="13" width="14.44140625" style="57" customWidth="1"/>
    <col min="14" max="14" width="16.5546875" style="57" customWidth="1"/>
    <col min="15" max="15" width="22.33203125" style="57" customWidth="1"/>
    <col min="16" max="17" width="17.5546875" style="57" customWidth="1"/>
    <col min="18" max="18" width="18.33203125" style="57" customWidth="1"/>
    <col min="19" max="19" width="17.5546875" style="18" customWidth="1"/>
    <col min="20" max="20" width="16.5546875" style="18" customWidth="1"/>
    <col min="21" max="21" width="51.5546875" style="18" customWidth="1"/>
    <col min="22" max="22" width="19.88671875" style="18" customWidth="1"/>
    <col min="23" max="23" width="8.88671875" style="18"/>
    <col min="24" max="24" width="24.88671875" style="18" customWidth="1"/>
    <col min="25" max="25" width="11.33203125" style="18" customWidth="1"/>
    <col min="26" max="27" width="8.88671875" style="18"/>
    <col min="28" max="28" width="61.33203125" style="18" customWidth="1"/>
    <col min="29" max="16384" width="8.88671875" style="18"/>
  </cols>
  <sheetData>
    <row r="1" spans="1:20" ht="12.75" x14ac:dyDescent="0.2">
      <c r="A1" s="268" t="s">
        <v>268</v>
      </c>
    </row>
    <row r="2" spans="1:20" ht="12.75" x14ac:dyDescent="0.2">
      <c r="A2" s="72"/>
    </row>
    <row r="3" spans="1:20" ht="12.75" x14ac:dyDescent="0.2">
      <c r="A3" s="72"/>
    </row>
    <row r="4" spans="1:20" ht="12.75" x14ac:dyDescent="0.2">
      <c r="A4" s="70"/>
    </row>
    <row r="5" spans="1:20" ht="13.2" thickBot="1" x14ac:dyDescent="0.25">
      <c r="B5" s="313" t="s">
        <v>7193</v>
      </c>
      <c r="C5" s="313"/>
      <c r="D5" s="313"/>
      <c r="E5" s="313"/>
      <c r="F5" s="313"/>
      <c r="G5" s="313"/>
      <c r="H5" s="313"/>
      <c r="I5" s="313"/>
      <c r="J5" s="313"/>
      <c r="L5" s="314" t="s">
        <v>683</v>
      </c>
      <c r="M5" s="314"/>
      <c r="N5" s="314"/>
      <c r="O5" s="314"/>
      <c r="P5" s="314"/>
    </row>
    <row r="6" spans="1:20" ht="45.75" thickBot="1" x14ac:dyDescent="0.3">
      <c r="L6" s="219" t="s">
        <v>124</v>
      </c>
      <c r="M6" s="220"/>
      <c r="N6" s="220" t="s">
        <v>266</v>
      </c>
      <c r="O6" s="220" t="s">
        <v>267</v>
      </c>
      <c r="P6" s="220" t="s">
        <v>265</v>
      </c>
      <c r="R6"/>
      <c r="S6"/>
      <c r="T6"/>
    </row>
    <row r="7" spans="1:20" ht="12.75" x14ac:dyDescent="0.2">
      <c r="L7" s="60">
        <v>1997</v>
      </c>
      <c r="M7" s="60"/>
      <c r="N7" s="60">
        <v>2027</v>
      </c>
      <c r="O7" s="60">
        <v>165</v>
      </c>
      <c r="P7" s="105">
        <f t="shared" ref="P7:P23" si="0">O7/N7</f>
        <v>8.1401085347804644E-2</v>
      </c>
      <c r="Q7" s="71"/>
      <c r="R7" s="18"/>
    </row>
    <row r="8" spans="1:20" ht="12.75" x14ac:dyDescent="0.2">
      <c r="L8" s="60">
        <v>1998</v>
      </c>
      <c r="M8" s="60"/>
      <c r="N8" s="60">
        <v>1879</v>
      </c>
      <c r="O8" s="60">
        <v>211</v>
      </c>
      <c r="P8" s="105">
        <f t="shared" si="0"/>
        <v>0.11229377328366152</v>
      </c>
      <c r="Q8" s="71"/>
      <c r="R8" s="18"/>
    </row>
    <row r="9" spans="1:20" ht="12.75" x14ac:dyDescent="0.2">
      <c r="L9" s="60">
        <v>1999</v>
      </c>
      <c r="M9" s="60"/>
      <c r="N9" s="60">
        <v>1972</v>
      </c>
      <c r="O9" s="60">
        <v>182</v>
      </c>
      <c r="P9" s="105">
        <f t="shared" si="0"/>
        <v>9.2292089249492906E-2</v>
      </c>
      <c r="Q9" s="71"/>
      <c r="R9" s="18"/>
    </row>
    <row r="10" spans="1:20" ht="12.75" x14ac:dyDescent="0.2">
      <c r="L10" s="60">
        <v>2000</v>
      </c>
      <c r="M10" s="60"/>
      <c r="N10" s="60">
        <v>2282</v>
      </c>
      <c r="O10" s="60">
        <v>245</v>
      </c>
      <c r="P10" s="105">
        <f t="shared" si="0"/>
        <v>0.10736196319018405</v>
      </c>
      <c r="Q10" s="71"/>
      <c r="R10" s="18"/>
    </row>
    <row r="11" spans="1:20" ht="12.75" x14ac:dyDescent="0.2">
      <c r="L11" s="60">
        <v>2001</v>
      </c>
      <c r="M11" s="60"/>
      <c r="N11" s="60">
        <v>2376</v>
      </c>
      <c r="O11" s="60">
        <v>186</v>
      </c>
      <c r="P11" s="105">
        <f t="shared" si="0"/>
        <v>7.8282828282828287E-2</v>
      </c>
      <c r="Q11" s="71"/>
      <c r="R11" s="18"/>
    </row>
    <row r="12" spans="1:20" ht="12.75" x14ac:dyDescent="0.2">
      <c r="L12" s="60">
        <v>2002</v>
      </c>
      <c r="M12" s="60"/>
      <c r="N12" s="60">
        <v>2482</v>
      </c>
      <c r="O12" s="60">
        <v>281</v>
      </c>
      <c r="P12" s="105">
        <f t="shared" si="0"/>
        <v>0.11321514907332796</v>
      </c>
      <c r="Q12" s="71"/>
      <c r="R12" s="18"/>
    </row>
    <row r="13" spans="1:20" ht="12.75" x14ac:dyDescent="0.2">
      <c r="L13" s="60">
        <v>2003</v>
      </c>
      <c r="M13" s="60"/>
      <c r="N13" s="60">
        <v>2513</v>
      </c>
      <c r="O13" s="60">
        <v>247</v>
      </c>
      <c r="P13" s="105">
        <f t="shared" si="0"/>
        <v>9.8288897731794667E-2</v>
      </c>
      <c r="Q13" s="71"/>
      <c r="R13" s="18"/>
    </row>
    <row r="14" spans="1:20" ht="12.75" x14ac:dyDescent="0.2">
      <c r="L14" s="60">
        <v>2004</v>
      </c>
      <c r="M14" s="60"/>
      <c r="N14" s="60">
        <v>2256</v>
      </c>
      <c r="O14" s="60">
        <v>244</v>
      </c>
      <c r="P14" s="105">
        <f t="shared" si="0"/>
        <v>0.10815602836879433</v>
      </c>
      <c r="Q14" s="71"/>
      <c r="S14" s="57"/>
    </row>
    <row r="15" spans="1:20" ht="12.75" x14ac:dyDescent="0.2">
      <c r="L15" s="60">
        <v>2005</v>
      </c>
      <c r="M15" s="60"/>
      <c r="N15" s="60">
        <v>2874</v>
      </c>
      <c r="O15" s="60">
        <v>311</v>
      </c>
      <c r="P15" s="105">
        <f t="shared" si="0"/>
        <v>0.10821155184411969</v>
      </c>
      <c r="Q15" s="71"/>
      <c r="S15" s="57"/>
    </row>
    <row r="16" spans="1:20" ht="12.75" x14ac:dyDescent="0.2">
      <c r="L16" s="60">
        <v>2006</v>
      </c>
      <c r="M16" s="60"/>
      <c r="N16" s="60">
        <v>2428</v>
      </c>
      <c r="O16" s="60">
        <v>357</v>
      </c>
      <c r="P16" s="105">
        <f t="shared" si="0"/>
        <v>0.1470345963756178</v>
      </c>
      <c r="Q16" s="71"/>
      <c r="S16" s="57"/>
    </row>
    <row r="17" spans="1:19" ht="12.75" x14ac:dyDescent="0.2">
      <c r="L17" s="60">
        <v>2007</v>
      </c>
      <c r="M17" s="60"/>
      <c r="N17" s="60">
        <v>2613</v>
      </c>
      <c r="O17" s="60">
        <v>353</v>
      </c>
      <c r="P17" s="105">
        <f t="shared" si="0"/>
        <v>0.13509376195943359</v>
      </c>
      <c r="Q17" s="71"/>
      <c r="S17" s="57"/>
    </row>
    <row r="18" spans="1:19" ht="12.75" x14ac:dyDescent="0.2">
      <c r="L18" s="60">
        <v>2008</v>
      </c>
      <c r="M18" s="60"/>
      <c r="N18" s="60">
        <v>2957</v>
      </c>
      <c r="O18" s="60">
        <v>395</v>
      </c>
      <c r="P18" s="105">
        <f t="shared" si="0"/>
        <v>0.13358133243151843</v>
      </c>
      <c r="Q18" s="71"/>
      <c r="S18" s="57"/>
    </row>
    <row r="19" spans="1:19" ht="12.75" x14ac:dyDescent="0.2">
      <c r="L19" s="60">
        <v>2009</v>
      </c>
      <c r="M19" s="60"/>
      <c r="N19" s="60">
        <v>3321</v>
      </c>
      <c r="O19" s="60">
        <v>474</v>
      </c>
      <c r="P19" s="105">
        <f t="shared" si="0"/>
        <v>0.14272809394760613</v>
      </c>
      <c r="Q19" s="71"/>
      <c r="S19" s="57"/>
    </row>
    <row r="20" spans="1:19" ht="12.75" x14ac:dyDescent="0.2">
      <c r="L20" s="60">
        <v>2010</v>
      </c>
      <c r="M20" s="60"/>
      <c r="N20" s="60">
        <v>3441</v>
      </c>
      <c r="O20" s="60">
        <v>453</v>
      </c>
      <c r="P20" s="105">
        <f t="shared" si="0"/>
        <v>0.13164777680906714</v>
      </c>
      <c r="Q20" s="71"/>
      <c r="S20" s="57"/>
    </row>
    <row r="21" spans="1:19" ht="12.75" x14ac:dyDescent="0.2">
      <c r="L21" s="60">
        <v>2011</v>
      </c>
      <c r="M21" s="60"/>
      <c r="N21" s="60">
        <v>3010</v>
      </c>
      <c r="O21" s="60">
        <v>477</v>
      </c>
      <c r="P21" s="105">
        <f t="shared" si="0"/>
        <v>0.15847176079734218</v>
      </c>
      <c r="Q21" s="71"/>
      <c r="S21" s="57"/>
    </row>
    <row r="22" spans="1:19" ht="12.75" x14ac:dyDescent="0.2">
      <c r="L22" s="60">
        <v>2012</v>
      </c>
      <c r="M22" s="60"/>
      <c r="N22" s="60">
        <v>3374</v>
      </c>
      <c r="O22" s="60">
        <v>569</v>
      </c>
      <c r="P22" s="105">
        <f t="shared" si="0"/>
        <v>0.16864256075874334</v>
      </c>
      <c r="Q22" s="71"/>
      <c r="S22" s="57"/>
    </row>
    <row r="23" spans="1:19" ht="12.75" x14ac:dyDescent="0.2">
      <c r="L23" s="60">
        <v>2013</v>
      </c>
      <c r="M23" s="60"/>
      <c r="N23" s="60">
        <v>3545</v>
      </c>
      <c r="O23" s="60">
        <v>620</v>
      </c>
      <c r="P23" s="105">
        <f t="shared" si="0"/>
        <v>0.17489421720733428</v>
      </c>
      <c r="Q23" s="71"/>
      <c r="S23" s="57"/>
    </row>
    <row r="24" spans="1:19" ht="13.5" thickBot="1" x14ac:dyDescent="0.25">
      <c r="L24" s="60">
        <v>2014</v>
      </c>
      <c r="M24" s="60"/>
      <c r="N24" s="246">
        <v>3773</v>
      </c>
      <c r="O24" s="60">
        <v>551</v>
      </c>
      <c r="P24" s="105">
        <f>O24/N24</f>
        <v>0.1460376358335542</v>
      </c>
      <c r="Q24" s="71"/>
      <c r="S24" s="57"/>
    </row>
    <row r="25" spans="1:19" ht="13.5" thickBot="1" x14ac:dyDescent="0.25">
      <c r="L25" s="172" t="s">
        <v>264</v>
      </c>
      <c r="M25" s="172"/>
      <c r="N25" s="226">
        <f>AVERAGE(N7:N24)</f>
        <v>2729.0555555555557</v>
      </c>
      <c r="O25" s="227">
        <f>AVERAGE(O7:O24)</f>
        <v>351.16666666666669</v>
      </c>
      <c r="P25" s="228">
        <f>AVERAGE(P7:P24)</f>
        <v>0.12431306124956808</v>
      </c>
    </row>
    <row r="26" spans="1:19" ht="12.75" x14ac:dyDescent="0.2">
      <c r="L26" s="248"/>
      <c r="M26" s="248"/>
      <c r="N26" s="249"/>
      <c r="O26" s="250"/>
      <c r="P26" s="251"/>
    </row>
    <row r="27" spans="1:19" ht="12.75" x14ac:dyDescent="0.2">
      <c r="A27" s="18"/>
      <c r="L27" s="18"/>
      <c r="M27" s="18"/>
      <c r="O27" s="18"/>
      <c r="Q27" s="18"/>
      <c r="R27" s="18"/>
    </row>
    <row r="28" spans="1:19" ht="12.75" x14ac:dyDescent="0.2">
      <c r="A28" s="18"/>
      <c r="D28" s="131"/>
      <c r="E28" s="131"/>
      <c r="F28" s="131"/>
      <c r="G28" s="131"/>
      <c r="H28" s="131"/>
      <c r="I28" s="131"/>
      <c r="J28" s="131"/>
      <c r="K28" s="131"/>
      <c r="L28" s="131"/>
      <c r="M28" s="131"/>
      <c r="N28" s="131"/>
      <c r="P28" s="18"/>
      <c r="R28" s="18"/>
    </row>
    <row r="29" spans="1:19" ht="15" customHeight="1" x14ac:dyDescent="0.2">
      <c r="A29" s="18"/>
      <c r="B29" s="313" t="s">
        <v>7194</v>
      </c>
      <c r="C29" s="313"/>
      <c r="D29" s="313"/>
      <c r="E29" s="313"/>
      <c r="F29" s="313"/>
      <c r="G29" s="313"/>
      <c r="H29" s="313"/>
      <c r="I29" s="313"/>
      <c r="J29" s="313"/>
      <c r="K29" s="313"/>
      <c r="L29" s="313"/>
      <c r="M29" s="313"/>
      <c r="N29" s="313"/>
      <c r="O29" s="313"/>
      <c r="P29" s="18"/>
      <c r="R29" s="18"/>
    </row>
    <row r="30" spans="1:19" ht="15.75" customHeight="1" thickBot="1" x14ac:dyDescent="0.25">
      <c r="A30" s="18"/>
      <c r="B30" s="313"/>
      <c r="C30" s="313"/>
      <c r="D30" s="313"/>
      <c r="E30" s="313"/>
      <c r="F30" s="313"/>
      <c r="G30" s="313"/>
      <c r="H30" s="313"/>
      <c r="I30" s="313"/>
      <c r="J30" s="313"/>
      <c r="K30" s="313"/>
      <c r="L30" s="313"/>
      <c r="M30" s="313"/>
      <c r="N30" s="313"/>
      <c r="O30" s="313"/>
      <c r="P30" s="311" t="s">
        <v>684</v>
      </c>
      <c r="Q30" s="311"/>
      <c r="R30" s="311"/>
    </row>
    <row r="31" spans="1:19" ht="22.5" x14ac:dyDescent="0.2">
      <c r="A31" s="18"/>
      <c r="L31" s="18"/>
      <c r="M31" s="18"/>
      <c r="N31" s="18"/>
      <c r="P31" s="56" t="s">
        <v>127</v>
      </c>
      <c r="Q31" s="56" t="s">
        <v>680</v>
      </c>
      <c r="R31" s="56" t="s">
        <v>7186</v>
      </c>
    </row>
    <row r="32" spans="1:19" ht="12.75" x14ac:dyDescent="0.2">
      <c r="A32" s="18"/>
      <c r="L32" s="18"/>
      <c r="M32" s="18"/>
      <c r="N32" s="18"/>
      <c r="P32" s="125" t="s">
        <v>81</v>
      </c>
      <c r="Q32" s="123">
        <v>2</v>
      </c>
      <c r="R32" s="123">
        <v>2</v>
      </c>
    </row>
    <row r="33" spans="1:18" ht="12.75" x14ac:dyDescent="0.2">
      <c r="A33" s="18"/>
      <c r="L33" s="18"/>
      <c r="M33" s="18"/>
      <c r="N33" s="18"/>
      <c r="P33" s="126" t="s">
        <v>333</v>
      </c>
      <c r="Q33" s="54">
        <v>4</v>
      </c>
      <c r="R33" s="54">
        <v>8</v>
      </c>
    </row>
    <row r="34" spans="1:18" ht="12.75" x14ac:dyDescent="0.2">
      <c r="A34" s="18"/>
      <c r="L34" s="18"/>
      <c r="M34" s="18"/>
      <c r="N34" s="18"/>
      <c r="P34" s="125" t="s">
        <v>3267</v>
      </c>
      <c r="Q34" s="123">
        <v>53</v>
      </c>
      <c r="R34" s="123">
        <v>319</v>
      </c>
    </row>
    <row r="35" spans="1:18" ht="12.75" x14ac:dyDescent="0.2">
      <c r="A35" s="18"/>
      <c r="L35" s="18"/>
      <c r="M35" s="18"/>
      <c r="N35" s="18"/>
      <c r="P35" s="126" t="s">
        <v>98</v>
      </c>
      <c r="Q35" s="54">
        <v>6</v>
      </c>
      <c r="R35" s="54">
        <v>6</v>
      </c>
    </row>
    <row r="36" spans="1:18" ht="12.75" x14ac:dyDescent="0.2">
      <c r="A36" s="18"/>
      <c r="L36" s="18"/>
      <c r="M36" s="18"/>
      <c r="N36" s="18"/>
      <c r="P36" s="125" t="s">
        <v>31</v>
      </c>
      <c r="Q36" s="123">
        <v>4</v>
      </c>
      <c r="R36" s="123">
        <v>4</v>
      </c>
    </row>
    <row r="37" spans="1:18" ht="12.75" x14ac:dyDescent="0.2">
      <c r="A37" s="18"/>
      <c r="L37" s="18"/>
      <c r="M37" s="18"/>
      <c r="N37" s="18"/>
      <c r="P37" s="126" t="s">
        <v>2127</v>
      </c>
      <c r="Q37" s="54">
        <v>9</v>
      </c>
      <c r="R37" s="54">
        <v>9</v>
      </c>
    </row>
    <row r="38" spans="1:18" ht="12.75" x14ac:dyDescent="0.2">
      <c r="A38" s="18"/>
      <c r="L38" s="18"/>
      <c r="M38" s="18"/>
      <c r="N38" s="18"/>
      <c r="P38" s="125" t="s">
        <v>32</v>
      </c>
      <c r="Q38" s="123">
        <v>10</v>
      </c>
      <c r="R38" s="123">
        <v>11</v>
      </c>
    </row>
    <row r="39" spans="1:18" ht="12.75" x14ac:dyDescent="0.2">
      <c r="A39" s="18"/>
      <c r="L39" s="18"/>
      <c r="M39" s="18"/>
      <c r="N39" s="18"/>
      <c r="P39" s="126" t="s">
        <v>289</v>
      </c>
      <c r="Q39" s="54">
        <v>1</v>
      </c>
      <c r="R39" s="54">
        <v>1</v>
      </c>
    </row>
    <row r="40" spans="1:18" ht="12.75" x14ac:dyDescent="0.2">
      <c r="A40" s="18"/>
      <c r="L40" s="18"/>
      <c r="M40" s="18"/>
      <c r="N40" s="18"/>
      <c r="P40" s="125" t="s">
        <v>33</v>
      </c>
      <c r="Q40" s="123">
        <v>3</v>
      </c>
      <c r="R40" s="123">
        <v>3</v>
      </c>
    </row>
    <row r="41" spans="1:18" ht="12.75" x14ac:dyDescent="0.2">
      <c r="A41" s="18"/>
      <c r="L41" s="18"/>
      <c r="M41" s="18"/>
      <c r="N41" s="18"/>
      <c r="P41" s="126" t="s">
        <v>681</v>
      </c>
      <c r="Q41" s="54">
        <v>22</v>
      </c>
      <c r="R41" s="54">
        <v>26</v>
      </c>
    </row>
    <row r="42" spans="1:18" ht="12.75" x14ac:dyDescent="0.2">
      <c r="A42" s="18"/>
      <c r="L42" s="18"/>
      <c r="M42" s="18"/>
      <c r="N42" s="18"/>
      <c r="P42" s="125" t="s">
        <v>34</v>
      </c>
      <c r="Q42" s="123">
        <v>11</v>
      </c>
      <c r="R42" s="123">
        <v>31</v>
      </c>
    </row>
    <row r="43" spans="1:18" ht="12.75" x14ac:dyDescent="0.2">
      <c r="A43" s="18"/>
      <c r="L43" s="18"/>
      <c r="M43" s="18"/>
      <c r="N43" s="18"/>
      <c r="P43" s="126" t="s">
        <v>2745</v>
      </c>
      <c r="Q43" s="54">
        <v>1</v>
      </c>
      <c r="R43" s="54">
        <v>4</v>
      </c>
    </row>
    <row r="44" spans="1:18" ht="12.75" x14ac:dyDescent="0.2">
      <c r="A44" s="18"/>
      <c r="L44" s="18"/>
      <c r="M44" s="18"/>
      <c r="N44" s="18"/>
      <c r="P44" s="125" t="s">
        <v>2271</v>
      </c>
      <c r="Q44" s="123">
        <v>4</v>
      </c>
      <c r="R44" s="123">
        <v>4</v>
      </c>
    </row>
    <row r="45" spans="1:18" ht="12.75" x14ac:dyDescent="0.2">
      <c r="A45" s="18"/>
      <c r="L45" s="18"/>
      <c r="M45" s="18"/>
      <c r="N45" s="18"/>
      <c r="P45" s="126" t="s">
        <v>83</v>
      </c>
      <c r="Q45" s="54">
        <v>3</v>
      </c>
      <c r="R45" s="54">
        <v>3</v>
      </c>
    </row>
    <row r="46" spans="1:18" ht="12.75" x14ac:dyDescent="0.2">
      <c r="A46" s="18"/>
      <c r="L46" s="18"/>
      <c r="M46" s="18"/>
      <c r="N46" s="18"/>
      <c r="P46" s="125" t="s">
        <v>7206</v>
      </c>
      <c r="Q46" s="123">
        <v>25</v>
      </c>
      <c r="R46" s="123">
        <v>26</v>
      </c>
    </row>
    <row r="47" spans="1:18" ht="12.75" x14ac:dyDescent="0.2">
      <c r="A47" s="18"/>
      <c r="L47" s="18"/>
      <c r="M47" s="18"/>
      <c r="N47" s="18"/>
      <c r="P47" s="126" t="s">
        <v>5066</v>
      </c>
      <c r="Q47" s="54">
        <v>1</v>
      </c>
      <c r="R47" s="54">
        <v>1</v>
      </c>
    </row>
    <row r="48" spans="1:18" ht="12.75" x14ac:dyDescent="0.2">
      <c r="A48" s="18"/>
      <c r="L48" s="18"/>
      <c r="M48" s="18"/>
      <c r="N48" s="18"/>
      <c r="P48" s="125" t="s">
        <v>1908</v>
      </c>
      <c r="Q48" s="123">
        <v>29</v>
      </c>
      <c r="R48" s="123">
        <v>29</v>
      </c>
    </row>
    <row r="49" spans="1:18" ht="12.75" x14ac:dyDescent="0.2">
      <c r="A49" s="18"/>
      <c r="L49" s="18"/>
      <c r="M49" s="18"/>
      <c r="N49" s="18"/>
      <c r="P49" s="126" t="s">
        <v>287</v>
      </c>
      <c r="Q49" s="54">
        <v>13</v>
      </c>
      <c r="R49" s="54">
        <v>46</v>
      </c>
    </row>
    <row r="50" spans="1:18" ht="12.75" x14ac:dyDescent="0.2">
      <c r="A50" s="18"/>
      <c r="L50" s="18"/>
      <c r="M50" s="18"/>
      <c r="N50" s="18"/>
      <c r="P50" s="125" t="s">
        <v>303</v>
      </c>
      <c r="Q50" s="123">
        <v>2</v>
      </c>
      <c r="R50" s="123">
        <v>2</v>
      </c>
    </row>
    <row r="51" spans="1:18" ht="12.75" x14ac:dyDescent="0.2">
      <c r="A51" s="18"/>
      <c r="L51" s="18"/>
      <c r="M51" s="18"/>
      <c r="N51" s="18"/>
      <c r="P51" s="126" t="s">
        <v>295</v>
      </c>
      <c r="Q51" s="54">
        <v>6</v>
      </c>
      <c r="R51" s="54">
        <v>25</v>
      </c>
    </row>
    <row r="52" spans="1:18" ht="12.75" x14ac:dyDescent="0.2">
      <c r="A52" s="18"/>
      <c r="L52" s="18"/>
      <c r="M52" s="18"/>
      <c r="N52" s="18"/>
      <c r="P52" s="125" t="s">
        <v>294</v>
      </c>
      <c r="Q52" s="123">
        <v>3</v>
      </c>
      <c r="R52" s="123">
        <v>76</v>
      </c>
    </row>
    <row r="53" spans="1:18" ht="12.75" x14ac:dyDescent="0.2">
      <c r="A53" s="18"/>
      <c r="L53" s="18"/>
      <c r="M53" s="18"/>
      <c r="N53" s="18"/>
      <c r="P53" s="126" t="s">
        <v>298</v>
      </c>
      <c r="Q53" s="54">
        <v>6</v>
      </c>
      <c r="R53" s="54">
        <v>6</v>
      </c>
    </row>
    <row r="54" spans="1:18" ht="12.75" x14ac:dyDescent="0.2">
      <c r="A54" s="18"/>
      <c r="L54" s="18"/>
      <c r="M54" s="18"/>
      <c r="N54" s="18"/>
      <c r="P54" s="125" t="s">
        <v>1860</v>
      </c>
      <c r="Q54" s="123">
        <v>2</v>
      </c>
      <c r="R54" s="123">
        <v>2</v>
      </c>
    </row>
    <row r="55" spans="1:18" ht="12.75" x14ac:dyDescent="0.2">
      <c r="A55" s="18"/>
      <c r="L55" s="18"/>
      <c r="M55" s="18"/>
      <c r="N55" s="18"/>
      <c r="P55" s="126" t="s">
        <v>302</v>
      </c>
      <c r="Q55" s="54">
        <v>4</v>
      </c>
      <c r="R55" s="54">
        <v>18</v>
      </c>
    </row>
    <row r="56" spans="1:18" ht="12.75" x14ac:dyDescent="0.2">
      <c r="A56" s="18"/>
      <c r="L56" s="18"/>
      <c r="M56" s="18"/>
      <c r="N56" s="18"/>
      <c r="P56" s="125" t="s">
        <v>85</v>
      </c>
      <c r="Q56" s="123">
        <v>8</v>
      </c>
      <c r="R56" s="123">
        <v>11</v>
      </c>
    </row>
    <row r="57" spans="1:18" ht="12.75" x14ac:dyDescent="0.2">
      <c r="A57" s="18"/>
      <c r="L57" s="18"/>
      <c r="M57" s="18"/>
      <c r="N57" s="18"/>
      <c r="P57" s="126" t="s">
        <v>86</v>
      </c>
      <c r="Q57" s="54">
        <v>3</v>
      </c>
      <c r="R57" s="54">
        <v>27</v>
      </c>
    </row>
    <row r="58" spans="1:18" x14ac:dyDescent="0.2">
      <c r="A58" s="18"/>
      <c r="L58" s="18"/>
      <c r="M58" s="18"/>
      <c r="N58" s="18"/>
      <c r="P58" s="125" t="s">
        <v>6620</v>
      </c>
      <c r="Q58" s="123">
        <v>1</v>
      </c>
      <c r="R58" s="123">
        <v>1</v>
      </c>
    </row>
    <row r="59" spans="1:18" x14ac:dyDescent="0.2">
      <c r="A59" s="18"/>
      <c r="L59" s="18"/>
      <c r="M59" s="18"/>
      <c r="N59" s="18"/>
      <c r="P59" s="126" t="s">
        <v>420</v>
      </c>
      <c r="Q59" s="54">
        <v>1</v>
      </c>
      <c r="R59" s="54">
        <v>1</v>
      </c>
    </row>
    <row r="60" spans="1:18" x14ac:dyDescent="0.2">
      <c r="A60" s="18"/>
      <c r="L60" s="18"/>
      <c r="M60" s="18"/>
      <c r="N60" s="18"/>
      <c r="P60" s="125" t="s">
        <v>1801</v>
      </c>
      <c r="Q60" s="123">
        <v>1</v>
      </c>
      <c r="R60" s="123">
        <v>1</v>
      </c>
    </row>
    <row r="61" spans="1:18" x14ac:dyDescent="0.2">
      <c r="A61" s="18"/>
      <c r="L61" s="18"/>
      <c r="M61" s="18"/>
      <c r="N61" s="18"/>
      <c r="P61" s="126" t="s">
        <v>58</v>
      </c>
      <c r="Q61" s="54">
        <v>9</v>
      </c>
      <c r="R61" s="54">
        <v>9</v>
      </c>
    </row>
    <row r="62" spans="1:18" x14ac:dyDescent="0.2">
      <c r="A62" s="18"/>
      <c r="L62" s="18"/>
      <c r="M62" s="18"/>
      <c r="N62" s="18"/>
      <c r="P62" s="125" t="s">
        <v>1836</v>
      </c>
      <c r="Q62" s="123">
        <v>2</v>
      </c>
      <c r="R62" s="123">
        <v>2</v>
      </c>
    </row>
    <row r="63" spans="1:18" x14ac:dyDescent="0.2">
      <c r="A63" s="18"/>
      <c r="L63" s="18"/>
      <c r="M63" s="18"/>
      <c r="N63" s="18"/>
      <c r="P63" s="126" t="s">
        <v>305</v>
      </c>
      <c r="Q63" s="54">
        <v>1</v>
      </c>
      <c r="R63" s="54">
        <v>2</v>
      </c>
    </row>
    <row r="64" spans="1:18" x14ac:dyDescent="0.2">
      <c r="A64" s="18"/>
      <c r="L64" s="18"/>
      <c r="M64" s="18"/>
      <c r="N64" s="18"/>
      <c r="P64" s="125" t="s">
        <v>419</v>
      </c>
      <c r="Q64" s="123">
        <v>3</v>
      </c>
      <c r="R64" s="123">
        <v>26</v>
      </c>
    </row>
    <row r="65" spans="1:18" x14ac:dyDescent="0.2">
      <c r="A65" s="18"/>
      <c r="L65" s="18"/>
      <c r="M65" s="18"/>
      <c r="N65" s="18"/>
      <c r="P65" s="126" t="s">
        <v>4825</v>
      </c>
      <c r="Q65" s="54">
        <v>1</v>
      </c>
      <c r="R65" s="54">
        <v>26</v>
      </c>
    </row>
    <row r="66" spans="1:18" x14ac:dyDescent="0.2">
      <c r="A66" s="18"/>
      <c r="L66" s="18"/>
      <c r="M66" s="18"/>
      <c r="N66" s="18"/>
      <c r="P66" s="125" t="s">
        <v>304</v>
      </c>
      <c r="Q66" s="123">
        <v>1</v>
      </c>
      <c r="R66" s="123">
        <v>2</v>
      </c>
    </row>
    <row r="67" spans="1:18" x14ac:dyDescent="0.2">
      <c r="A67" s="18"/>
      <c r="L67" s="18"/>
      <c r="M67" s="18"/>
      <c r="N67" s="18"/>
      <c r="P67" s="126" t="s">
        <v>679</v>
      </c>
      <c r="Q67" s="54">
        <v>1</v>
      </c>
      <c r="R67" s="54">
        <v>1</v>
      </c>
    </row>
    <row r="68" spans="1:18" x14ac:dyDescent="0.2">
      <c r="A68" s="18"/>
      <c r="L68" s="18"/>
      <c r="M68" s="18"/>
      <c r="N68" s="18"/>
      <c r="P68" s="125" t="s">
        <v>7207</v>
      </c>
      <c r="Q68" s="123">
        <v>3</v>
      </c>
      <c r="R68" s="123">
        <v>3</v>
      </c>
    </row>
    <row r="69" spans="1:18" x14ac:dyDescent="0.2">
      <c r="A69" s="18"/>
      <c r="L69" s="18"/>
      <c r="M69" s="18"/>
      <c r="N69" s="18"/>
      <c r="P69" s="126" t="s">
        <v>7208</v>
      </c>
      <c r="Q69" s="54">
        <v>4</v>
      </c>
      <c r="R69" s="54">
        <v>4</v>
      </c>
    </row>
    <row r="70" spans="1:18" x14ac:dyDescent="0.2">
      <c r="A70" s="18"/>
      <c r="L70" s="18"/>
      <c r="M70" s="18"/>
      <c r="N70" s="18"/>
      <c r="P70" s="125" t="s">
        <v>9</v>
      </c>
      <c r="Q70" s="123">
        <v>7</v>
      </c>
      <c r="R70" s="123">
        <v>7</v>
      </c>
    </row>
    <row r="71" spans="1:18" x14ac:dyDescent="0.2">
      <c r="A71" s="18"/>
      <c r="L71" s="18"/>
      <c r="M71" s="18"/>
      <c r="N71" s="18"/>
      <c r="P71" s="126" t="s">
        <v>87</v>
      </c>
      <c r="Q71" s="54">
        <v>10</v>
      </c>
      <c r="R71" s="54">
        <v>10</v>
      </c>
    </row>
    <row r="72" spans="1:18" x14ac:dyDescent="0.2">
      <c r="A72" s="18"/>
      <c r="L72" s="18"/>
      <c r="M72" s="18"/>
      <c r="N72" s="18"/>
      <c r="P72" s="125" t="s">
        <v>2</v>
      </c>
      <c r="Q72" s="123">
        <v>15</v>
      </c>
      <c r="R72" s="123">
        <v>33</v>
      </c>
    </row>
    <row r="73" spans="1:18" x14ac:dyDescent="0.2">
      <c r="A73" s="18"/>
      <c r="L73" s="18"/>
      <c r="M73" s="18"/>
      <c r="N73" s="18"/>
      <c r="P73" s="126" t="s">
        <v>59</v>
      </c>
      <c r="Q73" s="54">
        <v>3</v>
      </c>
      <c r="R73" s="54">
        <v>3</v>
      </c>
    </row>
    <row r="74" spans="1:18" x14ac:dyDescent="0.2">
      <c r="A74" s="18"/>
      <c r="L74" s="18"/>
      <c r="M74" s="18"/>
      <c r="N74" s="18"/>
      <c r="P74" s="125" t="s">
        <v>293</v>
      </c>
      <c r="Q74" s="123">
        <v>7</v>
      </c>
      <c r="R74" s="123">
        <v>11</v>
      </c>
    </row>
    <row r="75" spans="1:18" x14ac:dyDescent="0.2">
      <c r="A75" s="18"/>
      <c r="L75" s="18"/>
      <c r="M75" s="18"/>
      <c r="N75" s="18"/>
      <c r="P75" s="126" t="s">
        <v>6</v>
      </c>
      <c r="Q75" s="54">
        <v>5</v>
      </c>
      <c r="R75" s="54">
        <v>12</v>
      </c>
    </row>
    <row r="76" spans="1:18" x14ac:dyDescent="0.2">
      <c r="A76" s="18"/>
      <c r="L76" s="18"/>
      <c r="M76" s="18"/>
      <c r="P76" s="125" t="s">
        <v>4805</v>
      </c>
      <c r="Q76" s="123">
        <v>2</v>
      </c>
      <c r="R76" s="123">
        <v>10</v>
      </c>
    </row>
    <row r="77" spans="1:18" x14ac:dyDescent="0.2">
      <c r="A77" s="18"/>
      <c r="L77" s="18"/>
      <c r="M77" s="18"/>
      <c r="P77" s="126" t="s">
        <v>1685</v>
      </c>
      <c r="Q77" s="54">
        <v>1</v>
      </c>
      <c r="R77" s="54">
        <v>1</v>
      </c>
    </row>
    <row r="78" spans="1:18" x14ac:dyDescent="0.2">
      <c r="A78" s="18"/>
      <c r="L78" s="18"/>
      <c r="M78" s="18"/>
      <c r="P78" s="125" t="s">
        <v>12</v>
      </c>
      <c r="Q78" s="123">
        <v>6</v>
      </c>
      <c r="R78" s="123">
        <v>19</v>
      </c>
    </row>
    <row r="79" spans="1:18" x14ac:dyDescent="0.2">
      <c r="A79" s="18"/>
      <c r="L79" s="18"/>
      <c r="M79" s="18"/>
      <c r="P79" s="126" t="s">
        <v>284</v>
      </c>
      <c r="Q79" s="54">
        <v>2</v>
      </c>
      <c r="R79" s="54">
        <v>5</v>
      </c>
    </row>
    <row r="80" spans="1:18" x14ac:dyDescent="0.2">
      <c r="A80" s="18"/>
      <c r="L80" s="18"/>
      <c r="M80" s="18"/>
      <c r="P80" s="125" t="s">
        <v>1680</v>
      </c>
      <c r="Q80" s="123">
        <v>1</v>
      </c>
      <c r="R80" s="123">
        <v>1</v>
      </c>
    </row>
    <row r="81" spans="1:18" x14ac:dyDescent="0.2">
      <c r="A81" s="18"/>
      <c r="L81" s="18"/>
      <c r="M81" s="18"/>
      <c r="P81" s="126" t="s">
        <v>283</v>
      </c>
      <c r="Q81" s="54">
        <v>2</v>
      </c>
      <c r="R81" s="54">
        <v>10</v>
      </c>
    </row>
    <row r="82" spans="1:18" x14ac:dyDescent="0.2">
      <c r="A82" s="18"/>
      <c r="L82" s="18"/>
      <c r="M82" s="18"/>
      <c r="P82" s="125" t="s">
        <v>1654</v>
      </c>
      <c r="Q82" s="123">
        <v>3</v>
      </c>
      <c r="R82" s="123">
        <v>3</v>
      </c>
    </row>
    <row r="83" spans="1:18" x14ac:dyDescent="0.2">
      <c r="A83" s="18"/>
      <c r="L83" s="18"/>
      <c r="M83" s="18"/>
      <c r="P83" s="126" t="s">
        <v>1240</v>
      </c>
      <c r="Q83" s="54">
        <v>1</v>
      </c>
      <c r="R83" s="54">
        <v>1</v>
      </c>
    </row>
    <row r="84" spans="1:18" x14ac:dyDescent="0.2">
      <c r="A84" s="18"/>
      <c r="L84" s="18"/>
      <c r="M84" s="18"/>
      <c r="P84" s="125" t="s">
        <v>105</v>
      </c>
      <c r="Q84" s="123">
        <v>6</v>
      </c>
      <c r="R84" s="123">
        <v>10</v>
      </c>
    </row>
    <row r="85" spans="1:18" x14ac:dyDescent="0.2">
      <c r="A85" s="18"/>
      <c r="L85" s="18"/>
      <c r="M85" s="18"/>
      <c r="P85" s="126" t="s">
        <v>108</v>
      </c>
      <c r="Q85" s="54">
        <v>3</v>
      </c>
      <c r="R85" s="54">
        <v>3</v>
      </c>
    </row>
    <row r="86" spans="1:18" x14ac:dyDescent="0.2">
      <c r="A86" s="18"/>
      <c r="L86" s="18"/>
      <c r="M86" s="18"/>
      <c r="P86" s="125" t="s">
        <v>26</v>
      </c>
      <c r="Q86" s="123">
        <v>55</v>
      </c>
      <c r="R86" s="123">
        <v>129</v>
      </c>
    </row>
    <row r="87" spans="1:18" x14ac:dyDescent="0.2">
      <c r="A87" s="18"/>
      <c r="L87" s="18"/>
      <c r="M87" s="18"/>
      <c r="P87" s="126" t="s">
        <v>140</v>
      </c>
      <c r="Q87" s="54">
        <v>2</v>
      </c>
      <c r="R87" s="54">
        <v>2</v>
      </c>
    </row>
    <row r="88" spans="1:18" x14ac:dyDescent="0.2">
      <c r="A88" s="18"/>
      <c r="L88" s="18"/>
      <c r="M88" s="18"/>
      <c r="P88" s="125" t="s">
        <v>383</v>
      </c>
      <c r="Q88" s="123">
        <v>1</v>
      </c>
      <c r="R88" s="123">
        <v>1</v>
      </c>
    </row>
    <row r="89" spans="1:18" x14ac:dyDescent="0.2">
      <c r="A89" s="18"/>
      <c r="L89" s="18"/>
      <c r="M89" s="18"/>
      <c r="P89" s="126" t="s">
        <v>113</v>
      </c>
      <c r="Q89" s="54">
        <v>79</v>
      </c>
      <c r="R89" s="54">
        <v>81</v>
      </c>
    </row>
    <row r="90" spans="1:18" x14ac:dyDescent="0.2">
      <c r="A90" s="18"/>
      <c r="L90" s="18"/>
      <c r="M90" s="18"/>
      <c r="P90" s="125" t="s">
        <v>271</v>
      </c>
      <c r="Q90" s="123">
        <v>3</v>
      </c>
      <c r="R90" s="123">
        <v>8</v>
      </c>
    </row>
    <row r="91" spans="1:18" x14ac:dyDescent="0.2">
      <c r="A91" s="18"/>
      <c r="L91" s="18"/>
      <c r="M91" s="18"/>
      <c r="P91" s="126" t="s">
        <v>308</v>
      </c>
      <c r="Q91" s="54">
        <v>5</v>
      </c>
      <c r="R91" s="54">
        <v>12</v>
      </c>
    </row>
    <row r="92" spans="1:18" x14ac:dyDescent="0.2">
      <c r="A92" s="18"/>
      <c r="L92" s="18"/>
      <c r="M92" s="18"/>
      <c r="P92" s="125" t="s">
        <v>3021</v>
      </c>
      <c r="Q92" s="123">
        <v>1</v>
      </c>
      <c r="R92" s="123">
        <v>8</v>
      </c>
    </row>
    <row r="93" spans="1:18" x14ac:dyDescent="0.2">
      <c r="A93" s="18"/>
      <c r="L93" s="18"/>
      <c r="M93" s="18"/>
      <c r="P93" s="126" t="s">
        <v>292</v>
      </c>
      <c r="Q93" s="54">
        <v>4</v>
      </c>
      <c r="R93" s="54">
        <v>20</v>
      </c>
    </row>
    <row r="94" spans="1:18" x14ac:dyDescent="0.2">
      <c r="A94" s="18"/>
      <c r="P94" s="125" t="s">
        <v>23</v>
      </c>
      <c r="Q94" s="123">
        <v>4</v>
      </c>
      <c r="R94" s="123">
        <v>4</v>
      </c>
    </row>
    <row r="95" spans="1:18" x14ac:dyDescent="0.2">
      <c r="A95" s="18"/>
      <c r="P95" s="126" t="s">
        <v>282</v>
      </c>
      <c r="Q95" s="54">
        <v>10</v>
      </c>
      <c r="R95" s="54">
        <v>14</v>
      </c>
    </row>
    <row r="96" spans="1:18" x14ac:dyDescent="0.2">
      <c r="A96" s="18"/>
      <c r="P96" s="125" t="s">
        <v>62</v>
      </c>
      <c r="Q96" s="123">
        <v>7</v>
      </c>
      <c r="R96" s="123">
        <v>12</v>
      </c>
    </row>
    <row r="97" spans="1:18" x14ac:dyDescent="0.2">
      <c r="A97" s="18"/>
      <c r="P97" s="126" t="s">
        <v>39</v>
      </c>
      <c r="Q97" s="54">
        <v>13</v>
      </c>
      <c r="R97" s="54">
        <v>29</v>
      </c>
    </row>
    <row r="98" spans="1:18" x14ac:dyDescent="0.2">
      <c r="A98" s="18"/>
      <c r="P98" s="125" t="s">
        <v>2917</v>
      </c>
      <c r="Q98" s="123">
        <v>1</v>
      </c>
      <c r="R98" s="123">
        <v>1</v>
      </c>
    </row>
    <row r="99" spans="1:18" x14ac:dyDescent="0.2">
      <c r="A99" s="18"/>
      <c r="P99" s="126" t="s">
        <v>2301</v>
      </c>
      <c r="Q99" s="54">
        <v>1</v>
      </c>
      <c r="R99" s="54">
        <v>1</v>
      </c>
    </row>
    <row r="100" spans="1:18" x14ac:dyDescent="0.2">
      <c r="A100" s="18"/>
      <c r="P100" s="125" t="s">
        <v>447</v>
      </c>
      <c r="Q100" s="123">
        <v>1</v>
      </c>
      <c r="R100" s="123">
        <v>1</v>
      </c>
    </row>
    <row r="101" spans="1:18" x14ac:dyDescent="0.2">
      <c r="A101" s="18"/>
      <c r="P101" s="126" t="s">
        <v>63</v>
      </c>
      <c r="Q101" s="54">
        <v>20</v>
      </c>
      <c r="R101" s="54">
        <v>22</v>
      </c>
    </row>
    <row r="102" spans="1:18" x14ac:dyDescent="0.2">
      <c r="A102" s="18"/>
      <c r="P102" s="125" t="s">
        <v>2952</v>
      </c>
      <c r="Q102" s="123">
        <v>5</v>
      </c>
      <c r="R102" s="123">
        <v>6</v>
      </c>
    </row>
    <row r="103" spans="1:18" x14ac:dyDescent="0.2">
      <c r="A103" s="18"/>
      <c r="P103" s="126" t="s">
        <v>64</v>
      </c>
      <c r="Q103" s="54">
        <v>9</v>
      </c>
      <c r="R103" s="54">
        <v>14</v>
      </c>
    </row>
    <row r="104" spans="1:18" x14ac:dyDescent="0.2">
      <c r="A104" s="18"/>
      <c r="P104" s="125" t="s">
        <v>4505</v>
      </c>
      <c r="Q104" s="123">
        <v>1</v>
      </c>
      <c r="R104" s="123">
        <v>1</v>
      </c>
    </row>
    <row r="105" spans="1:18" ht="13.2" thickBot="1" x14ac:dyDescent="0.25">
      <c r="A105" s="18"/>
      <c r="P105" s="260" t="s">
        <v>115</v>
      </c>
      <c r="Q105" s="124">
        <v>1</v>
      </c>
      <c r="R105" s="124">
        <v>2</v>
      </c>
    </row>
    <row r="106" spans="1:18" ht="14.4" x14ac:dyDescent="0.3">
      <c r="A106" s="18"/>
      <c r="P106"/>
      <c r="Q106"/>
      <c r="R106"/>
    </row>
    <row r="107" spans="1:18" x14ac:dyDescent="0.2">
      <c r="A107" s="18"/>
      <c r="P107" s="18"/>
      <c r="Q107" s="18"/>
      <c r="R107" s="18"/>
    </row>
    <row r="108" spans="1:18" x14ac:dyDescent="0.2">
      <c r="A108" s="18"/>
      <c r="R108" s="18"/>
    </row>
    <row r="109" spans="1:18" x14ac:dyDescent="0.2">
      <c r="A109" s="18"/>
      <c r="R109" s="18"/>
    </row>
    <row r="110" spans="1:18" x14ac:dyDescent="0.2">
      <c r="A110" s="18"/>
      <c r="R110" s="18"/>
    </row>
    <row r="111" spans="1:18" x14ac:dyDescent="0.2">
      <c r="A111" s="18"/>
      <c r="R111" s="18"/>
    </row>
    <row r="112" spans="1:18" x14ac:dyDescent="0.2">
      <c r="A112" s="18"/>
      <c r="R112" s="18"/>
    </row>
    <row r="113" spans="1:27" x14ac:dyDescent="0.2">
      <c r="A113" s="18"/>
      <c r="R113" s="18"/>
    </row>
    <row r="114" spans="1:27" x14ac:dyDescent="0.2">
      <c r="A114" s="18"/>
      <c r="B114" s="47"/>
      <c r="L114" s="18"/>
      <c r="M114" s="18"/>
      <c r="N114" s="18"/>
      <c r="O114" s="18"/>
      <c r="P114" s="18"/>
      <c r="Q114" s="18"/>
    </row>
    <row r="115" spans="1:27" x14ac:dyDescent="0.2">
      <c r="L115" s="38"/>
      <c r="M115" s="38"/>
      <c r="N115" s="44"/>
      <c r="O115" s="43"/>
    </row>
    <row r="116" spans="1:27" x14ac:dyDescent="0.2">
      <c r="L116" s="38"/>
      <c r="M116" s="38"/>
      <c r="N116" s="44"/>
      <c r="O116" s="43"/>
    </row>
    <row r="117" spans="1:27" x14ac:dyDescent="0.2">
      <c r="L117" s="38"/>
      <c r="M117" s="38"/>
      <c r="N117" s="44"/>
      <c r="O117" s="43"/>
    </row>
    <row r="118" spans="1:27" ht="13.2" thickBot="1" x14ac:dyDescent="0.25"/>
    <row r="119" spans="1:27" ht="13.2" thickBot="1" x14ac:dyDescent="0.25">
      <c r="B119" s="313"/>
      <c r="C119" s="313"/>
      <c r="D119" s="313"/>
      <c r="E119" s="313"/>
      <c r="F119" s="313"/>
      <c r="G119" s="313"/>
      <c r="H119" s="313"/>
      <c r="I119" s="313"/>
      <c r="J119" s="313"/>
      <c r="L119" s="56" t="s">
        <v>124</v>
      </c>
      <c r="M119" s="42"/>
      <c r="N119" s="42" t="s">
        <v>256</v>
      </c>
      <c r="O119" s="42" t="s">
        <v>255</v>
      </c>
      <c r="P119" s="56" t="s">
        <v>254</v>
      </c>
      <c r="Q119" s="42" t="s">
        <v>42</v>
      </c>
      <c r="R119" s="42" t="s">
        <v>253</v>
      </c>
    </row>
    <row r="120" spans="1:27" x14ac:dyDescent="0.2">
      <c r="L120" s="90">
        <v>1997</v>
      </c>
      <c r="M120" s="90"/>
      <c r="N120" s="90">
        <v>89</v>
      </c>
      <c r="O120" s="90">
        <v>8</v>
      </c>
      <c r="P120" s="90">
        <v>16</v>
      </c>
      <c r="Q120" s="90">
        <v>20</v>
      </c>
      <c r="R120" s="90">
        <v>13</v>
      </c>
    </row>
    <row r="121" spans="1:27" x14ac:dyDescent="0.2">
      <c r="L121" s="59">
        <v>1998</v>
      </c>
      <c r="M121" s="59"/>
      <c r="N121" s="59">
        <v>98</v>
      </c>
      <c r="O121" s="59">
        <v>21</v>
      </c>
      <c r="P121" s="59">
        <v>32</v>
      </c>
      <c r="Q121" s="59">
        <v>22</v>
      </c>
      <c r="R121" s="59">
        <v>20</v>
      </c>
    </row>
    <row r="122" spans="1:27" x14ac:dyDescent="0.2">
      <c r="L122" s="60">
        <v>1999</v>
      </c>
      <c r="M122" s="60"/>
      <c r="N122" s="60">
        <v>83</v>
      </c>
      <c r="O122" s="60">
        <v>12</v>
      </c>
      <c r="P122" s="60">
        <v>27</v>
      </c>
      <c r="Q122" s="60">
        <v>27</v>
      </c>
      <c r="R122" s="60">
        <v>10</v>
      </c>
      <c r="AA122" s="47"/>
    </row>
    <row r="123" spans="1:27" x14ac:dyDescent="0.2">
      <c r="L123" s="59">
        <v>2000</v>
      </c>
      <c r="M123" s="59"/>
      <c r="N123" s="59">
        <v>97</v>
      </c>
      <c r="O123" s="59">
        <v>26</v>
      </c>
      <c r="P123" s="59">
        <v>38</v>
      </c>
      <c r="Q123" s="59">
        <v>40</v>
      </c>
      <c r="R123" s="59">
        <v>21</v>
      </c>
      <c r="AA123" s="47"/>
    </row>
    <row r="124" spans="1:27" x14ac:dyDescent="0.2">
      <c r="L124" s="60">
        <v>2001</v>
      </c>
      <c r="M124" s="60"/>
      <c r="N124" s="60">
        <v>67</v>
      </c>
      <c r="O124" s="60">
        <v>25</v>
      </c>
      <c r="P124" s="60">
        <v>24</v>
      </c>
      <c r="Q124" s="60">
        <v>40</v>
      </c>
      <c r="R124" s="60">
        <v>7</v>
      </c>
      <c r="AA124" s="47"/>
    </row>
    <row r="125" spans="1:27" x14ac:dyDescent="0.2">
      <c r="L125" s="59">
        <v>2002</v>
      </c>
      <c r="M125" s="59"/>
      <c r="N125" s="59">
        <v>114</v>
      </c>
      <c r="O125" s="59">
        <v>47</v>
      </c>
      <c r="P125" s="59">
        <v>31</v>
      </c>
      <c r="Q125" s="59">
        <v>32</v>
      </c>
      <c r="R125" s="59">
        <v>13</v>
      </c>
      <c r="AA125" s="47"/>
    </row>
    <row r="126" spans="1:27" x14ac:dyDescent="0.2">
      <c r="L126" s="60">
        <v>2003</v>
      </c>
      <c r="M126" s="60"/>
      <c r="N126" s="60">
        <v>100</v>
      </c>
      <c r="O126" s="60">
        <v>50</v>
      </c>
      <c r="P126" s="60">
        <v>34</v>
      </c>
      <c r="Q126" s="60">
        <v>34</v>
      </c>
      <c r="R126" s="60">
        <v>16</v>
      </c>
      <c r="AA126" s="47"/>
    </row>
    <row r="127" spans="1:27" x14ac:dyDescent="0.2">
      <c r="L127" s="59">
        <v>2004</v>
      </c>
      <c r="M127" s="59"/>
      <c r="N127" s="59">
        <v>107</v>
      </c>
      <c r="O127" s="59">
        <v>57</v>
      </c>
      <c r="P127" s="59">
        <v>13</v>
      </c>
      <c r="Q127" s="59">
        <v>29</v>
      </c>
      <c r="R127" s="59">
        <v>12</v>
      </c>
      <c r="AA127" s="57"/>
    </row>
    <row r="128" spans="1:27" x14ac:dyDescent="0.2">
      <c r="L128" s="60">
        <v>2005</v>
      </c>
      <c r="M128" s="60"/>
      <c r="N128" s="60">
        <v>121</v>
      </c>
      <c r="O128" s="60">
        <v>105</v>
      </c>
      <c r="P128" s="60">
        <v>27</v>
      </c>
      <c r="Q128" s="60">
        <v>25</v>
      </c>
      <c r="R128" s="60">
        <v>20</v>
      </c>
      <c r="AA128" s="57"/>
    </row>
    <row r="129" spans="4:27" x14ac:dyDescent="0.2">
      <c r="L129" s="59">
        <v>2006</v>
      </c>
      <c r="M129" s="59"/>
      <c r="N129" s="59">
        <v>155</v>
      </c>
      <c r="O129" s="59">
        <v>140</v>
      </c>
      <c r="P129" s="59">
        <v>8</v>
      </c>
      <c r="Q129" s="59">
        <v>24</v>
      </c>
      <c r="R129" s="59">
        <v>19</v>
      </c>
      <c r="AA129" s="57"/>
    </row>
    <row r="130" spans="4:27" x14ac:dyDescent="0.2">
      <c r="L130" s="60">
        <v>2007</v>
      </c>
      <c r="M130" s="60"/>
      <c r="N130" s="60">
        <v>168</v>
      </c>
      <c r="O130" s="60">
        <v>98</v>
      </c>
      <c r="P130" s="60">
        <v>33</v>
      </c>
      <c r="Q130" s="60">
        <v>32</v>
      </c>
      <c r="R130" s="60">
        <v>13</v>
      </c>
      <c r="AA130" s="47"/>
    </row>
    <row r="131" spans="4:27" x14ac:dyDescent="0.2">
      <c r="L131" s="59">
        <v>2008</v>
      </c>
      <c r="M131" s="59"/>
      <c r="N131" s="59">
        <v>238</v>
      </c>
      <c r="O131" s="59">
        <v>84</v>
      </c>
      <c r="P131" s="59">
        <v>5</v>
      </c>
      <c r="Q131" s="59">
        <v>24</v>
      </c>
      <c r="R131" s="59">
        <v>20</v>
      </c>
      <c r="AA131" s="47"/>
    </row>
    <row r="132" spans="4:27" x14ac:dyDescent="0.2">
      <c r="L132" s="60">
        <v>2009</v>
      </c>
      <c r="M132" s="60"/>
      <c r="N132" s="60">
        <v>274</v>
      </c>
      <c r="O132" s="60">
        <v>75</v>
      </c>
      <c r="P132" s="60">
        <v>40</v>
      </c>
      <c r="Q132" s="60">
        <v>36</v>
      </c>
      <c r="R132" s="60">
        <v>23</v>
      </c>
      <c r="AA132" s="47"/>
    </row>
    <row r="133" spans="4:27" x14ac:dyDescent="0.2">
      <c r="L133" s="59">
        <v>2010</v>
      </c>
      <c r="M133" s="59"/>
      <c r="N133" s="59">
        <v>270</v>
      </c>
      <c r="O133" s="59">
        <v>83</v>
      </c>
      <c r="P133" s="59">
        <v>8</v>
      </c>
      <c r="Q133" s="59">
        <v>49</v>
      </c>
      <c r="R133" s="59">
        <v>21</v>
      </c>
      <c r="AA133" s="47"/>
    </row>
    <row r="134" spans="4:27" x14ac:dyDescent="0.2">
      <c r="L134" s="60">
        <v>2011</v>
      </c>
      <c r="M134" s="60"/>
      <c r="N134" s="60">
        <v>268</v>
      </c>
      <c r="O134" s="60">
        <v>76</v>
      </c>
      <c r="P134" s="60">
        <v>47</v>
      </c>
      <c r="Q134" s="60">
        <v>44</v>
      </c>
      <c r="R134" s="60">
        <v>23</v>
      </c>
      <c r="AA134" s="47"/>
    </row>
    <row r="135" spans="4:27" x14ac:dyDescent="0.2">
      <c r="L135" s="59">
        <v>2012</v>
      </c>
      <c r="M135" s="59"/>
      <c r="N135" s="59">
        <v>353</v>
      </c>
      <c r="O135" s="59">
        <v>91</v>
      </c>
      <c r="P135" s="59">
        <v>17</v>
      </c>
      <c r="Q135" s="59">
        <v>45</v>
      </c>
      <c r="R135" s="59">
        <v>30</v>
      </c>
      <c r="AA135" s="47"/>
    </row>
    <row r="136" spans="4:27" x14ac:dyDescent="0.2">
      <c r="L136" s="60">
        <v>2013</v>
      </c>
      <c r="M136" s="60"/>
      <c r="N136" s="60">
        <v>384</v>
      </c>
      <c r="O136" s="60">
        <v>107</v>
      </c>
      <c r="P136" s="60">
        <v>48</v>
      </c>
      <c r="Q136" s="60">
        <v>34</v>
      </c>
      <c r="R136" s="60">
        <v>23</v>
      </c>
      <c r="AA136" s="47"/>
    </row>
    <row r="137" spans="4:27" ht="13.2" thickBot="1" x14ac:dyDescent="0.25">
      <c r="L137" s="26">
        <v>2014</v>
      </c>
      <c r="M137" s="26"/>
      <c r="N137" s="26">
        <v>358</v>
      </c>
      <c r="O137" s="26">
        <v>44</v>
      </c>
      <c r="P137" s="26">
        <v>29</v>
      </c>
      <c r="Q137" s="26">
        <v>42</v>
      </c>
      <c r="R137" s="26">
        <v>38</v>
      </c>
      <c r="AA137" s="47"/>
    </row>
    <row r="138" spans="4:27" ht="13.2" thickBot="1" x14ac:dyDescent="0.25">
      <c r="L138" s="172" t="s">
        <v>264</v>
      </c>
      <c r="M138" s="172"/>
      <c r="N138" s="227">
        <f>AVERAGE(N120:N137)</f>
        <v>185.77777777777777</v>
      </c>
      <c r="O138" s="230">
        <f>AVERAGE(O120:O137)</f>
        <v>63.833333333333336</v>
      </c>
      <c r="P138" s="229">
        <f>AVERAGE(P120:P137)</f>
        <v>26.5</v>
      </c>
      <c r="Q138" s="230">
        <f>AVERAGE(Q120:Q137)</f>
        <v>33.277777777777779</v>
      </c>
      <c r="R138" s="230">
        <f>AVERAGE(R120:R137)</f>
        <v>19</v>
      </c>
      <c r="AA138" s="47"/>
    </row>
    <row r="139" spans="4:27" x14ac:dyDescent="0.2">
      <c r="L139" s="18"/>
      <c r="M139" s="18"/>
      <c r="N139" s="18"/>
      <c r="O139" s="18"/>
      <c r="P139" s="18"/>
      <c r="Q139" s="18"/>
      <c r="R139" s="18"/>
      <c r="AA139" s="47"/>
    </row>
    <row r="140" spans="4:27" x14ac:dyDescent="0.2">
      <c r="L140" s="18"/>
      <c r="M140" s="18"/>
      <c r="N140" s="18"/>
      <c r="O140" s="18"/>
      <c r="P140" s="18"/>
      <c r="Q140" s="18"/>
      <c r="R140" s="18"/>
      <c r="AA140" s="47"/>
    </row>
    <row r="141" spans="4:27" x14ac:dyDescent="0.2">
      <c r="D141" s="80" t="s">
        <v>7195</v>
      </c>
      <c r="AA141" s="47"/>
    </row>
    <row r="142" spans="4:27" x14ac:dyDescent="0.2">
      <c r="AA142" s="47"/>
    </row>
    <row r="143" spans="4:27" x14ac:dyDescent="0.2">
      <c r="N143" s="71"/>
      <c r="O143" s="71"/>
      <c r="P143" s="71"/>
      <c r="Q143" s="71"/>
      <c r="R143" s="71"/>
      <c r="AA143" s="47"/>
    </row>
    <row r="144" spans="4:27" x14ac:dyDescent="0.2">
      <c r="AA144" s="47"/>
    </row>
    <row r="145" spans="2:27" ht="13.2" thickBot="1" x14ac:dyDescent="0.25">
      <c r="B145" s="313" t="s">
        <v>685</v>
      </c>
      <c r="C145" s="313"/>
      <c r="D145" s="313"/>
      <c r="E145" s="313"/>
      <c r="F145" s="313"/>
      <c r="G145" s="313"/>
      <c r="H145" s="313"/>
      <c r="I145" s="313"/>
      <c r="J145" s="313"/>
      <c r="L145" s="311" t="s">
        <v>685</v>
      </c>
      <c r="M145" s="311"/>
      <c r="N145" s="311"/>
      <c r="AA145" s="47"/>
    </row>
    <row r="146" spans="2:27" ht="22.8" x14ac:dyDescent="0.2">
      <c r="L146" s="56" t="s">
        <v>261</v>
      </c>
      <c r="M146" s="42"/>
      <c r="N146" s="42" t="s">
        <v>263</v>
      </c>
      <c r="AA146" s="47"/>
    </row>
    <row r="147" spans="2:27" x14ac:dyDescent="0.2">
      <c r="L147" s="55" t="s">
        <v>256</v>
      </c>
      <c r="M147" s="55"/>
      <c r="N147" s="60">
        <v>358</v>
      </c>
      <c r="O147" s="95"/>
      <c r="AA147" s="47"/>
    </row>
    <row r="148" spans="2:27" x14ac:dyDescent="0.2">
      <c r="L148" s="53" t="s">
        <v>262</v>
      </c>
      <c r="M148" s="53"/>
      <c r="N148" s="59">
        <v>15</v>
      </c>
      <c r="O148" s="95"/>
      <c r="AA148" s="47"/>
    </row>
    <row r="149" spans="2:27" x14ac:dyDescent="0.2">
      <c r="L149" s="55" t="s">
        <v>255</v>
      </c>
      <c r="M149" s="55"/>
      <c r="N149" s="60">
        <v>44</v>
      </c>
      <c r="O149" s="95"/>
      <c r="AA149" s="47"/>
    </row>
    <row r="150" spans="2:27" x14ac:dyDescent="0.2">
      <c r="L150" s="53" t="s">
        <v>252</v>
      </c>
      <c r="M150" s="53"/>
      <c r="N150" s="59">
        <v>4</v>
      </c>
      <c r="O150" s="95"/>
      <c r="AA150" s="47"/>
    </row>
    <row r="151" spans="2:27" x14ac:dyDescent="0.2">
      <c r="L151" s="55" t="s">
        <v>254</v>
      </c>
      <c r="M151" s="55"/>
      <c r="N151" s="60">
        <v>29</v>
      </c>
      <c r="O151" s="95"/>
      <c r="AA151" s="47"/>
    </row>
    <row r="152" spans="2:27" x14ac:dyDescent="0.2">
      <c r="L152" s="53" t="s">
        <v>253</v>
      </c>
      <c r="M152" s="53"/>
      <c r="N152" s="59">
        <v>38</v>
      </c>
      <c r="O152" s="95"/>
      <c r="AA152" s="47"/>
    </row>
    <row r="153" spans="2:27" x14ac:dyDescent="0.2">
      <c r="L153" s="55" t="s">
        <v>208</v>
      </c>
      <c r="M153" s="55"/>
      <c r="N153" s="60">
        <v>5</v>
      </c>
      <c r="O153" s="95"/>
      <c r="AA153" s="47"/>
    </row>
    <row r="154" spans="2:27" x14ac:dyDescent="0.2">
      <c r="L154" s="53" t="s">
        <v>250</v>
      </c>
      <c r="M154" s="53"/>
      <c r="N154" s="59">
        <v>5</v>
      </c>
      <c r="O154" s="95"/>
      <c r="AA154" s="47"/>
    </row>
    <row r="155" spans="2:27" x14ac:dyDescent="0.2">
      <c r="L155" s="55" t="s">
        <v>42</v>
      </c>
      <c r="M155" s="55"/>
      <c r="N155" s="60">
        <v>42</v>
      </c>
      <c r="O155" s="95"/>
      <c r="AA155" s="47"/>
    </row>
    <row r="156" spans="2:27" x14ac:dyDescent="0.2">
      <c r="L156" s="53" t="s">
        <v>251</v>
      </c>
      <c r="M156" s="53"/>
      <c r="N156" s="59">
        <v>3</v>
      </c>
      <c r="O156" s="95"/>
      <c r="AA156" s="47"/>
    </row>
    <row r="157" spans="2:27" x14ac:dyDescent="0.2">
      <c r="L157" s="55" t="s">
        <v>276</v>
      </c>
      <c r="M157" s="55"/>
      <c r="N157" s="60">
        <v>2</v>
      </c>
      <c r="O157" s="95"/>
      <c r="AA157" s="47"/>
    </row>
    <row r="158" spans="2:27" x14ac:dyDescent="0.2">
      <c r="L158" s="53" t="s">
        <v>306</v>
      </c>
      <c r="M158" s="53"/>
      <c r="N158" s="59">
        <v>2</v>
      </c>
      <c r="O158" s="95"/>
      <c r="AA158" s="47"/>
    </row>
    <row r="159" spans="2:27" ht="13.2" thickBot="1" x14ac:dyDescent="0.25">
      <c r="L159" s="19" t="s">
        <v>472</v>
      </c>
      <c r="M159" s="55"/>
      <c r="N159" s="60">
        <v>4</v>
      </c>
      <c r="O159" s="95"/>
      <c r="AA159" s="47"/>
    </row>
    <row r="160" spans="2:27" ht="13.2" thickBot="1" x14ac:dyDescent="0.25">
      <c r="L160" s="25" t="s">
        <v>190</v>
      </c>
      <c r="M160" s="25"/>
      <c r="N160" s="24">
        <f>SUM(N147:N159)</f>
        <v>551</v>
      </c>
      <c r="AA160" s="47"/>
    </row>
    <row r="161" spans="2:27" x14ac:dyDescent="0.2">
      <c r="AA161" s="47"/>
    </row>
    <row r="162" spans="2:27" x14ac:dyDescent="0.2">
      <c r="AA162" s="47"/>
    </row>
    <row r="163" spans="2:27" x14ac:dyDescent="0.2">
      <c r="AA163" s="47"/>
    </row>
    <row r="164" spans="2:27" x14ac:dyDescent="0.2">
      <c r="AA164" s="47"/>
    </row>
    <row r="165" spans="2:27" x14ac:dyDescent="0.2">
      <c r="AA165" s="47"/>
    </row>
    <row r="166" spans="2:27" x14ac:dyDescent="0.2">
      <c r="AA166" s="47"/>
    </row>
    <row r="167" spans="2:27" x14ac:dyDescent="0.2">
      <c r="AA167" s="47"/>
    </row>
    <row r="168" spans="2:27" ht="13.2" thickBot="1" x14ac:dyDescent="0.25">
      <c r="B168" s="313"/>
      <c r="C168" s="313"/>
      <c r="D168" s="313"/>
      <c r="E168" s="313"/>
      <c r="F168" s="313"/>
      <c r="G168" s="313"/>
      <c r="H168" s="313"/>
      <c r="I168" s="313"/>
      <c r="J168" s="313"/>
      <c r="K168" s="193"/>
      <c r="L168" s="311"/>
      <c r="M168" s="311"/>
      <c r="N168" s="311"/>
      <c r="O168" s="311"/>
      <c r="P168" s="311"/>
      <c r="Q168" s="311"/>
      <c r="R168" s="311"/>
      <c r="AA168" s="47"/>
    </row>
    <row r="169" spans="2:27" ht="45.6" x14ac:dyDescent="0.2">
      <c r="L169" s="56" t="s">
        <v>261</v>
      </c>
      <c r="M169" s="56"/>
      <c r="N169" s="56" t="s">
        <v>260</v>
      </c>
      <c r="O169" s="56" t="s">
        <v>259</v>
      </c>
      <c r="P169" s="56" t="s">
        <v>559</v>
      </c>
      <c r="Q169" s="56" t="s">
        <v>258</v>
      </c>
      <c r="R169" s="56" t="s">
        <v>257</v>
      </c>
      <c r="AA169" s="47"/>
    </row>
    <row r="170" spans="2:27" x14ac:dyDescent="0.2">
      <c r="L170" s="27" t="s">
        <v>256</v>
      </c>
      <c r="M170" s="27"/>
      <c r="N170" s="60">
        <v>358</v>
      </c>
      <c r="O170" s="60">
        <f t="shared" ref="O170:O180" si="1">P170-N170</f>
        <v>1200</v>
      </c>
      <c r="P170" s="60">
        <v>1558</v>
      </c>
      <c r="Q170" s="61">
        <f>Summary!N170/Summary!P170</f>
        <v>0.22978177150192555</v>
      </c>
      <c r="R170" s="61">
        <f t="shared" ref="R170:R180" si="2">1-Q170</f>
        <v>0.77021822849807442</v>
      </c>
      <c r="AA170" s="47"/>
    </row>
    <row r="171" spans="2:27" x14ac:dyDescent="0.2">
      <c r="L171" s="28" t="s">
        <v>255</v>
      </c>
      <c r="M171" s="28"/>
      <c r="N171" s="59">
        <v>44</v>
      </c>
      <c r="O171" s="59">
        <f>P171-N171</f>
        <v>1125</v>
      </c>
      <c r="P171" s="59">
        <v>1169</v>
      </c>
      <c r="Q171" s="62">
        <f>Summary!N171/Summary!P171</f>
        <v>3.7639007698887936E-2</v>
      </c>
      <c r="R171" s="62">
        <f t="shared" si="2"/>
        <v>0.96236099230111205</v>
      </c>
      <c r="AA171" s="47"/>
    </row>
    <row r="172" spans="2:27" x14ac:dyDescent="0.2">
      <c r="L172" s="27" t="s">
        <v>254</v>
      </c>
      <c r="M172" s="27"/>
      <c r="N172" s="60">
        <v>29</v>
      </c>
      <c r="O172" s="60">
        <f t="shared" si="1"/>
        <v>81</v>
      </c>
      <c r="P172" s="60">
        <v>110</v>
      </c>
      <c r="Q172" s="61">
        <f>Summary!N172/Summary!P172</f>
        <v>0.26363636363636361</v>
      </c>
      <c r="R172" s="61">
        <f t="shared" si="2"/>
        <v>0.73636363636363633</v>
      </c>
      <c r="AA172" s="47"/>
    </row>
    <row r="173" spans="2:27" x14ac:dyDescent="0.2">
      <c r="L173" s="28" t="s">
        <v>42</v>
      </c>
      <c r="M173" s="28"/>
      <c r="N173" s="59">
        <v>42</v>
      </c>
      <c r="O173" s="59">
        <f t="shared" si="1"/>
        <v>168</v>
      </c>
      <c r="P173" s="59">
        <v>210</v>
      </c>
      <c r="Q173" s="62">
        <f>Summary!N173/Summary!P173</f>
        <v>0.2</v>
      </c>
      <c r="R173" s="62">
        <f t="shared" si="2"/>
        <v>0.8</v>
      </c>
      <c r="AA173" s="47"/>
    </row>
    <row r="174" spans="2:27" x14ac:dyDescent="0.2">
      <c r="L174" s="27" t="s">
        <v>253</v>
      </c>
      <c r="M174" s="27"/>
      <c r="N174" s="60">
        <v>38</v>
      </c>
      <c r="O174" s="60">
        <f t="shared" si="1"/>
        <v>61</v>
      </c>
      <c r="P174" s="60">
        <v>99</v>
      </c>
      <c r="Q174" s="61">
        <f>Summary!N174/Summary!P174</f>
        <v>0.38383838383838381</v>
      </c>
      <c r="R174" s="61">
        <f t="shared" si="2"/>
        <v>0.61616161616161613</v>
      </c>
      <c r="AA174" s="47"/>
    </row>
    <row r="175" spans="2:27" x14ac:dyDescent="0.2">
      <c r="L175" s="28" t="s">
        <v>252</v>
      </c>
      <c r="M175" s="28"/>
      <c r="N175" s="59">
        <v>4</v>
      </c>
      <c r="O175" s="59">
        <f t="shared" si="1"/>
        <v>15</v>
      </c>
      <c r="P175" s="59">
        <v>19</v>
      </c>
      <c r="Q175" s="62">
        <f>Summary!N175/Summary!P175</f>
        <v>0.21052631578947367</v>
      </c>
      <c r="R175" s="62">
        <f t="shared" si="2"/>
        <v>0.78947368421052633</v>
      </c>
      <c r="AA175" s="47"/>
    </row>
    <row r="176" spans="2:27" x14ac:dyDescent="0.2">
      <c r="L176" s="27" t="s">
        <v>208</v>
      </c>
      <c r="M176" s="27"/>
      <c r="N176" s="60">
        <v>5</v>
      </c>
      <c r="O176" s="60">
        <f t="shared" si="1"/>
        <v>91</v>
      </c>
      <c r="P176" s="60">
        <v>96</v>
      </c>
      <c r="Q176" s="61">
        <f>Summary!N176/Summary!P176</f>
        <v>5.2083333333333336E-2</v>
      </c>
      <c r="R176" s="61">
        <f t="shared" si="2"/>
        <v>0.94791666666666663</v>
      </c>
      <c r="AA176" s="47"/>
    </row>
    <row r="177" spans="2:27" x14ac:dyDescent="0.2">
      <c r="L177" s="28" t="s">
        <v>251</v>
      </c>
      <c r="M177" s="28"/>
      <c r="N177" s="59">
        <v>3</v>
      </c>
      <c r="O177" s="59">
        <f t="shared" si="1"/>
        <v>72</v>
      </c>
      <c r="P177" s="59">
        <v>75</v>
      </c>
      <c r="Q177" s="62">
        <f>Summary!N177/Summary!P177</f>
        <v>0.04</v>
      </c>
      <c r="R177" s="62">
        <f t="shared" si="2"/>
        <v>0.96</v>
      </c>
      <c r="AA177" s="47"/>
    </row>
    <row r="178" spans="2:27" x14ac:dyDescent="0.2">
      <c r="L178" s="27" t="s">
        <v>250</v>
      </c>
      <c r="M178" s="27"/>
      <c r="N178" s="60">
        <v>5</v>
      </c>
      <c r="O178" s="60">
        <f t="shared" si="1"/>
        <v>22</v>
      </c>
      <c r="P178" s="60">
        <v>27</v>
      </c>
      <c r="Q178" s="61">
        <f>Summary!N178/Summary!P178</f>
        <v>0.18518518518518517</v>
      </c>
      <c r="R178" s="61">
        <f>1-Q178</f>
        <v>0.81481481481481488</v>
      </c>
      <c r="AA178" s="47"/>
    </row>
    <row r="179" spans="2:27" x14ac:dyDescent="0.2">
      <c r="L179" s="28" t="s">
        <v>276</v>
      </c>
      <c r="M179" s="28"/>
      <c r="N179" s="59">
        <v>2</v>
      </c>
      <c r="O179" s="59">
        <f t="shared" si="1"/>
        <v>108</v>
      </c>
      <c r="P179" s="59">
        <v>110</v>
      </c>
      <c r="Q179" s="62">
        <f>Summary!N179/Summary!P179</f>
        <v>1.8181818181818181E-2</v>
      </c>
      <c r="R179" s="62">
        <f t="shared" si="2"/>
        <v>0.98181818181818181</v>
      </c>
      <c r="AA179" s="47"/>
    </row>
    <row r="180" spans="2:27" ht="13.2" thickBot="1" x14ac:dyDescent="0.25">
      <c r="L180" s="19" t="s">
        <v>249</v>
      </c>
      <c r="M180" s="19"/>
      <c r="N180" s="58">
        <v>15</v>
      </c>
      <c r="O180" s="58">
        <f t="shared" si="1"/>
        <v>7</v>
      </c>
      <c r="P180" s="58">
        <v>22</v>
      </c>
      <c r="Q180" s="67">
        <f>Summary!N180/Summary!P180</f>
        <v>0.68181818181818177</v>
      </c>
      <c r="R180" s="67">
        <f t="shared" si="2"/>
        <v>0.31818181818181823</v>
      </c>
      <c r="AA180" s="47"/>
    </row>
    <row r="181" spans="2:27" x14ac:dyDescent="0.2">
      <c r="L181" s="18"/>
      <c r="M181" s="18"/>
      <c r="N181" s="18"/>
      <c r="O181" s="18"/>
      <c r="P181" s="18"/>
      <c r="Q181" s="18"/>
      <c r="R181" s="18"/>
      <c r="T181" s="47"/>
    </row>
    <row r="182" spans="2:27" x14ac:dyDescent="0.2">
      <c r="L182" s="18"/>
      <c r="M182" s="18"/>
      <c r="N182" s="18"/>
      <c r="O182" s="18"/>
      <c r="P182" s="18"/>
      <c r="Q182" s="18"/>
      <c r="R182" s="18"/>
      <c r="AA182" s="47"/>
    </row>
    <row r="183" spans="2:27" x14ac:dyDescent="0.2">
      <c r="L183" s="18"/>
      <c r="M183" s="18"/>
      <c r="N183" s="18"/>
      <c r="O183" s="18"/>
      <c r="P183" s="18"/>
      <c r="Q183" s="18"/>
      <c r="R183" s="18"/>
      <c r="AA183" s="47"/>
    </row>
    <row r="184" spans="2:27" x14ac:dyDescent="0.2">
      <c r="L184" s="18"/>
      <c r="M184" s="18"/>
      <c r="N184" s="18"/>
      <c r="O184" s="18"/>
      <c r="P184" s="18"/>
      <c r="Q184" s="18"/>
      <c r="R184" s="18"/>
      <c r="AA184" s="47"/>
    </row>
    <row r="185" spans="2:27" x14ac:dyDescent="0.2">
      <c r="L185" s="18"/>
      <c r="M185" s="18"/>
      <c r="N185" s="18"/>
      <c r="O185" s="18"/>
      <c r="P185" s="18"/>
      <c r="Q185" s="18"/>
      <c r="R185" s="18"/>
      <c r="AA185" s="47"/>
    </row>
    <row r="186" spans="2:27" x14ac:dyDescent="0.2">
      <c r="L186" s="18"/>
      <c r="M186" s="18"/>
      <c r="N186" s="18"/>
      <c r="O186" s="18"/>
      <c r="P186" s="18"/>
      <c r="Q186" s="18"/>
      <c r="R186" s="18"/>
      <c r="AA186" s="47"/>
    </row>
    <row r="187" spans="2:27" x14ac:dyDescent="0.2">
      <c r="L187" s="18"/>
      <c r="M187" s="18"/>
      <c r="N187" s="18"/>
      <c r="O187" s="18"/>
      <c r="P187" s="18"/>
      <c r="Q187" s="18"/>
      <c r="R187" s="18"/>
      <c r="AA187" s="47"/>
    </row>
    <row r="188" spans="2:27" x14ac:dyDescent="0.2">
      <c r="L188" s="18"/>
      <c r="M188" s="18"/>
      <c r="N188" s="18"/>
      <c r="O188" s="18"/>
      <c r="P188" s="18"/>
      <c r="Q188" s="18"/>
      <c r="R188" s="18"/>
      <c r="AA188" s="47"/>
    </row>
    <row r="189" spans="2:27" x14ac:dyDescent="0.2">
      <c r="L189" s="18"/>
      <c r="M189" s="18"/>
      <c r="N189" s="18"/>
      <c r="O189" s="18"/>
      <c r="P189" s="18"/>
      <c r="Q189" s="18"/>
      <c r="R189" s="18"/>
      <c r="AA189" s="47"/>
    </row>
    <row r="190" spans="2:27" x14ac:dyDescent="0.2">
      <c r="L190" s="18"/>
      <c r="M190" s="18"/>
      <c r="N190" s="18"/>
      <c r="O190" s="18"/>
      <c r="P190" s="18"/>
      <c r="Q190" s="18"/>
      <c r="R190" s="18"/>
      <c r="AA190" s="47"/>
    </row>
    <row r="191" spans="2:27" ht="15" customHeight="1" x14ac:dyDescent="0.2">
      <c r="B191" s="313" t="s">
        <v>7211</v>
      </c>
      <c r="C191" s="313"/>
      <c r="D191" s="313"/>
      <c r="E191" s="313"/>
      <c r="F191" s="313"/>
      <c r="G191" s="313"/>
      <c r="H191" s="313"/>
      <c r="I191" s="313"/>
      <c r="J191" s="313"/>
      <c r="K191" s="313"/>
      <c r="AA191" s="47"/>
    </row>
    <row r="192" spans="2:27" x14ac:dyDescent="0.2">
      <c r="AA192" s="47"/>
    </row>
    <row r="193" spans="12:27" x14ac:dyDescent="0.2">
      <c r="AA193" s="47"/>
    </row>
    <row r="194" spans="12:27" x14ac:dyDescent="0.2">
      <c r="AA194" s="47"/>
    </row>
    <row r="196" spans="12:27" ht="13.2" thickBot="1" x14ac:dyDescent="0.25">
      <c r="L196" s="315" t="s">
        <v>686</v>
      </c>
      <c r="M196" s="315"/>
      <c r="N196" s="315"/>
      <c r="O196" s="315"/>
      <c r="P196" s="315"/>
      <c r="R196" s="18"/>
      <c r="AA196" s="47"/>
    </row>
    <row r="197" spans="12:27" x14ac:dyDescent="0.2">
      <c r="L197" s="56"/>
      <c r="M197" s="56"/>
      <c r="N197" s="56" t="s">
        <v>194</v>
      </c>
      <c r="O197" s="56" t="s">
        <v>659</v>
      </c>
      <c r="P197" s="56" t="s">
        <v>191</v>
      </c>
      <c r="R197" s="18"/>
      <c r="AA197" s="47"/>
    </row>
    <row r="198" spans="12:27" ht="22.5" hidden="1" x14ac:dyDescent="0.2">
      <c r="L198" s="27" t="s">
        <v>202</v>
      </c>
      <c r="M198" s="27"/>
      <c r="N198" s="55" t="s">
        <v>299</v>
      </c>
      <c r="O198" s="60">
        <v>0</v>
      </c>
      <c r="P198" s="105">
        <f t="shared" ref="P198:P222" si="3">O198/1277</f>
        <v>0</v>
      </c>
      <c r="R198" s="112"/>
      <c r="AA198" s="47"/>
    </row>
    <row r="199" spans="12:27" ht="12.75" hidden="1" x14ac:dyDescent="0.2">
      <c r="L199" s="28"/>
      <c r="M199" s="28"/>
      <c r="N199" s="53" t="s">
        <v>428</v>
      </c>
      <c r="O199" s="59">
        <v>0</v>
      </c>
      <c r="P199" s="111">
        <f t="shared" si="3"/>
        <v>0</v>
      </c>
      <c r="R199" s="18"/>
      <c r="AA199" s="47"/>
    </row>
    <row r="200" spans="12:27" ht="22.8" x14ac:dyDescent="0.2">
      <c r="L200" s="27" t="s">
        <v>202</v>
      </c>
      <c r="M200" s="27"/>
      <c r="N200" s="55" t="s">
        <v>89</v>
      </c>
      <c r="O200" s="60">
        <v>17</v>
      </c>
      <c r="P200" s="105">
        <f>O200/1277</f>
        <v>1.331245105716523E-2</v>
      </c>
      <c r="Q200" s="95"/>
      <c r="R200" s="18"/>
      <c r="AA200" s="47"/>
    </row>
    <row r="201" spans="12:27" x14ac:dyDescent="0.2">
      <c r="L201" s="28"/>
      <c r="M201" s="28"/>
      <c r="N201" s="53" t="s">
        <v>7</v>
      </c>
      <c r="O201" s="59">
        <v>27</v>
      </c>
      <c r="P201" s="111">
        <f t="shared" si="3"/>
        <v>2.1143304620203602E-2</v>
      </c>
      <c r="R201" s="18"/>
      <c r="AA201" s="47"/>
    </row>
    <row r="202" spans="12:27" x14ac:dyDescent="0.2">
      <c r="L202" s="197"/>
      <c r="M202" s="197"/>
      <c r="N202" s="145" t="s">
        <v>422</v>
      </c>
      <c r="O202" s="194">
        <v>30</v>
      </c>
      <c r="P202" s="231">
        <f t="shared" si="3"/>
        <v>2.3492560689115115E-2</v>
      </c>
      <c r="R202" s="18"/>
      <c r="AA202" s="47"/>
    </row>
    <row r="203" spans="12:27" x14ac:dyDescent="0.2">
      <c r="L203" s="28"/>
      <c r="M203" s="28"/>
      <c r="N203" s="53" t="s">
        <v>53</v>
      </c>
      <c r="O203" s="59">
        <v>36</v>
      </c>
      <c r="P203" s="111">
        <f>O203/1277</f>
        <v>2.8191072826938137E-2</v>
      </c>
      <c r="R203" s="18"/>
      <c r="AA203" s="47"/>
    </row>
    <row r="204" spans="12:27" x14ac:dyDescent="0.2">
      <c r="L204" s="197"/>
      <c r="M204" s="197"/>
      <c r="N204" s="145" t="s">
        <v>27</v>
      </c>
      <c r="O204" s="194">
        <v>37</v>
      </c>
      <c r="P204" s="231">
        <f t="shared" si="3"/>
        <v>2.8974158183241974E-2</v>
      </c>
      <c r="R204" s="18"/>
      <c r="AA204" s="47"/>
    </row>
    <row r="205" spans="12:27" x14ac:dyDescent="0.2">
      <c r="L205" s="28"/>
      <c r="M205" s="28"/>
      <c r="N205" s="53" t="s">
        <v>78</v>
      </c>
      <c r="O205" s="59">
        <v>42</v>
      </c>
      <c r="P205" s="111">
        <f t="shared" si="3"/>
        <v>3.2889584964761159E-2</v>
      </c>
      <c r="Q205" s="71"/>
      <c r="R205" s="18"/>
      <c r="AA205" s="47"/>
    </row>
    <row r="206" spans="12:27" x14ac:dyDescent="0.2">
      <c r="L206" s="197"/>
      <c r="M206" s="197"/>
      <c r="N206" s="145" t="s">
        <v>13</v>
      </c>
      <c r="O206" s="194">
        <v>42</v>
      </c>
      <c r="P206" s="231">
        <f t="shared" si="3"/>
        <v>3.2889584964761159E-2</v>
      </c>
      <c r="R206" s="18"/>
      <c r="AA206" s="47"/>
    </row>
    <row r="207" spans="12:27" x14ac:dyDescent="0.2">
      <c r="L207" s="28"/>
      <c r="M207" s="28"/>
      <c r="N207" s="53" t="s">
        <v>37</v>
      </c>
      <c r="O207" s="59">
        <v>46</v>
      </c>
      <c r="P207" s="111">
        <f t="shared" si="3"/>
        <v>3.6021926389976505E-2</v>
      </c>
      <c r="R207" s="18"/>
      <c r="AA207" s="47"/>
    </row>
    <row r="208" spans="12:27" x14ac:dyDescent="0.2">
      <c r="L208" s="197"/>
      <c r="M208" s="197"/>
      <c r="N208" s="145" t="s">
        <v>3432</v>
      </c>
      <c r="O208" s="194">
        <v>47</v>
      </c>
      <c r="P208" s="231">
        <f t="shared" si="3"/>
        <v>3.6805011746280342E-2</v>
      </c>
      <c r="R208" s="18"/>
      <c r="AA208" s="47"/>
    </row>
    <row r="209" spans="12:27" x14ac:dyDescent="0.2">
      <c r="L209" s="28"/>
      <c r="M209" s="28"/>
      <c r="N209" s="53" t="s">
        <v>41</v>
      </c>
      <c r="O209" s="59">
        <v>56</v>
      </c>
      <c r="P209" s="111">
        <f t="shared" si="3"/>
        <v>4.3852779953014877E-2</v>
      </c>
      <c r="Q209" s="104"/>
      <c r="R209" s="18"/>
      <c r="AA209" s="47"/>
    </row>
    <row r="210" spans="12:27" x14ac:dyDescent="0.2">
      <c r="L210" s="197"/>
      <c r="M210" s="197"/>
      <c r="N210" s="145" t="s">
        <v>457</v>
      </c>
      <c r="O210" s="194">
        <v>71</v>
      </c>
      <c r="P210" s="231">
        <f t="shared" si="3"/>
        <v>5.5599060297572438E-2</v>
      </c>
      <c r="R210" s="18"/>
      <c r="AA210" s="47"/>
    </row>
    <row r="211" spans="12:27" x14ac:dyDescent="0.2">
      <c r="L211" s="28"/>
      <c r="M211" s="28"/>
      <c r="N211" s="53" t="s">
        <v>40</v>
      </c>
      <c r="O211" s="59">
        <v>74</v>
      </c>
      <c r="P211" s="111">
        <f t="shared" si="3"/>
        <v>5.7948316366483947E-2</v>
      </c>
      <c r="R211" s="18"/>
      <c r="AA211" s="47"/>
    </row>
    <row r="212" spans="12:27" x14ac:dyDescent="0.2">
      <c r="L212" s="197"/>
      <c r="M212" s="197"/>
      <c r="N212" s="145" t="s">
        <v>45</v>
      </c>
      <c r="O212" s="194">
        <v>87</v>
      </c>
      <c r="P212" s="231">
        <f t="shared" si="3"/>
        <v>6.8128425998433828E-2</v>
      </c>
      <c r="R212" s="18"/>
      <c r="AA212" s="47"/>
    </row>
    <row r="213" spans="12:27" x14ac:dyDescent="0.2">
      <c r="L213" s="28"/>
      <c r="M213" s="28"/>
      <c r="N213" s="53" t="s">
        <v>38</v>
      </c>
      <c r="O213" s="59">
        <v>90</v>
      </c>
      <c r="P213" s="111">
        <f t="shared" si="3"/>
        <v>7.0477682067345337E-2</v>
      </c>
      <c r="R213" s="18"/>
      <c r="AA213" s="47"/>
    </row>
    <row r="214" spans="12:27" x14ac:dyDescent="0.2">
      <c r="L214" s="197"/>
      <c r="M214" s="197"/>
      <c r="N214" s="145" t="s">
        <v>55</v>
      </c>
      <c r="O214" s="194">
        <v>111</v>
      </c>
      <c r="P214" s="231">
        <f t="shared" si="3"/>
        <v>8.6922474549725917E-2</v>
      </c>
      <c r="R214" s="18"/>
      <c r="AA214" s="47"/>
    </row>
    <row r="215" spans="12:27" x14ac:dyDescent="0.2">
      <c r="L215" s="28"/>
      <c r="M215" s="28"/>
      <c r="N215" s="53" t="s">
        <v>201</v>
      </c>
      <c r="O215" s="59">
        <v>112</v>
      </c>
      <c r="P215" s="111">
        <f t="shared" si="3"/>
        <v>8.7705559906029754E-2</v>
      </c>
      <c r="R215" s="18"/>
      <c r="AA215" s="47"/>
    </row>
    <row r="216" spans="12:27" x14ac:dyDescent="0.2">
      <c r="L216" s="197"/>
      <c r="M216" s="197"/>
      <c r="N216" s="145" t="s">
        <v>47</v>
      </c>
      <c r="O216" s="194">
        <v>124</v>
      </c>
      <c r="P216" s="231">
        <f t="shared" si="3"/>
        <v>9.7102584181675805E-2</v>
      </c>
      <c r="R216" s="18"/>
      <c r="AA216" s="47"/>
    </row>
    <row r="217" spans="12:27" x14ac:dyDescent="0.2">
      <c r="L217" s="28"/>
      <c r="M217" s="28"/>
      <c r="N217" s="53" t="s">
        <v>69</v>
      </c>
      <c r="O217" s="59">
        <v>151</v>
      </c>
      <c r="P217" s="111">
        <f t="shared" si="3"/>
        <v>0.1182458888018794</v>
      </c>
      <c r="R217" s="18"/>
      <c r="AA217" s="47"/>
    </row>
    <row r="218" spans="12:27" x14ac:dyDescent="0.2">
      <c r="L218" s="197"/>
      <c r="M218" s="197"/>
      <c r="N218" s="145" t="s">
        <v>75</v>
      </c>
      <c r="O218" s="194">
        <v>151</v>
      </c>
      <c r="P218" s="231">
        <f t="shared" si="3"/>
        <v>0.1182458888018794</v>
      </c>
      <c r="R218" s="18"/>
      <c r="AA218" s="47"/>
    </row>
    <row r="219" spans="12:27" x14ac:dyDescent="0.2">
      <c r="L219" s="28"/>
      <c r="M219" s="28"/>
      <c r="N219" s="53" t="s">
        <v>30</v>
      </c>
      <c r="O219" s="59">
        <v>152</v>
      </c>
      <c r="P219" s="111">
        <f t="shared" si="3"/>
        <v>0.11902897415818324</v>
      </c>
      <c r="R219" s="18"/>
      <c r="AA219" s="47"/>
    </row>
    <row r="220" spans="12:27" x14ac:dyDescent="0.2">
      <c r="L220" s="27"/>
      <c r="M220" s="27"/>
      <c r="N220" s="55" t="s">
        <v>44</v>
      </c>
      <c r="O220" s="60">
        <v>153</v>
      </c>
      <c r="P220" s="105">
        <f t="shared" si="3"/>
        <v>0.11981205951448708</v>
      </c>
    </row>
    <row r="221" spans="12:27" x14ac:dyDescent="0.2">
      <c r="L221" s="28"/>
      <c r="M221" s="28"/>
      <c r="N221" s="53" t="s">
        <v>4</v>
      </c>
      <c r="O221" s="59">
        <v>159</v>
      </c>
      <c r="P221" s="111">
        <f t="shared" si="3"/>
        <v>0.1245105716523101</v>
      </c>
    </row>
    <row r="222" spans="12:27" ht="13.2" thickBot="1" x14ac:dyDescent="0.25">
      <c r="L222" s="110"/>
      <c r="M222" s="110"/>
      <c r="N222" s="19" t="s">
        <v>21</v>
      </c>
      <c r="O222" s="58">
        <v>196</v>
      </c>
      <c r="P222" s="218">
        <f t="shared" si="3"/>
        <v>0.15348472983555209</v>
      </c>
    </row>
    <row r="223" spans="12:27" x14ac:dyDescent="0.2">
      <c r="P223" s="73"/>
    </row>
    <row r="228" spans="1:18" x14ac:dyDescent="0.2">
      <c r="A228" s="70"/>
    </row>
    <row r="229" spans="1:18" x14ac:dyDescent="0.2">
      <c r="A229" s="70"/>
    </row>
    <row r="230" spans="1:18" x14ac:dyDescent="0.2">
      <c r="R230" s="18"/>
    </row>
    <row r="231" spans="1:18" x14ac:dyDescent="0.2">
      <c r="R231" s="18"/>
    </row>
    <row r="232" spans="1:18" x14ac:dyDescent="0.2">
      <c r="C232" s="80" t="s">
        <v>7210</v>
      </c>
      <c r="R232" s="18"/>
    </row>
    <row r="233" spans="1:18" x14ac:dyDescent="0.2">
      <c r="R233" s="18"/>
    </row>
    <row r="234" spans="1:18" x14ac:dyDescent="0.2">
      <c r="R234" s="18"/>
    </row>
    <row r="235" spans="1:18" x14ac:dyDescent="0.2">
      <c r="R235" s="18"/>
    </row>
    <row r="236" spans="1:18" ht="13.2" thickBot="1" x14ac:dyDescent="0.25">
      <c r="L236" s="315" t="s">
        <v>687</v>
      </c>
      <c r="M236" s="315"/>
      <c r="N236" s="315"/>
      <c r="O236" s="315"/>
      <c r="P236" s="315"/>
      <c r="R236" s="18"/>
    </row>
    <row r="237" spans="1:18" x14ac:dyDescent="0.2">
      <c r="L237" s="56"/>
      <c r="M237" s="56"/>
      <c r="N237" s="56" t="s">
        <v>194</v>
      </c>
      <c r="O237" s="56" t="s">
        <v>659</v>
      </c>
      <c r="P237" s="56" t="s">
        <v>191</v>
      </c>
      <c r="R237" s="18"/>
    </row>
    <row r="238" spans="1:18" ht="22.8" x14ac:dyDescent="0.2">
      <c r="L238" s="27" t="s">
        <v>363</v>
      </c>
      <c r="M238" s="27"/>
      <c r="N238" s="145" t="s">
        <v>3359</v>
      </c>
      <c r="O238" s="194">
        <v>1</v>
      </c>
      <c r="P238" s="231">
        <f t="shared" ref="P238:P263" si="4">O238/1277</f>
        <v>7.8308535630383712E-4</v>
      </c>
      <c r="R238" s="18"/>
    </row>
    <row r="239" spans="1:18" x14ac:dyDescent="0.2">
      <c r="L239" s="28"/>
      <c r="M239" s="28"/>
      <c r="N239" s="53" t="s">
        <v>3360</v>
      </c>
      <c r="O239" s="59">
        <v>1</v>
      </c>
      <c r="P239" s="111">
        <f t="shared" si="4"/>
        <v>7.8308535630383712E-4</v>
      </c>
      <c r="R239" s="18"/>
    </row>
    <row r="240" spans="1:18" x14ac:dyDescent="0.2">
      <c r="L240" s="27"/>
      <c r="M240" s="197"/>
      <c r="N240" s="145" t="s">
        <v>3364</v>
      </c>
      <c r="O240" s="194">
        <v>1</v>
      </c>
      <c r="P240" s="231">
        <f t="shared" si="4"/>
        <v>7.8308535630383712E-4</v>
      </c>
      <c r="R240" s="18"/>
    </row>
    <row r="241" spans="12:18" x14ac:dyDescent="0.2">
      <c r="L241" s="28"/>
      <c r="M241" s="28"/>
      <c r="N241" s="53" t="s">
        <v>2512</v>
      </c>
      <c r="O241" s="59">
        <v>2</v>
      </c>
      <c r="P241" s="111">
        <f t="shared" si="4"/>
        <v>1.5661707126076742E-3</v>
      </c>
      <c r="R241" s="18"/>
    </row>
    <row r="242" spans="12:18" x14ac:dyDescent="0.2">
      <c r="L242" s="197"/>
      <c r="M242" s="197"/>
      <c r="N242" s="145" t="s">
        <v>6506</v>
      </c>
      <c r="O242" s="194">
        <v>2</v>
      </c>
      <c r="P242" s="231">
        <f t="shared" si="4"/>
        <v>1.5661707126076742E-3</v>
      </c>
      <c r="R242" s="18"/>
    </row>
    <row r="243" spans="12:18" x14ac:dyDescent="0.2">
      <c r="L243" s="28"/>
      <c r="M243" s="28"/>
      <c r="N243" s="53" t="s">
        <v>2897</v>
      </c>
      <c r="O243" s="59">
        <v>2</v>
      </c>
      <c r="P243" s="111">
        <f t="shared" si="4"/>
        <v>1.5661707126076742E-3</v>
      </c>
      <c r="R243" s="18"/>
    </row>
    <row r="244" spans="12:18" x14ac:dyDescent="0.2">
      <c r="L244" s="197"/>
      <c r="M244" s="197"/>
      <c r="N244" s="145" t="s">
        <v>3357</v>
      </c>
      <c r="O244" s="194">
        <v>4</v>
      </c>
      <c r="P244" s="231">
        <f t="shared" si="4"/>
        <v>3.1323414252153485E-3</v>
      </c>
      <c r="R244" s="18"/>
    </row>
    <row r="245" spans="12:18" x14ac:dyDescent="0.2">
      <c r="L245" s="28"/>
      <c r="M245" s="28"/>
      <c r="N245" s="53" t="s">
        <v>2341</v>
      </c>
      <c r="O245" s="59">
        <v>4</v>
      </c>
      <c r="P245" s="111">
        <f t="shared" si="4"/>
        <v>3.1323414252153485E-3</v>
      </c>
      <c r="R245" s="18"/>
    </row>
    <row r="246" spans="12:18" x14ac:dyDescent="0.2">
      <c r="L246" s="197"/>
      <c r="M246" s="197"/>
      <c r="N246" s="145" t="s">
        <v>3367</v>
      </c>
      <c r="O246" s="194">
        <v>5</v>
      </c>
      <c r="P246" s="231">
        <f t="shared" si="4"/>
        <v>3.9154267815191858E-3</v>
      </c>
      <c r="R246" s="18"/>
    </row>
    <row r="247" spans="12:18" x14ac:dyDescent="0.2">
      <c r="L247" s="28"/>
      <c r="M247" s="28"/>
      <c r="N247" s="53" t="s">
        <v>2286</v>
      </c>
      <c r="O247" s="59">
        <v>6</v>
      </c>
      <c r="P247" s="111">
        <f t="shared" si="4"/>
        <v>4.6985121378230231E-3</v>
      </c>
      <c r="R247" s="18"/>
    </row>
    <row r="248" spans="12:18" x14ac:dyDescent="0.2">
      <c r="L248" s="197"/>
      <c r="M248" s="197"/>
      <c r="N248" s="145" t="s">
        <v>3361</v>
      </c>
      <c r="O248" s="194">
        <v>7</v>
      </c>
      <c r="P248" s="231">
        <f t="shared" si="4"/>
        <v>5.4815974941268596E-3</v>
      </c>
      <c r="R248" s="18"/>
    </row>
    <row r="249" spans="12:18" x14ac:dyDescent="0.2">
      <c r="L249" s="28"/>
      <c r="M249" s="28"/>
      <c r="N249" s="53" t="s">
        <v>3365</v>
      </c>
      <c r="O249" s="59">
        <v>10</v>
      </c>
      <c r="P249" s="111">
        <f t="shared" si="4"/>
        <v>7.8308535630383716E-3</v>
      </c>
      <c r="R249" s="18"/>
    </row>
    <row r="250" spans="12:18" x14ac:dyDescent="0.2">
      <c r="L250" s="197"/>
      <c r="M250" s="197"/>
      <c r="N250" s="145" t="s">
        <v>458</v>
      </c>
      <c r="O250" s="194">
        <v>10</v>
      </c>
      <c r="P250" s="231">
        <f t="shared" si="4"/>
        <v>7.8308535630383716E-3</v>
      </c>
      <c r="R250" s="18"/>
    </row>
    <row r="251" spans="12:18" x14ac:dyDescent="0.2">
      <c r="L251" s="28"/>
      <c r="M251" s="28"/>
      <c r="N251" s="53" t="s">
        <v>3368</v>
      </c>
      <c r="O251" s="59">
        <v>10</v>
      </c>
      <c r="P251" s="111">
        <f t="shared" si="4"/>
        <v>7.8308535630383716E-3</v>
      </c>
      <c r="R251" s="18"/>
    </row>
    <row r="252" spans="12:18" x14ac:dyDescent="0.2">
      <c r="L252" s="197"/>
      <c r="M252" s="197"/>
      <c r="N252" s="145" t="s">
        <v>2520</v>
      </c>
      <c r="O252" s="194">
        <v>11</v>
      </c>
      <c r="P252" s="231">
        <f t="shared" si="4"/>
        <v>8.6139389193422081E-3</v>
      </c>
      <c r="R252" s="18"/>
    </row>
    <row r="253" spans="12:18" x14ac:dyDescent="0.2">
      <c r="L253" s="28"/>
      <c r="M253" s="28"/>
      <c r="N253" s="53" t="s">
        <v>3356</v>
      </c>
      <c r="O253" s="59">
        <v>37</v>
      </c>
      <c r="P253" s="111">
        <f t="shared" si="4"/>
        <v>2.8974158183241974E-2</v>
      </c>
      <c r="R253" s="18"/>
    </row>
    <row r="254" spans="12:18" x14ac:dyDescent="0.2">
      <c r="L254" s="197"/>
      <c r="M254" s="197"/>
      <c r="N254" s="145" t="s">
        <v>2760</v>
      </c>
      <c r="O254" s="194">
        <v>53</v>
      </c>
      <c r="P254" s="231">
        <f t="shared" si="4"/>
        <v>4.1503523884103367E-2</v>
      </c>
      <c r="R254" s="18"/>
    </row>
    <row r="255" spans="12:18" x14ac:dyDescent="0.2">
      <c r="L255" s="28"/>
      <c r="M255" s="28"/>
      <c r="N255" s="53" t="s">
        <v>7190</v>
      </c>
      <c r="O255" s="59">
        <v>71</v>
      </c>
      <c r="P255" s="111">
        <f t="shared" si="4"/>
        <v>5.5599060297572438E-2</v>
      </c>
      <c r="R255" s="18"/>
    </row>
    <row r="256" spans="12:18" x14ac:dyDescent="0.2">
      <c r="L256" s="197"/>
      <c r="M256" s="197"/>
      <c r="N256" s="145" t="s">
        <v>421</v>
      </c>
      <c r="O256" s="194">
        <v>81</v>
      </c>
      <c r="P256" s="231">
        <f t="shared" si="4"/>
        <v>6.3429913860610809E-2</v>
      </c>
      <c r="R256" s="18"/>
    </row>
    <row r="257" spans="7:18" x14ac:dyDescent="0.2">
      <c r="L257" s="28"/>
      <c r="M257" s="28"/>
      <c r="N257" s="53" t="s">
        <v>2650</v>
      </c>
      <c r="O257" s="59">
        <v>94</v>
      </c>
      <c r="P257" s="111">
        <f t="shared" si="4"/>
        <v>7.3610023492560683E-2</v>
      </c>
      <c r="R257" s="18"/>
    </row>
    <row r="258" spans="7:18" x14ac:dyDescent="0.2">
      <c r="L258" s="197"/>
      <c r="M258" s="197"/>
      <c r="N258" s="145" t="s">
        <v>3371</v>
      </c>
      <c r="O258" s="194">
        <v>97</v>
      </c>
      <c r="P258" s="231">
        <f t="shared" si="4"/>
        <v>7.5959279561472207E-2</v>
      </c>
      <c r="R258" s="18"/>
    </row>
    <row r="259" spans="7:18" x14ac:dyDescent="0.2">
      <c r="L259" s="28"/>
      <c r="M259" s="28"/>
      <c r="N259" s="53" t="s">
        <v>3363</v>
      </c>
      <c r="O259" s="59">
        <v>157</v>
      </c>
      <c r="P259" s="111">
        <f t="shared" si="4"/>
        <v>0.12294440093970242</v>
      </c>
      <c r="R259" s="18"/>
    </row>
    <row r="260" spans="7:18" x14ac:dyDescent="0.2">
      <c r="L260" s="197"/>
      <c r="M260" s="197"/>
      <c r="N260" s="145" t="s">
        <v>1108</v>
      </c>
      <c r="O260" s="194">
        <v>162</v>
      </c>
      <c r="P260" s="231">
        <f t="shared" si="4"/>
        <v>0.12685982772122162</v>
      </c>
      <c r="R260" s="18"/>
    </row>
    <row r="261" spans="7:18" x14ac:dyDescent="0.2">
      <c r="L261" s="28"/>
      <c r="M261" s="28"/>
      <c r="N261" s="53" t="s">
        <v>2516</v>
      </c>
      <c r="O261" s="59">
        <v>190</v>
      </c>
      <c r="P261" s="111">
        <f t="shared" si="4"/>
        <v>0.14878621769772904</v>
      </c>
      <c r="R261" s="18"/>
    </row>
    <row r="262" spans="7:18" x14ac:dyDescent="0.2">
      <c r="L262" s="197"/>
      <c r="M262" s="197"/>
      <c r="N262" s="145" t="s">
        <v>7189</v>
      </c>
      <c r="O262" s="194">
        <v>213</v>
      </c>
      <c r="P262" s="231">
        <f t="shared" si="4"/>
        <v>0.16679718089271731</v>
      </c>
      <c r="R262" s="18"/>
    </row>
    <row r="263" spans="7:18" ht="13.2" thickBot="1" x14ac:dyDescent="0.25">
      <c r="L263" s="261"/>
      <c r="M263" s="261"/>
      <c r="N263" s="41" t="s">
        <v>1058</v>
      </c>
      <c r="O263" s="26">
        <v>360</v>
      </c>
      <c r="P263" s="262">
        <f t="shared" si="4"/>
        <v>0.28191072826938135</v>
      </c>
      <c r="R263" s="18"/>
    </row>
    <row r="264" spans="7:18" x14ac:dyDescent="0.2">
      <c r="R264" s="18"/>
    </row>
    <row r="265" spans="7:18" x14ac:dyDescent="0.2">
      <c r="R265" s="18"/>
    </row>
    <row r="266" spans="7:18" x14ac:dyDescent="0.2">
      <c r="R266" s="18"/>
    </row>
    <row r="267" spans="7:18" x14ac:dyDescent="0.2">
      <c r="R267" s="18"/>
    </row>
    <row r="268" spans="7:18" x14ac:dyDescent="0.2">
      <c r="R268" s="18"/>
    </row>
    <row r="269" spans="7:18" x14ac:dyDescent="0.2">
      <c r="R269" s="18"/>
    </row>
    <row r="270" spans="7:18" x14ac:dyDescent="0.2">
      <c r="R270" s="18"/>
    </row>
    <row r="271" spans="7:18" x14ac:dyDescent="0.2">
      <c r="R271" s="18"/>
    </row>
    <row r="272" spans="7:18" x14ac:dyDescent="0.2">
      <c r="G272" s="80" t="s">
        <v>688</v>
      </c>
      <c r="R272" s="18"/>
    </row>
    <row r="273" spans="3:18" x14ac:dyDescent="0.2">
      <c r="R273" s="18"/>
    </row>
    <row r="274" spans="3:18" x14ac:dyDescent="0.2">
      <c r="R274" s="18"/>
    </row>
    <row r="275" spans="3:18" x14ac:dyDescent="0.2">
      <c r="C275" s="80" t="s">
        <v>7209</v>
      </c>
      <c r="R275" s="18"/>
    </row>
    <row r="276" spans="3:18" x14ac:dyDescent="0.2">
      <c r="R276" s="18"/>
    </row>
    <row r="277" spans="3:18" ht="13.2" thickBot="1" x14ac:dyDescent="0.25">
      <c r="L277" s="315" t="s">
        <v>688</v>
      </c>
      <c r="M277" s="315"/>
      <c r="N277" s="315"/>
      <c r="O277" s="315"/>
      <c r="P277" s="315"/>
      <c r="R277" s="18"/>
    </row>
    <row r="278" spans="3:18" x14ac:dyDescent="0.2">
      <c r="L278" s="56"/>
      <c r="M278" s="56"/>
      <c r="N278" s="56" t="s">
        <v>194</v>
      </c>
      <c r="O278" s="56" t="s">
        <v>659</v>
      </c>
      <c r="P278" s="56" t="s">
        <v>191</v>
      </c>
      <c r="R278" s="18"/>
    </row>
    <row r="279" spans="3:18" ht="34.200000000000003" x14ac:dyDescent="0.2">
      <c r="L279" s="27" t="s">
        <v>7188</v>
      </c>
      <c r="M279" s="27"/>
      <c r="N279" s="145" t="s">
        <v>1214</v>
      </c>
      <c r="O279" s="194">
        <v>32</v>
      </c>
      <c r="P279" s="231">
        <f t="shared" ref="P279:P288" si="5">O279/1277</f>
        <v>2.5058731401722788E-2</v>
      </c>
      <c r="R279" s="18"/>
    </row>
    <row r="280" spans="3:18" x14ac:dyDescent="0.2">
      <c r="L280" s="28"/>
      <c r="M280" s="28"/>
      <c r="N280" s="53" t="s">
        <v>139</v>
      </c>
      <c r="O280" s="59">
        <v>57</v>
      </c>
      <c r="P280" s="111">
        <f t="shared" si="5"/>
        <v>4.4635865309318713E-2</v>
      </c>
      <c r="R280" s="18"/>
    </row>
    <row r="281" spans="3:18" x14ac:dyDescent="0.2">
      <c r="L281" s="197"/>
      <c r="M281" s="197"/>
      <c r="N281" s="145" t="s">
        <v>138</v>
      </c>
      <c r="O281" s="194">
        <v>70</v>
      </c>
      <c r="P281" s="231">
        <f t="shared" si="5"/>
        <v>5.4815974941268601E-2</v>
      </c>
      <c r="R281" s="18"/>
    </row>
    <row r="282" spans="3:18" x14ac:dyDescent="0.2">
      <c r="L282" s="28"/>
      <c r="M282" s="28"/>
      <c r="N282" s="53" t="s">
        <v>421</v>
      </c>
      <c r="O282" s="59">
        <v>89</v>
      </c>
      <c r="P282" s="111">
        <f t="shared" si="5"/>
        <v>6.9694596711041501E-2</v>
      </c>
      <c r="R282" s="18"/>
    </row>
    <row r="283" spans="3:18" x14ac:dyDescent="0.2">
      <c r="L283" s="197"/>
      <c r="M283" s="197"/>
      <c r="N283" s="145" t="s">
        <v>95</v>
      </c>
      <c r="O283" s="194">
        <v>116</v>
      </c>
      <c r="P283" s="231">
        <f t="shared" si="5"/>
        <v>9.0837901331245099E-2</v>
      </c>
      <c r="R283" s="18"/>
    </row>
    <row r="284" spans="3:18" x14ac:dyDescent="0.2">
      <c r="L284" s="28"/>
      <c r="M284" s="28"/>
      <c r="N284" s="53" t="s">
        <v>77</v>
      </c>
      <c r="O284" s="59">
        <v>146</v>
      </c>
      <c r="P284" s="111">
        <f t="shared" si="5"/>
        <v>0.11433046202036022</v>
      </c>
      <c r="R284" s="18"/>
    </row>
    <row r="285" spans="3:18" x14ac:dyDescent="0.2">
      <c r="L285" s="197"/>
      <c r="M285" s="197"/>
      <c r="N285" s="145" t="s">
        <v>10</v>
      </c>
      <c r="O285" s="194">
        <v>150</v>
      </c>
      <c r="P285" s="231">
        <f t="shared" si="5"/>
        <v>0.11746280344557557</v>
      </c>
      <c r="R285" s="18"/>
    </row>
    <row r="286" spans="3:18" x14ac:dyDescent="0.2">
      <c r="L286" s="28"/>
      <c r="M286" s="28"/>
      <c r="N286" s="53" t="s">
        <v>19</v>
      </c>
      <c r="O286" s="59">
        <v>206</v>
      </c>
      <c r="P286" s="111">
        <f t="shared" si="5"/>
        <v>0.16131558339859045</v>
      </c>
      <c r="R286" s="18"/>
    </row>
    <row r="287" spans="3:18" x14ac:dyDescent="0.2">
      <c r="L287" s="197"/>
      <c r="M287" s="197"/>
      <c r="N287" s="145" t="s">
        <v>74</v>
      </c>
      <c r="O287" s="194">
        <v>256</v>
      </c>
      <c r="P287" s="231">
        <f t="shared" si="5"/>
        <v>0.2004698512137823</v>
      </c>
      <c r="R287" s="18"/>
    </row>
    <row r="288" spans="3:18" ht="13.2" thickBot="1" x14ac:dyDescent="0.25">
      <c r="L288" s="261"/>
      <c r="M288" s="261"/>
      <c r="N288" s="41" t="s">
        <v>42</v>
      </c>
      <c r="O288" s="26">
        <v>421</v>
      </c>
      <c r="P288" s="262">
        <f t="shared" si="5"/>
        <v>0.32967893500391543</v>
      </c>
      <c r="R288" s="18"/>
    </row>
    <row r="289" spans="2:18" x14ac:dyDescent="0.2">
      <c r="R289" s="18"/>
    </row>
    <row r="290" spans="2:18" x14ac:dyDescent="0.2">
      <c r="R290" s="18"/>
    </row>
    <row r="291" spans="2:18" x14ac:dyDescent="0.2">
      <c r="R291" s="18"/>
    </row>
    <row r="292" spans="2:18" x14ac:dyDescent="0.2">
      <c r="B292" s="313" t="s">
        <v>7212</v>
      </c>
      <c r="C292" s="313"/>
      <c r="D292" s="313"/>
      <c r="E292" s="313"/>
      <c r="F292" s="313"/>
      <c r="G292" s="313"/>
      <c r="H292" s="313"/>
      <c r="I292" s="313"/>
      <c r="J292" s="313"/>
      <c r="K292" s="313"/>
      <c r="R292" s="18"/>
    </row>
    <row r="293" spans="2:18" ht="15.75" customHeight="1" thickBot="1" x14ac:dyDescent="0.25">
      <c r="L293" s="311" t="s">
        <v>689</v>
      </c>
      <c r="M293" s="311"/>
      <c r="N293" s="311"/>
      <c r="O293" s="311"/>
      <c r="P293" s="311"/>
      <c r="R293" s="18"/>
    </row>
    <row r="294" spans="2:18" ht="45.6" x14ac:dyDescent="0.2">
      <c r="L294" s="56" t="s">
        <v>124</v>
      </c>
      <c r="M294" s="56"/>
      <c r="N294" s="56" t="s">
        <v>1048</v>
      </c>
      <c r="O294" s="56" t="s">
        <v>1049</v>
      </c>
      <c r="P294" s="56" t="s">
        <v>1050</v>
      </c>
      <c r="R294" s="18"/>
    </row>
    <row r="295" spans="2:18" x14ac:dyDescent="0.2">
      <c r="L295" s="60">
        <v>1997</v>
      </c>
      <c r="M295" s="60"/>
      <c r="N295" s="60">
        <v>15</v>
      </c>
      <c r="O295" s="60">
        <v>5</v>
      </c>
      <c r="P295" s="61">
        <f t="shared" ref="P295:P313" si="6">O295/N295</f>
        <v>0.33333333333333331</v>
      </c>
      <c r="R295" s="18"/>
    </row>
    <row r="296" spans="2:18" x14ac:dyDescent="0.2">
      <c r="L296" s="59">
        <v>1998</v>
      </c>
      <c r="M296" s="59"/>
      <c r="N296" s="59">
        <v>11</v>
      </c>
      <c r="O296" s="59">
        <v>3</v>
      </c>
      <c r="P296" s="62">
        <f t="shared" si="6"/>
        <v>0.27272727272727271</v>
      </c>
      <c r="R296" s="18"/>
    </row>
    <row r="297" spans="2:18" x14ac:dyDescent="0.2">
      <c r="L297" s="60">
        <v>1999</v>
      </c>
      <c r="M297" s="60"/>
      <c r="N297" s="60">
        <v>13</v>
      </c>
      <c r="O297" s="60">
        <v>2</v>
      </c>
      <c r="P297" s="61">
        <f t="shared" si="6"/>
        <v>0.15384615384615385</v>
      </c>
      <c r="R297" s="18"/>
    </row>
    <row r="298" spans="2:18" x14ac:dyDescent="0.2">
      <c r="L298" s="59">
        <v>2000</v>
      </c>
      <c r="M298" s="59"/>
      <c r="N298" s="59">
        <v>18</v>
      </c>
      <c r="O298" s="59">
        <v>5</v>
      </c>
      <c r="P298" s="62">
        <f t="shared" si="6"/>
        <v>0.27777777777777779</v>
      </c>
      <c r="R298" s="18"/>
    </row>
    <row r="299" spans="2:18" x14ac:dyDescent="0.2">
      <c r="L299" s="60">
        <v>2001</v>
      </c>
      <c r="M299" s="60"/>
      <c r="N299" s="60">
        <v>10</v>
      </c>
      <c r="O299" s="60">
        <v>2</v>
      </c>
      <c r="P299" s="61">
        <f t="shared" si="6"/>
        <v>0.2</v>
      </c>
      <c r="Q299" s="18"/>
      <c r="R299" s="18"/>
    </row>
    <row r="300" spans="2:18" x14ac:dyDescent="0.2">
      <c r="L300" s="59">
        <v>2002</v>
      </c>
      <c r="M300" s="59"/>
      <c r="N300" s="59">
        <v>14</v>
      </c>
      <c r="O300" s="59">
        <v>4</v>
      </c>
      <c r="P300" s="62">
        <f t="shared" si="6"/>
        <v>0.2857142857142857</v>
      </c>
      <c r="Q300" s="18"/>
      <c r="R300" s="18"/>
    </row>
    <row r="301" spans="2:18" x14ac:dyDescent="0.2">
      <c r="L301" s="60">
        <v>2003</v>
      </c>
      <c r="M301" s="60"/>
      <c r="N301" s="60">
        <v>8</v>
      </c>
      <c r="O301" s="60">
        <v>2</v>
      </c>
      <c r="P301" s="61">
        <f t="shared" si="6"/>
        <v>0.25</v>
      </c>
      <c r="Q301" s="18"/>
      <c r="R301" s="18"/>
    </row>
    <row r="302" spans="2:18" x14ac:dyDescent="0.2">
      <c r="L302" s="59">
        <v>2004</v>
      </c>
      <c r="M302" s="59"/>
      <c r="N302" s="59">
        <v>10</v>
      </c>
      <c r="O302" s="59">
        <v>7</v>
      </c>
      <c r="P302" s="62">
        <f t="shared" si="6"/>
        <v>0.7</v>
      </c>
      <c r="R302" s="18"/>
    </row>
    <row r="303" spans="2:18" x14ac:dyDescent="0.2">
      <c r="L303" s="60">
        <v>2005</v>
      </c>
      <c r="M303" s="60"/>
      <c r="N303" s="60">
        <v>6</v>
      </c>
      <c r="O303" s="60">
        <v>1</v>
      </c>
      <c r="P303" s="61">
        <f t="shared" si="6"/>
        <v>0.16666666666666666</v>
      </c>
      <c r="R303" s="18"/>
    </row>
    <row r="304" spans="2:18" x14ac:dyDescent="0.2">
      <c r="L304" s="59">
        <v>2006</v>
      </c>
      <c r="M304" s="59"/>
      <c r="N304" s="59">
        <v>8</v>
      </c>
      <c r="O304" s="59">
        <v>2</v>
      </c>
      <c r="P304" s="62">
        <f t="shared" si="6"/>
        <v>0.25</v>
      </c>
      <c r="R304" s="18"/>
    </row>
    <row r="305" spans="1:18" x14ac:dyDescent="0.2">
      <c r="L305" s="60">
        <v>2007</v>
      </c>
      <c r="M305" s="60"/>
      <c r="N305" s="60">
        <v>6</v>
      </c>
      <c r="O305" s="60">
        <v>3</v>
      </c>
      <c r="P305" s="61">
        <f t="shared" si="6"/>
        <v>0.5</v>
      </c>
      <c r="R305" s="18"/>
    </row>
    <row r="306" spans="1:18" x14ac:dyDescent="0.2">
      <c r="L306" s="59">
        <v>2008</v>
      </c>
      <c r="M306" s="59"/>
      <c r="N306" s="59">
        <v>12</v>
      </c>
      <c r="O306" s="59">
        <v>4</v>
      </c>
      <c r="P306" s="62">
        <f t="shared" si="6"/>
        <v>0.33333333333333331</v>
      </c>
      <c r="R306" s="18"/>
    </row>
    <row r="307" spans="1:18" x14ac:dyDescent="0.2">
      <c r="L307" s="60">
        <v>2009</v>
      </c>
      <c r="M307" s="60"/>
      <c r="N307" s="60">
        <v>8</v>
      </c>
      <c r="O307" s="60">
        <v>2</v>
      </c>
      <c r="P307" s="61">
        <f t="shared" si="6"/>
        <v>0.25</v>
      </c>
      <c r="R307" s="18"/>
    </row>
    <row r="308" spans="1:18" x14ac:dyDescent="0.2">
      <c r="L308" s="59">
        <v>2010</v>
      </c>
      <c r="M308" s="59"/>
      <c r="N308" s="59">
        <v>6</v>
      </c>
      <c r="O308" s="59">
        <v>1</v>
      </c>
      <c r="P308" s="62">
        <f t="shared" si="6"/>
        <v>0.16666666666666666</v>
      </c>
      <c r="Q308" s="18"/>
      <c r="R308" s="18"/>
    </row>
    <row r="309" spans="1:18" x14ac:dyDescent="0.2">
      <c r="A309" s="70"/>
      <c r="L309" s="60">
        <v>2011</v>
      </c>
      <c r="M309" s="60"/>
      <c r="N309" s="60">
        <v>8</v>
      </c>
      <c r="O309" s="60">
        <v>2</v>
      </c>
      <c r="P309" s="61">
        <f t="shared" si="6"/>
        <v>0.25</v>
      </c>
      <c r="Q309" s="18"/>
      <c r="R309" s="18"/>
    </row>
    <row r="310" spans="1:18" x14ac:dyDescent="0.2">
      <c r="L310" s="59">
        <v>2012</v>
      </c>
      <c r="M310" s="59"/>
      <c r="N310" s="59">
        <v>14</v>
      </c>
      <c r="O310" s="59">
        <v>13</v>
      </c>
      <c r="P310" s="62">
        <f t="shared" si="6"/>
        <v>0.9285714285714286</v>
      </c>
      <c r="R310" s="18"/>
    </row>
    <row r="311" spans="1:18" x14ac:dyDescent="0.2">
      <c r="L311" s="60">
        <v>2013</v>
      </c>
      <c r="M311" s="60"/>
      <c r="N311" s="60">
        <v>10</v>
      </c>
      <c r="O311" s="60">
        <v>5</v>
      </c>
      <c r="P311" s="61">
        <f t="shared" si="6"/>
        <v>0.5</v>
      </c>
      <c r="R311" s="18"/>
    </row>
    <row r="312" spans="1:18" ht="13.2" thickBot="1" x14ac:dyDescent="0.25">
      <c r="L312" s="59">
        <v>2014</v>
      </c>
      <c r="M312" s="59"/>
      <c r="N312" s="59">
        <v>22</v>
      </c>
      <c r="O312" s="59">
        <v>15</v>
      </c>
      <c r="P312" s="62">
        <f t="shared" si="6"/>
        <v>0.68181818181818177</v>
      </c>
      <c r="R312" s="18"/>
    </row>
    <row r="313" spans="1:18" ht="13.2" thickBot="1" x14ac:dyDescent="0.25">
      <c r="L313" s="159" t="s">
        <v>190</v>
      </c>
      <c r="M313" s="159"/>
      <c r="N313" s="159">
        <f>SUM(N295:N312)</f>
        <v>199</v>
      </c>
      <c r="O313" s="159">
        <f>SUM(O295:O312)</f>
        <v>78</v>
      </c>
      <c r="P313" s="160">
        <f t="shared" si="6"/>
        <v>0.39195979899497485</v>
      </c>
      <c r="R313" s="18"/>
    </row>
    <row r="314" spans="1:18" x14ac:dyDescent="0.2">
      <c r="R314" s="18"/>
    </row>
    <row r="315" spans="1:18" x14ac:dyDescent="0.2">
      <c r="R315" s="18"/>
    </row>
    <row r="316" spans="1:18" x14ac:dyDescent="0.2">
      <c r="R316" s="18"/>
    </row>
    <row r="317" spans="1:18" x14ac:dyDescent="0.2">
      <c r="R317" s="18"/>
    </row>
    <row r="318" spans="1:18" ht="15.75" customHeight="1" thickBot="1" x14ac:dyDescent="0.25">
      <c r="B318" s="313" t="s">
        <v>7196</v>
      </c>
      <c r="C318" s="313"/>
      <c r="D318" s="313"/>
      <c r="E318" s="313"/>
      <c r="F318" s="313"/>
      <c r="G318" s="313"/>
      <c r="H318" s="313"/>
      <c r="I318" s="313"/>
      <c r="J318" s="313"/>
      <c r="K318" s="313"/>
      <c r="L318" s="311" t="s">
        <v>690</v>
      </c>
      <c r="M318" s="311"/>
      <c r="N318" s="311"/>
      <c r="O318" s="311"/>
      <c r="P318" s="311"/>
      <c r="R318" s="18"/>
    </row>
    <row r="319" spans="1:18" x14ac:dyDescent="0.2">
      <c r="L319" s="56" t="s">
        <v>204</v>
      </c>
      <c r="M319" s="56"/>
      <c r="N319" s="56" t="s">
        <v>194</v>
      </c>
      <c r="O319" s="56" t="s">
        <v>191</v>
      </c>
      <c r="P319" s="56" t="s">
        <v>203</v>
      </c>
      <c r="R319" s="18"/>
    </row>
    <row r="320" spans="1:18" x14ac:dyDescent="0.2">
      <c r="L320" s="64" t="s">
        <v>202</v>
      </c>
      <c r="M320" s="64"/>
      <c r="N320" s="63" t="s">
        <v>454</v>
      </c>
      <c r="O320" s="49">
        <v>1.0526315789473684E-2</v>
      </c>
      <c r="P320" s="60">
        <v>1</v>
      </c>
      <c r="R320" s="18"/>
    </row>
    <row r="321" spans="12:18" x14ac:dyDescent="0.2">
      <c r="L321" s="66"/>
      <c r="M321" s="66"/>
      <c r="N321" s="65" t="s">
        <v>13</v>
      </c>
      <c r="O321" s="46">
        <v>1.0526315789473684E-2</v>
      </c>
      <c r="P321" s="59">
        <v>1</v>
      </c>
      <c r="R321" s="18"/>
    </row>
    <row r="322" spans="12:18" x14ac:dyDescent="0.2">
      <c r="L322" s="64"/>
      <c r="M322" s="64"/>
      <c r="N322" s="63" t="s">
        <v>2813</v>
      </c>
      <c r="O322" s="49">
        <v>2.1052631578947368E-2</v>
      </c>
      <c r="P322" s="60">
        <v>2</v>
      </c>
      <c r="R322" s="18"/>
    </row>
    <row r="323" spans="12:18" x14ac:dyDescent="0.2">
      <c r="L323" s="66"/>
      <c r="M323" s="66"/>
      <c r="N323" s="65" t="s">
        <v>47</v>
      </c>
      <c r="O323" s="46">
        <v>3.1578947368421054E-2</v>
      </c>
      <c r="P323" s="59">
        <v>3</v>
      </c>
      <c r="R323" s="18"/>
    </row>
    <row r="324" spans="12:18" x14ac:dyDescent="0.2">
      <c r="L324" s="64"/>
      <c r="M324" s="64"/>
      <c r="N324" s="63" t="s">
        <v>7</v>
      </c>
      <c r="O324" s="49">
        <v>3.1578947368421054E-2</v>
      </c>
      <c r="P324" s="60">
        <v>3</v>
      </c>
      <c r="R324" s="18"/>
    </row>
    <row r="325" spans="12:18" x14ac:dyDescent="0.2">
      <c r="L325" s="66"/>
      <c r="M325" s="66"/>
      <c r="N325" s="65" t="s">
        <v>457</v>
      </c>
      <c r="O325" s="46">
        <v>4.2105263157894736E-2</v>
      </c>
      <c r="P325" s="59">
        <v>4</v>
      </c>
      <c r="R325" s="18"/>
    </row>
    <row r="326" spans="12:18" x14ac:dyDescent="0.2">
      <c r="L326" s="64"/>
      <c r="M326" s="64"/>
      <c r="N326" s="63" t="s">
        <v>37</v>
      </c>
      <c r="O326" s="49">
        <v>0.10526315789473684</v>
      </c>
      <c r="P326" s="60">
        <v>10</v>
      </c>
      <c r="R326" s="18"/>
    </row>
    <row r="327" spans="12:18" x14ac:dyDescent="0.2">
      <c r="L327" s="66"/>
      <c r="M327" s="66"/>
      <c r="N327" s="65" t="s">
        <v>41</v>
      </c>
      <c r="O327" s="46">
        <v>0.13684210526315799</v>
      </c>
      <c r="P327" s="59">
        <v>13</v>
      </c>
      <c r="R327" s="18"/>
    </row>
    <row r="328" spans="12:18" x14ac:dyDescent="0.2">
      <c r="L328" s="64"/>
      <c r="M328" s="64"/>
      <c r="N328" s="63" t="s">
        <v>38</v>
      </c>
      <c r="O328" s="49">
        <v>0.14736842105263157</v>
      </c>
      <c r="P328" s="60">
        <v>14</v>
      </c>
      <c r="R328" s="18"/>
    </row>
    <row r="329" spans="12:18" x14ac:dyDescent="0.2">
      <c r="L329" s="66"/>
      <c r="M329" s="66"/>
      <c r="N329" s="65" t="s">
        <v>40</v>
      </c>
      <c r="O329" s="46">
        <v>0.18947368421052632</v>
      </c>
      <c r="P329" s="59">
        <v>18</v>
      </c>
      <c r="R329" s="18"/>
    </row>
    <row r="330" spans="12:18" x14ac:dyDescent="0.2">
      <c r="L330" s="64"/>
      <c r="M330" s="64"/>
      <c r="N330" s="63" t="s">
        <v>4</v>
      </c>
      <c r="O330" s="49">
        <v>0.18947368421052632</v>
      </c>
      <c r="P330" s="60">
        <v>18</v>
      </c>
      <c r="R330" s="18"/>
    </row>
    <row r="331" spans="12:18" x14ac:dyDescent="0.2">
      <c r="L331" s="66"/>
      <c r="M331" s="66"/>
      <c r="N331" s="65" t="s">
        <v>30</v>
      </c>
      <c r="O331" s="46">
        <v>0.32631578947368423</v>
      </c>
      <c r="P331" s="59">
        <v>31</v>
      </c>
      <c r="R331" s="18"/>
    </row>
    <row r="332" spans="12:18" ht="13.2" thickBot="1" x14ac:dyDescent="0.25">
      <c r="L332" s="161"/>
      <c r="M332" s="161"/>
      <c r="N332" s="162" t="s">
        <v>456</v>
      </c>
      <c r="O332" s="237">
        <v>0.54736842105263162</v>
      </c>
      <c r="P332" s="163">
        <v>52</v>
      </c>
      <c r="R332" s="18"/>
    </row>
    <row r="333" spans="12:18" x14ac:dyDescent="0.2">
      <c r="L333" s="167" t="s">
        <v>363</v>
      </c>
      <c r="M333" s="167"/>
      <c r="N333" s="168" t="s">
        <v>3358</v>
      </c>
      <c r="O333" s="238">
        <v>2.1052631578947368E-2</v>
      </c>
      <c r="P333" s="90">
        <v>2</v>
      </c>
      <c r="R333" s="18"/>
    </row>
    <row r="334" spans="12:18" x14ac:dyDescent="0.2">
      <c r="L334" s="66"/>
      <c r="M334" s="66"/>
      <c r="N334" s="65" t="s">
        <v>2520</v>
      </c>
      <c r="O334" s="239">
        <v>3.1578947368421054E-2</v>
      </c>
      <c r="P334" s="54">
        <v>3</v>
      </c>
      <c r="R334" s="18"/>
    </row>
    <row r="335" spans="12:18" x14ac:dyDescent="0.2">
      <c r="L335" s="64"/>
      <c r="M335" s="64"/>
      <c r="N335" s="63" t="s">
        <v>421</v>
      </c>
      <c r="O335" s="240">
        <v>4.2105263157894736E-2</v>
      </c>
      <c r="P335" s="60">
        <v>4</v>
      </c>
      <c r="R335" s="18"/>
    </row>
    <row r="336" spans="12:18" x14ac:dyDescent="0.2">
      <c r="L336" s="66"/>
      <c r="M336" s="66"/>
      <c r="N336" s="65" t="s">
        <v>2760</v>
      </c>
      <c r="O336" s="239">
        <v>0.28421052631578947</v>
      </c>
      <c r="P336" s="54">
        <v>27</v>
      </c>
      <c r="R336" s="18"/>
    </row>
    <row r="337" spans="1:18" x14ac:dyDescent="0.2">
      <c r="L337" s="164"/>
      <c r="M337" s="164"/>
      <c r="N337" s="165" t="s">
        <v>2650</v>
      </c>
      <c r="O337" s="241">
        <v>0.67368421052631577</v>
      </c>
      <c r="P337" s="166">
        <v>64</v>
      </c>
      <c r="R337" s="18"/>
    </row>
    <row r="338" spans="1:18" ht="13.2" thickBot="1" x14ac:dyDescent="0.25">
      <c r="L338" s="32"/>
      <c r="M338" s="32"/>
      <c r="N338" s="31" t="s">
        <v>2516</v>
      </c>
      <c r="O338" s="242">
        <v>0.67368421052631577</v>
      </c>
      <c r="P338" s="124">
        <v>64</v>
      </c>
      <c r="R338" s="18"/>
    </row>
    <row r="339" spans="1:18" ht="12.75" hidden="1" x14ac:dyDescent="0.2">
      <c r="L339" s="164" t="s">
        <v>3372</v>
      </c>
      <c r="M339" s="164"/>
      <c r="N339" s="165" t="s">
        <v>42</v>
      </c>
      <c r="O339" s="241">
        <v>1.0526315789473684E-2</v>
      </c>
      <c r="P339" s="166">
        <v>1</v>
      </c>
      <c r="R339" s="18"/>
    </row>
    <row r="340" spans="1:18" ht="12.75" hidden="1" x14ac:dyDescent="0.2">
      <c r="L340" s="66"/>
      <c r="M340" s="66"/>
      <c r="N340" s="65" t="s">
        <v>77</v>
      </c>
      <c r="O340" s="239">
        <v>1.0526315789473684E-2</v>
      </c>
      <c r="P340" s="54">
        <v>1</v>
      </c>
      <c r="Q340" s="18"/>
      <c r="R340" s="18"/>
    </row>
    <row r="341" spans="1:18" ht="12.75" hidden="1" x14ac:dyDescent="0.2">
      <c r="L341" s="164"/>
      <c r="M341" s="164"/>
      <c r="N341" s="165" t="s">
        <v>19</v>
      </c>
      <c r="O341" s="241">
        <v>2.1052631578947368E-2</v>
      </c>
      <c r="P341" s="166">
        <v>2</v>
      </c>
      <c r="Q341" s="18"/>
      <c r="R341" s="18"/>
    </row>
    <row r="342" spans="1:18" x14ac:dyDescent="0.2">
      <c r="L342" s="66" t="s">
        <v>3372</v>
      </c>
      <c r="M342" s="66"/>
      <c r="N342" s="65" t="s">
        <v>138</v>
      </c>
      <c r="O342" s="239">
        <v>5.2631578947368418E-2</v>
      </c>
      <c r="P342" s="54">
        <v>5</v>
      </c>
      <c r="Q342" s="18"/>
      <c r="R342" s="18"/>
    </row>
    <row r="343" spans="1:18" x14ac:dyDescent="0.2">
      <c r="L343" s="64"/>
      <c r="M343" s="64"/>
      <c r="N343" s="63" t="s">
        <v>74</v>
      </c>
      <c r="O343" s="49">
        <v>6.3157894736842093E-2</v>
      </c>
      <c r="P343" s="60">
        <v>6</v>
      </c>
      <c r="Q343" s="18"/>
      <c r="R343" s="18"/>
    </row>
    <row r="344" spans="1:18" x14ac:dyDescent="0.2">
      <c r="L344" s="66"/>
      <c r="M344" s="66"/>
      <c r="N344" s="65" t="s">
        <v>421</v>
      </c>
      <c r="O344" s="239">
        <v>6.3157894736842107E-2</v>
      </c>
      <c r="P344" s="54">
        <v>6</v>
      </c>
      <c r="Q344" s="18"/>
      <c r="R344" s="18"/>
    </row>
    <row r="345" spans="1:18" x14ac:dyDescent="0.2">
      <c r="L345" s="64"/>
      <c r="M345" s="64"/>
      <c r="N345" s="63" t="s">
        <v>139</v>
      </c>
      <c r="O345" s="49">
        <v>0.11578947368421053</v>
      </c>
      <c r="P345" s="60">
        <v>11</v>
      </c>
      <c r="Q345" s="18"/>
      <c r="R345" s="18"/>
    </row>
    <row r="346" spans="1:18" x14ac:dyDescent="0.2">
      <c r="L346" s="66"/>
      <c r="M346" s="66"/>
      <c r="N346" s="65" t="s">
        <v>95</v>
      </c>
      <c r="O346" s="239">
        <v>0.35789473684210527</v>
      </c>
      <c r="P346" s="54">
        <v>34</v>
      </c>
      <c r="Q346" s="18"/>
      <c r="R346" s="18"/>
    </row>
    <row r="347" spans="1:18" ht="13.2" thickBot="1" x14ac:dyDescent="0.25">
      <c r="A347" s="70"/>
      <c r="L347" s="169"/>
      <c r="M347" s="169"/>
      <c r="N347" s="170" t="s">
        <v>10</v>
      </c>
      <c r="O347" s="234">
        <v>0.37894736842105264</v>
      </c>
      <c r="P347" s="171">
        <v>36</v>
      </c>
      <c r="R347" s="18"/>
    </row>
    <row r="348" spans="1:18" x14ac:dyDescent="0.2">
      <c r="Q348" s="18"/>
      <c r="R348" s="18"/>
    </row>
    <row r="349" spans="1:18" x14ac:dyDescent="0.2">
      <c r="Q349" s="18"/>
      <c r="R349" s="18"/>
    </row>
    <row r="350" spans="1:18" ht="13.2" thickBot="1" x14ac:dyDescent="0.25">
      <c r="L350" s="192"/>
      <c r="M350" s="192"/>
      <c r="N350" s="192"/>
      <c r="O350" s="192"/>
      <c r="Q350" s="18" t="s">
        <v>0</v>
      </c>
      <c r="R350" s="18"/>
    </row>
    <row r="351" spans="1:18" x14ac:dyDescent="0.2">
      <c r="L351" s="56" t="s">
        <v>240</v>
      </c>
      <c r="M351" s="56"/>
      <c r="N351" s="56" t="s">
        <v>203</v>
      </c>
      <c r="O351" s="56" t="s">
        <v>191</v>
      </c>
      <c r="R351" s="18"/>
    </row>
    <row r="352" spans="1:18" x14ac:dyDescent="0.2">
      <c r="L352" s="27" t="s">
        <v>1</v>
      </c>
      <c r="M352" s="27"/>
      <c r="N352" s="60">
        <v>6</v>
      </c>
      <c r="O352" s="61">
        <f>N352/N356</f>
        <v>0.4</v>
      </c>
      <c r="R352" s="18"/>
    </row>
    <row r="353" spans="2:18" x14ac:dyDescent="0.2">
      <c r="L353" s="28" t="s">
        <v>5</v>
      </c>
      <c r="M353" s="28"/>
      <c r="N353" s="59">
        <v>7</v>
      </c>
      <c r="O353" s="62">
        <f>N353/N356</f>
        <v>0.46666666666666667</v>
      </c>
      <c r="P353" s="247"/>
      <c r="R353" s="18"/>
    </row>
    <row r="354" spans="2:18" x14ac:dyDescent="0.2">
      <c r="L354" s="27" t="s">
        <v>35</v>
      </c>
      <c r="M354" s="27"/>
      <c r="N354" s="60">
        <v>0</v>
      </c>
      <c r="O354" s="61">
        <f>N354/N356</f>
        <v>0</v>
      </c>
      <c r="R354" s="18"/>
    </row>
    <row r="355" spans="2:18" ht="13.2" thickBot="1" x14ac:dyDescent="0.25">
      <c r="L355" s="28" t="s">
        <v>3373</v>
      </c>
      <c r="M355" s="28"/>
      <c r="N355" s="59">
        <v>2</v>
      </c>
      <c r="O355" s="62">
        <f>N355/N356</f>
        <v>0.13333333333333333</v>
      </c>
      <c r="R355" s="18"/>
    </row>
    <row r="356" spans="2:18" ht="13.2" thickBot="1" x14ac:dyDescent="0.25">
      <c r="L356" s="172" t="s">
        <v>190</v>
      </c>
      <c r="M356" s="172"/>
      <c r="N356" s="172">
        <f>SUM(N352:N355)</f>
        <v>15</v>
      </c>
      <c r="O356" s="173">
        <f>SUM(O352:O355)</f>
        <v>1</v>
      </c>
      <c r="R356" s="18"/>
    </row>
    <row r="357" spans="2:18" x14ac:dyDescent="0.2">
      <c r="R357" s="18"/>
    </row>
    <row r="358" spans="2:18" x14ac:dyDescent="0.2">
      <c r="R358" s="18"/>
    </row>
    <row r="359" spans="2:18" x14ac:dyDescent="0.2">
      <c r="R359" s="18"/>
    </row>
    <row r="360" spans="2:18" x14ac:dyDescent="0.2">
      <c r="R360" s="18"/>
    </row>
    <row r="361" spans="2:18" x14ac:dyDescent="0.2">
      <c r="R361" s="18"/>
    </row>
    <row r="362" spans="2:18" x14ac:dyDescent="0.2">
      <c r="R362" s="18"/>
    </row>
    <row r="363" spans="2:18" x14ac:dyDescent="0.2">
      <c r="R363" s="18"/>
    </row>
    <row r="364" spans="2:18" x14ac:dyDescent="0.2">
      <c r="R364" s="18"/>
    </row>
    <row r="365" spans="2:18" x14ac:dyDescent="0.2">
      <c r="R365" s="18"/>
    </row>
    <row r="366" spans="2:18" x14ac:dyDescent="0.2">
      <c r="B366" s="313" t="s">
        <v>7213</v>
      </c>
      <c r="C366" s="313"/>
      <c r="D366" s="313"/>
      <c r="E366" s="313"/>
      <c r="F366" s="313"/>
      <c r="G366" s="313"/>
      <c r="H366" s="313"/>
      <c r="I366" s="313"/>
      <c r="J366" s="313"/>
      <c r="R366" s="18"/>
    </row>
    <row r="367" spans="2:18" ht="13.2" thickBot="1" x14ac:dyDescent="0.25">
      <c r="L367" s="311" t="s">
        <v>691</v>
      </c>
      <c r="M367" s="311"/>
      <c r="N367" s="311"/>
      <c r="O367" s="311"/>
      <c r="P367" s="311"/>
      <c r="R367" s="18"/>
    </row>
    <row r="368" spans="2:18" ht="45.6" x14ac:dyDescent="0.2">
      <c r="L368" s="56" t="s">
        <v>124</v>
      </c>
      <c r="M368" s="56"/>
      <c r="N368" s="56" t="s">
        <v>227</v>
      </c>
      <c r="O368" s="56" t="s">
        <v>226</v>
      </c>
      <c r="P368" s="56" t="s">
        <v>225</v>
      </c>
      <c r="R368" s="18"/>
    </row>
    <row r="369" spans="12:18" x14ac:dyDescent="0.2">
      <c r="L369" s="60">
        <v>1997</v>
      </c>
      <c r="M369" s="60"/>
      <c r="N369" s="60">
        <v>51</v>
      </c>
      <c r="O369" s="60">
        <v>15</v>
      </c>
      <c r="P369" s="61">
        <f t="shared" ref="P369:P386" si="7">O369/N369</f>
        <v>0.29411764705882354</v>
      </c>
      <c r="R369" s="18"/>
    </row>
    <row r="370" spans="12:18" x14ac:dyDescent="0.2">
      <c r="L370" s="59">
        <v>1998</v>
      </c>
      <c r="M370" s="59"/>
      <c r="N370" s="59">
        <v>63</v>
      </c>
      <c r="O370" s="59">
        <v>20</v>
      </c>
      <c r="P370" s="62">
        <f t="shared" si="7"/>
        <v>0.31746031746031744</v>
      </c>
      <c r="R370" s="18"/>
    </row>
    <row r="371" spans="12:18" x14ac:dyDescent="0.2">
      <c r="L371" s="60">
        <v>1999</v>
      </c>
      <c r="M371" s="60"/>
      <c r="N371" s="60">
        <v>68</v>
      </c>
      <c r="O371" s="60">
        <v>10</v>
      </c>
      <c r="P371" s="61">
        <f t="shared" si="7"/>
        <v>0.14705882352941177</v>
      </c>
      <c r="R371" s="18"/>
    </row>
    <row r="372" spans="12:18" x14ac:dyDescent="0.2">
      <c r="L372" s="59">
        <v>2000</v>
      </c>
      <c r="M372" s="59"/>
      <c r="N372" s="59">
        <v>77</v>
      </c>
      <c r="O372" s="59">
        <v>17</v>
      </c>
      <c r="P372" s="62">
        <f t="shared" si="7"/>
        <v>0.22077922077922077</v>
      </c>
      <c r="R372" s="18"/>
    </row>
    <row r="373" spans="12:18" x14ac:dyDescent="0.2">
      <c r="L373" s="60">
        <v>2001</v>
      </c>
      <c r="M373" s="60"/>
      <c r="N373" s="60">
        <v>55</v>
      </c>
      <c r="O373" s="60">
        <v>7</v>
      </c>
      <c r="P373" s="61">
        <f t="shared" si="7"/>
        <v>0.12727272727272726</v>
      </c>
      <c r="R373" s="18"/>
    </row>
    <row r="374" spans="12:18" x14ac:dyDescent="0.2">
      <c r="L374" s="59">
        <v>2002</v>
      </c>
      <c r="M374" s="59"/>
      <c r="N374" s="59">
        <v>96</v>
      </c>
      <c r="O374" s="59">
        <v>13</v>
      </c>
      <c r="P374" s="62">
        <f t="shared" si="7"/>
        <v>0.13541666666666666</v>
      </c>
      <c r="R374" s="18"/>
    </row>
    <row r="375" spans="12:18" x14ac:dyDescent="0.2">
      <c r="L375" s="60">
        <v>2003</v>
      </c>
      <c r="M375" s="60"/>
      <c r="N375" s="60">
        <v>57</v>
      </c>
      <c r="O375" s="60">
        <v>16</v>
      </c>
      <c r="P375" s="61">
        <f t="shared" si="7"/>
        <v>0.2807017543859649</v>
      </c>
      <c r="R375" s="18"/>
    </row>
    <row r="376" spans="12:18" x14ac:dyDescent="0.2">
      <c r="L376" s="59">
        <v>2004</v>
      </c>
      <c r="M376" s="59"/>
      <c r="N376" s="59">
        <v>40</v>
      </c>
      <c r="O376" s="59">
        <v>12</v>
      </c>
      <c r="P376" s="62">
        <f t="shared" si="7"/>
        <v>0.3</v>
      </c>
      <c r="R376" s="18"/>
    </row>
    <row r="377" spans="12:18" x14ac:dyDescent="0.2">
      <c r="L377" s="60">
        <v>2005</v>
      </c>
      <c r="M377" s="60"/>
      <c r="N377" s="60">
        <v>45</v>
      </c>
      <c r="O377" s="60">
        <v>15</v>
      </c>
      <c r="P377" s="61">
        <f t="shared" si="7"/>
        <v>0.33333333333333331</v>
      </c>
      <c r="R377" s="18"/>
    </row>
    <row r="378" spans="12:18" x14ac:dyDescent="0.2">
      <c r="L378" s="59">
        <v>2006</v>
      </c>
      <c r="M378" s="59"/>
      <c r="N378" s="59">
        <v>62</v>
      </c>
      <c r="O378" s="59">
        <v>19</v>
      </c>
      <c r="P378" s="62">
        <f t="shared" si="7"/>
        <v>0.30645161290322581</v>
      </c>
      <c r="R378" s="18"/>
    </row>
    <row r="379" spans="12:18" x14ac:dyDescent="0.2">
      <c r="L379" s="60">
        <v>2007</v>
      </c>
      <c r="M379" s="60"/>
      <c r="N379" s="60">
        <v>65</v>
      </c>
      <c r="O379" s="60">
        <v>13</v>
      </c>
      <c r="P379" s="61">
        <f t="shared" si="7"/>
        <v>0.2</v>
      </c>
      <c r="R379" s="18"/>
    </row>
    <row r="380" spans="12:18" x14ac:dyDescent="0.2">
      <c r="L380" s="59">
        <v>2008</v>
      </c>
      <c r="M380" s="59"/>
      <c r="N380" s="59">
        <v>51</v>
      </c>
      <c r="O380" s="59">
        <v>20</v>
      </c>
      <c r="P380" s="62">
        <f t="shared" si="7"/>
        <v>0.39215686274509803</v>
      </c>
      <c r="R380" s="18"/>
    </row>
    <row r="381" spans="12:18" x14ac:dyDescent="0.2">
      <c r="L381" s="60">
        <v>2009</v>
      </c>
      <c r="M381" s="60"/>
      <c r="N381" s="60">
        <v>82</v>
      </c>
      <c r="O381" s="60">
        <v>23</v>
      </c>
      <c r="P381" s="61">
        <f t="shared" si="7"/>
        <v>0.28048780487804881</v>
      </c>
      <c r="R381" s="18"/>
    </row>
    <row r="382" spans="12:18" x14ac:dyDescent="0.2">
      <c r="L382" s="59">
        <v>2010</v>
      </c>
      <c r="M382" s="59"/>
      <c r="N382" s="59">
        <v>72</v>
      </c>
      <c r="O382" s="59">
        <v>21</v>
      </c>
      <c r="P382" s="62">
        <f t="shared" si="7"/>
        <v>0.29166666666666669</v>
      </c>
      <c r="R382" s="18"/>
    </row>
    <row r="383" spans="12:18" x14ac:dyDescent="0.2">
      <c r="L383" s="60">
        <v>2011</v>
      </c>
      <c r="M383" s="60"/>
      <c r="N383" s="60">
        <v>78</v>
      </c>
      <c r="O383" s="60">
        <v>23</v>
      </c>
      <c r="P383" s="61">
        <f t="shared" si="7"/>
        <v>0.29487179487179488</v>
      </c>
      <c r="R383" s="18"/>
    </row>
    <row r="384" spans="12:18" x14ac:dyDescent="0.2">
      <c r="L384" s="59">
        <v>2012</v>
      </c>
      <c r="M384" s="59"/>
      <c r="N384" s="59">
        <v>85</v>
      </c>
      <c r="O384" s="59">
        <v>30</v>
      </c>
      <c r="P384" s="62">
        <f t="shared" si="7"/>
        <v>0.35294117647058826</v>
      </c>
      <c r="R384" s="18"/>
    </row>
    <row r="385" spans="2:18" x14ac:dyDescent="0.2">
      <c r="L385" s="60">
        <v>2013</v>
      </c>
      <c r="M385" s="60"/>
      <c r="N385" s="60">
        <v>96</v>
      </c>
      <c r="O385" s="60">
        <v>23</v>
      </c>
      <c r="P385" s="61">
        <f t="shared" si="7"/>
        <v>0.23958333333333334</v>
      </c>
      <c r="R385" s="18"/>
    </row>
    <row r="386" spans="2:18" ht="13.2" thickBot="1" x14ac:dyDescent="0.25">
      <c r="L386" s="59">
        <v>2014</v>
      </c>
      <c r="M386" s="59"/>
      <c r="N386" s="59">
        <v>99</v>
      </c>
      <c r="O386" s="59">
        <v>38</v>
      </c>
      <c r="P386" s="62">
        <f t="shared" si="7"/>
        <v>0.38383838383838381</v>
      </c>
      <c r="R386" s="18"/>
    </row>
    <row r="387" spans="2:18" ht="13.2" thickBot="1" x14ac:dyDescent="0.25">
      <c r="L387" s="172" t="s">
        <v>190</v>
      </c>
      <c r="M387" s="172"/>
      <c r="N387" s="172">
        <f>SUM(N369:N386)</f>
        <v>1242</v>
      </c>
      <c r="O387" s="172">
        <f>SUM(O369:O386)</f>
        <v>335</v>
      </c>
      <c r="P387" s="174">
        <f>O387/N387</f>
        <v>0.26972624798711753</v>
      </c>
      <c r="R387" s="18"/>
    </row>
    <row r="388" spans="2:18" x14ac:dyDescent="0.2">
      <c r="R388" s="18"/>
    </row>
    <row r="389" spans="2:18" x14ac:dyDescent="0.2">
      <c r="R389" s="18"/>
    </row>
    <row r="390" spans="2:18" x14ac:dyDescent="0.2">
      <c r="R390" s="18"/>
    </row>
    <row r="391" spans="2:18" x14ac:dyDescent="0.2">
      <c r="R391" s="18"/>
    </row>
    <row r="392" spans="2:18" ht="13.2" thickBot="1" x14ac:dyDescent="0.25">
      <c r="B392" s="313" t="s">
        <v>7197</v>
      </c>
      <c r="C392" s="313"/>
      <c r="D392" s="313"/>
      <c r="E392" s="313"/>
      <c r="F392" s="313"/>
      <c r="G392" s="313"/>
      <c r="H392" s="313"/>
      <c r="I392" s="313"/>
      <c r="J392" s="313"/>
      <c r="L392" s="311" t="s">
        <v>692</v>
      </c>
      <c r="M392" s="311"/>
      <c r="N392" s="311"/>
      <c r="O392" s="311"/>
      <c r="P392" s="311"/>
      <c r="R392" s="18"/>
    </row>
    <row r="393" spans="2:18" x14ac:dyDescent="0.2">
      <c r="L393" s="56" t="s">
        <v>204</v>
      </c>
      <c r="M393" s="56"/>
      <c r="N393" s="56" t="s">
        <v>194</v>
      </c>
      <c r="O393" s="56" t="s">
        <v>191</v>
      </c>
      <c r="P393" s="56" t="s">
        <v>253</v>
      </c>
      <c r="R393" s="18"/>
    </row>
    <row r="394" spans="2:18" x14ac:dyDescent="0.2">
      <c r="L394" s="64" t="s">
        <v>202</v>
      </c>
      <c r="M394" s="64"/>
      <c r="N394" s="63" t="s">
        <v>13</v>
      </c>
      <c r="O394" s="105">
        <v>7.1428571428571426E-3</v>
      </c>
      <c r="P394" s="60">
        <v>1</v>
      </c>
      <c r="R394" s="18"/>
    </row>
    <row r="395" spans="2:18" x14ac:dyDescent="0.2">
      <c r="L395" s="66"/>
      <c r="M395" s="66"/>
      <c r="N395" s="65" t="s">
        <v>45</v>
      </c>
      <c r="O395" s="111">
        <v>7.1428571428571426E-3</v>
      </c>
      <c r="P395" s="59">
        <v>1</v>
      </c>
      <c r="R395" s="18"/>
    </row>
    <row r="396" spans="2:18" x14ac:dyDescent="0.2">
      <c r="L396" s="64"/>
      <c r="M396" s="64"/>
      <c r="N396" s="63" t="s">
        <v>55</v>
      </c>
      <c r="O396" s="49">
        <v>1.4285714285714285E-2</v>
      </c>
      <c r="P396" s="60">
        <v>2</v>
      </c>
      <c r="R396" s="18"/>
    </row>
    <row r="397" spans="2:18" x14ac:dyDescent="0.2">
      <c r="L397" s="66"/>
      <c r="M397" s="66"/>
      <c r="N397" s="65" t="s">
        <v>2813</v>
      </c>
      <c r="O397" s="46">
        <v>2.1428571428571429E-2</v>
      </c>
      <c r="P397" s="59">
        <v>3</v>
      </c>
      <c r="R397" s="18"/>
    </row>
    <row r="398" spans="2:18" x14ac:dyDescent="0.2">
      <c r="L398" s="64"/>
      <c r="M398" s="64"/>
      <c r="N398" s="63" t="s">
        <v>75</v>
      </c>
      <c r="O398" s="49">
        <v>2.8571428571428571E-2</v>
      </c>
      <c r="P398" s="60">
        <v>4</v>
      </c>
      <c r="R398" s="18"/>
    </row>
    <row r="399" spans="2:18" x14ac:dyDescent="0.2">
      <c r="L399" s="66"/>
      <c r="M399" s="66"/>
      <c r="N399" s="65" t="s">
        <v>442</v>
      </c>
      <c r="O399" s="46">
        <v>3.5714285714285712E-2</v>
      </c>
      <c r="P399" s="59">
        <v>5</v>
      </c>
      <c r="R399" s="18"/>
    </row>
    <row r="400" spans="2:18" x14ac:dyDescent="0.2">
      <c r="L400" s="64"/>
      <c r="M400" s="64"/>
      <c r="N400" s="63" t="s">
        <v>7</v>
      </c>
      <c r="O400" s="49">
        <v>3.5714285714285712E-2</v>
      </c>
      <c r="P400" s="60">
        <v>5</v>
      </c>
      <c r="R400" s="18"/>
    </row>
    <row r="401" spans="12:18" x14ac:dyDescent="0.2">
      <c r="L401" s="66"/>
      <c r="M401" s="66"/>
      <c r="N401" s="65" t="s">
        <v>457</v>
      </c>
      <c r="O401" s="46">
        <v>4.2857142857142858E-2</v>
      </c>
      <c r="P401" s="59">
        <v>6</v>
      </c>
      <c r="R401" s="18"/>
    </row>
    <row r="402" spans="12:18" x14ac:dyDescent="0.2">
      <c r="L402" s="64"/>
      <c r="M402" s="64"/>
      <c r="N402" s="63" t="s">
        <v>47</v>
      </c>
      <c r="O402" s="49">
        <v>5.7142857142857141E-2</v>
      </c>
      <c r="P402" s="60">
        <v>8</v>
      </c>
      <c r="R402" s="18"/>
    </row>
    <row r="403" spans="12:18" x14ac:dyDescent="0.2">
      <c r="L403" s="66"/>
      <c r="M403" s="66"/>
      <c r="N403" s="65" t="s">
        <v>4</v>
      </c>
      <c r="O403" s="46">
        <v>5.7142857142857141E-2</v>
      </c>
      <c r="P403" s="59">
        <v>8</v>
      </c>
      <c r="R403" s="18"/>
    </row>
    <row r="404" spans="12:18" x14ac:dyDescent="0.2">
      <c r="L404" s="64"/>
      <c r="M404" s="64"/>
      <c r="N404" s="63" t="s">
        <v>21</v>
      </c>
      <c r="O404" s="49">
        <v>7.857142857142857E-2</v>
      </c>
      <c r="P404" s="60">
        <v>11</v>
      </c>
      <c r="R404" s="18"/>
    </row>
    <row r="405" spans="12:18" x14ac:dyDescent="0.2">
      <c r="L405" s="66"/>
      <c r="M405" s="66"/>
      <c r="N405" s="65" t="s">
        <v>41</v>
      </c>
      <c r="O405" s="46">
        <v>9.285714285714286E-2</v>
      </c>
      <c r="P405" s="59">
        <v>13</v>
      </c>
      <c r="R405" s="18"/>
    </row>
    <row r="406" spans="12:18" x14ac:dyDescent="0.2">
      <c r="L406" s="64"/>
      <c r="M406" s="64"/>
      <c r="N406" s="63" t="s">
        <v>40</v>
      </c>
      <c r="O406" s="49">
        <v>0.12857142857142856</v>
      </c>
      <c r="P406" s="60">
        <v>18</v>
      </c>
      <c r="R406" s="18"/>
    </row>
    <row r="407" spans="12:18" x14ac:dyDescent="0.2">
      <c r="L407" s="66"/>
      <c r="M407" s="66"/>
      <c r="N407" s="65" t="s">
        <v>38</v>
      </c>
      <c r="O407" s="46">
        <v>0.19285714285714287</v>
      </c>
      <c r="P407" s="59">
        <v>27</v>
      </c>
      <c r="R407" s="18"/>
    </row>
    <row r="408" spans="12:18" x14ac:dyDescent="0.2">
      <c r="L408" s="64"/>
      <c r="M408" s="64"/>
      <c r="N408" s="63" t="s">
        <v>37</v>
      </c>
      <c r="O408" s="49">
        <v>0.23571428571428571</v>
      </c>
      <c r="P408" s="60">
        <v>33</v>
      </c>
      <c r="R408" s="18"/>
    </row>
    <row r="409" spans="12:18" x14ac:dyDescent="0.2">
      <c r="L409" s="66"/>
      <c r="M409" s="66"/>
      <c r="N409" s="65" t="s">
        <v>30</v>
      </c>
      <c r="O409" s="46">
        <v>0.32857142857142857</v>
      </c>
      <c r="P409" s="59">
        <v>46</v>
      </c>
      <c r="R409" s="18"/>
    </row>
    <row r="410" spans="12:18" ht="13.2" thickBot="1" x14ac:dyDescent="0.25">
      <c r="L410" s="69"/>
      <c r="M410" s="69"/>
      <c r="N410" s="68" t="s">
        <v>456</v>
      </c>
      <c r="O410" s="236">
        <v>0.40714285714285714</v>
      </c>
      <c r="P410" s="58">
        <v>57</v>
      </c>
      <c r="R410" s="18"/>
    </row>
    <row r="411" spans="12:18" x14ac:dyDescent="0.2">
      <c r="L411" s="167" t="s">
        <v>363</v>
      </c>
      <c r="M411" s="167"/>
      <c r="N411" s="168" t="s">
        <v>3359</v>
      </c>
      <c r="O411" s="217">
        <v>7.1428571428571426E-3</v>
      </c>
      <c r="P411" s="90">
        <v>1</v>
      </c>
      <c r="R411" s="18"/>
    </row>
    <row r="412" spans="12:18" x14ac:dyDescent="0.2">
      <c r="L412" s="66"/>
      <c r="M412" s="66"/>
      <c r="N412" s="65" t="s">
        <v>421</v>
      </c>
      <c r="O412" s="111">
        <v>1.4285714285714285E-2</v>
      </c>
      <c r="P412" s="59">
        <v>2</v>
      </c>
      <c r="R412" s="18"/>
    </row>
    <row r="413" spans="12:18" x14ac:dyDescent="0.2">
      <c r="L413" s="164"/>
      <c r="M413" s="164"/>
      <c r="N413" s="165" t="s">
        <v>2520</v>
      </c>
      <c r="O413" s="184">
        <v>2.8571428571428571E-2</v>
      </c>
      <c r="P413" s="166">
        <v>4</v>
      </c>
      <c r="R413" s="18"/>
    </row>
    <row r="414" spans="12:18" x14ac:dyDescent="0.2">
      <c r="L414" s="66"/>
      <c r="M414" s="66"/>
      <c r="N414" s="65" t="s">
        <v>3365</v>
      </c>
      <c r="O414" s="46">
        <v>2.8571428571428571E-2</v>
      </c>
      <c r="P414" s="59">
        <v>4</v>
      </c>
      <c r="R414" s="18"/>
    </row>
    <row r="415" spans="12:18" x14ac:dyDescent="0.2">
      <c r="L415" s="164"/>
      <c r="M415" s="164"/>
      <c r="N415" s="165" t="s">
        <v>3368</v>
      </c>
      <c r="O415" s="184">
        <v>2.8571428571428571E-2</v>
      </c>
      <c r="P415" s="166">
        <v>4</v>
      </c>
      <c r="R415" s="18"/>
    </row>
    <row r="416" spans="12:18" x14ac:dyDescent="0.2">
      <c r="L416" s="66"/>
      <c r="M416" s="66"/>
      <c r="N416" s="65" t="s">
        <v>2760</v>
      </c>
      <c r="O416" s="46">
        <v>0.16428571428571428</v>
      </c>
      <c r="P416" s="59">
        <v>23</v>
      </c>
      <c r="R416" s="18"/>
    </row>
    <row r="417" spans="1:18" x14ac:dyDescent="0.2">
      <c r="L417" s="164"/>
      <c r="M417" s="164"/>
      <c r="N417" s="165" t="s">
        <v>2650</v>
      </c>
      <c r="O417" s="184">
        <v>0.21428571428571427</v>
      </c>
      <c r="P417" s="166">
        <v>30</v>
      </c>
      <c r="R417" s="18"/>
    </row>
    <row r="418" spans="1:18" ht="13.2" thickBot="1" x14ac:dyDescent="0.25">
      <c r="L418" s="32"/>
      <c r="M418" s="32"/>
      <c r="N418" s="31" t="s">
        <v>2516</v>
      </c>
      <c r="O418" s="233">
        <v>0.9</v>
      </c>
      <c r="P418" s="26">
        <v>126</v>
      </c>
      <c r="R418" s="18"/>
    </row>
    <row r="419" spans="1:18" x14ac:dyDescent="0.2">
      <c r="A419" s="70"/>
      <c r="L419" s="66" t="s">
        <v>3372</v>
      </c>
      <c r="M419" s="66"/>
      <c r="N419" s="65" t="s">
        <v>77</v>
      </c>
      <c r="O419" s="111">
        <v>1.4285714285714285E-2</v>
      </c>
      <c r="P419" s="59">
        <v>2</v>
      </c>
      <c r="R419" s="18"/>
    </row>
    <row r="420" spans="1:18" x14ac:dyDescent="0.2">
      <c r="L420" s="64"/>
      <c r="M420" s="64"/>
      <c r="N420" s="63" t="s">
        <v>1214</v>
      </c>
      <c r="O420" s="49">
        <v>2.1428571428571429E-2</v>
      </c>
      <c r="P420" s="60">
        <v>3</v>
      </c>
      <c r="R420" s="18"/>
    </row>
    <row r="421" spans="1:18" x14ac:dyDescent="0.2">
      <c r="L421" s="66"/>
      <c r="M421" s="66"/>
      <c r="N421" s="65" t="s">
        <v>139</v>
      </c>
      <c r="O421" s="46">
        <v>2.8571428571428571E-2</v>
      </c>
      <c r="P421" s="59">
        <v>4</v>
      </c>
      <c r="R421" s="18"/>
    </row>
    <row r="422" spans="1:18" x14ac:dyDescent="0.2">
      <c r="L422" s="164"/>
      <c r="M422" s="64"/>
      <c r="N422" s="63" t="s">
        <v>138</v>
      </c>
      <c r="O422" s="49">
        <v>0.05</v>
      </c>
      <c r="P422" s="60">
        <v>7</v>
      </c>
      <c r="R422" s="18"/>
    </row>
    <row r="423" spans="1:18" x14ac:dyDescent="0.2">
      <c r="L423" s="66"/>
      <c r="M423" s="66"/>
      <c r="N423" s="65" t="s">
        <v>74</v>
      </c>
      <c r="O423" s="46">
        <v>7.857142857142857E-2</v>
      </c>
      <c r="P423" s="59">
        <v>11</v>
      </c>
      <c r="R423" s="18"/>
    </row>
    <row r="424" spans="1:18" x14ac:dyDescent="0.2">
      <c r="L424" s="64"/>
      <c r="M424" s="64"/>
      <c r="N424" s="63" t="s">
        <v>42</v>
      </c>
      <c r="O424" s="49">
        <v>8.5714285714285715E-2</v>
      </c>
      <c r="P424" s="60">
        <v>12</v>
      </c>
      <c r="R424" s="18"/>
    </row>
    <row r="425" spans="1:18" x14ac:dyDescent="0.2">
      <c r="L425" s="66"/>
      <c r="M425" s="66"/>
      <c r="N425" s="65" t="s">
        <v>19</v>
      </c>
      <c r="O425" s="46">
        <v>0.11428571428571428</v>
      </c>
      <c r="P425" s="59">
        <v>16</v>
      </c>
      <c r="R425" s="18"/>
    </row>
    <row r="426" spans="1:18" x14ac:dyDescent="0.2">
      <c r="L426" s="164"/>
      <c r="M426" s="164"/>
      <c r="N426" s="165" t="s">
        <v>421</v>
      </c>
      <c r="O426" s="184">
        <v>0.16428571428571428</v>
      </c>
      <c r="P426" s="166">
        <v>23</v>
      </c>
      <c r="R426" s="18"/>
    </row>
    <row r="427" spans="1:18" x14ac:dyDescent="0.2">
      <c r="L427" s="66"/>
      <c r="M427" s="66"/>
      <c r="N427" s="65" t="s">
        <v>95</v>
      </c>
      <c r="O427" s="46">
        <v>0.16428571428571428</v>
      </c>
      <c r="P427" s="59">
        <v>23</v>
      </c>
      <c r="R427" s="18"/>
    </row>
    <row r="428" spans="1:18" ht="13.2" thickBot="1" x14ac:dyDescent="0.25">
      <c r="L428" s="169"/>
      <c r="M428" s="169"/>
      <c r="N428" s="170" t="s">
        <v>10</v>
      </c>
      <c r="O428" s="234">
        <v>0.34285714285714286</v>
      </c>
      <c r="P428" s="171">
        <v>48</v>
      </c>
      <c r="R428" s="18"/>
    </row>
    <row r="429" spans="1:18" x14ac:dyDescent="0.2">
      <c r="R429" s="18"/>
    </row>
    <row r="430" spans="1:18" x14ac:dyDescent="0.2">
      <c r="R430" s="18"/>
    </row>
    <row r="431" spans="1:18" x14ac:dyDescent="0.2">
      <c r="R431" s="18"/>
    </row>
    <row r="432" spans="1:18" x14ac:dyDescent="0.2">
      <c r="R432" s="18"/>
    </row>
    <row r="433" spans="2:18" x14ac:dyDescent="0.2">
      <c r="B433" s="313"/>
      <c r="C433" s="313"/>
      <c r="D433" s="313"/>
      <c r="E433" s="313"/>
      <c r="F433" s="313"/>
      <c r="G433" s="313"/>
      <c r="H433" s="313"/>
      <c r="I433" s="313"/>
      <c r="J433" s="313"/>
      <c r="L433" s="18"/>
      <c r="M433" s="18"/>
      <c r="N433" s="18"/>
      <c r="O433" s="18"/>
      <c r="R433" s="18"/>
    </row>
    <row r="434" spans="2:18" x14ac:dyDescent="0.2">
      <c r="L434" s="18"/>
      <c r="M434" s="18"/>
      <c r="N434" s="18"/>
      <c r="O434" s="18"/>
      <c r="R434" s="18"/>
    </row>
    <row r="435" spans="2:18" x14ac:dyDescent="0.2">
      <c r="L435" s="18"/>
      <c r="M435" s="18"/>
      <c r="N435" s="18"/>
      <c r="O435" s="18"/>
      <c r="R435" s="18"/>
    </row>
    <row r="436" spans="2:18" x14ac:dyDescent="0.2">
      <c r="L436" s="18"/>
      <c r="M436" s="18"/>
      <c r="N436" s="18"/>
      <c r="O436" s="18"/>
      <c r="R436" s="18"/>
    </row>
    <row r="437" spans="2:18" x14ac:dyDescent="0.2">
      <c r="L437" s="18"/>
      <c r="M437" s="18"/>
      <c r="N437" s="18"/>
      <c r="O437" s="18"/>
      <c r="R437" s="18"/>
    </row>
    <row r="438" spans="2:18" x14ac:dyDescent="0.2">
      <c r="L438" s="18"/>
      <c r="M438" s="18"/>
      <c r="N438" s="18"/>
      <c r="O438" s="18"/>
      <c r="R438" s="18"/>
    </row>
    <row r="439" spans="2:18" x14ac:dyDescent="0.2">
      <c r="L439" s="18"/>
      <c r="M439" s="18"/>
      <c r="N439" s="18"/>
      <c r="O439" s="18"/>
      <c r="R439" s="18"/>
    </row>
    <row r="440" spans="2:18" x14ac:dyDescent="0.2">
      <c r="L440" s="18"/>
      <c r="M440" s="18"/>
      <c r="N440" s="18"/>
      <c r="O440" s="18"/>
      <c r="R440" s="18"/>
    </row>
    <row r="441" spans="2:18" ht="13.2" thickBot="1" x14ac:dyDescent="0.25">
      <c r="L441" s="311"/>
      <c r="M441" s="311"/>
      <c r="N441" s="311"/>
      <c r="O441" s="311"/>
      <c r="R441" s="18"/>
    </row>
    <row r="442" spans="2:18" x14ac:dyDescent="0.2">
      <c r="L442" s="56" t="s">
        <v>240</v>
      </c>
      <c r="M442" s="56"/>
      <c r="N442" s="56" t="s">
        <v>253</v>
      </c>
      <c r="O442" s="56" t="s">
        <v>191</v>
      </c>
      <c r="R442" s="18"/>
    </row>
    <row r="443" spans="2:18" x14ac:dyDescent="0.2">
      <c r="L443" s="27" t="s">
        <v>1</v>
      </c>
      <c r="M443" s="27"/>
      <c r="N443" s="60">
        <v>6</v>
      </c>
      <c r="O443" s="61">
        <f>N443/N453</f>
        <v>0.15789473684210525</v>
      </c>
      <c r="R443" s="18"/>
    </row>
    <row r="444" spans="2:18" x14ac:dyDescent="0.2">
      <c r="L444" s="28" t="s">
        <v>5</v>
      </c>
      <c r="M444" s="28"/>
      <c r="N444" s="59">
        <v>25</v>
      </c>
      <c r="O444" s="62">
        <f>N444/N453</f>
        <v>0.65789473684210531</v>
      </c>
      <c r="R444" s="18"/>
    </row>
    <row r="445" spans="2:18" x14ac:dyDescent="0.2">
      <c r="L445" s="28"/>
      <c r="M445" s="28"/>
      <c r="N445" s="59"/>
      <c r="O445" s="62"/>
      <c r="R445" s="18"/>
    </row>
    <row r="446" spans="2:18" x14ac:dyDescent="0.2">
      <c r="L446" s="28"/>
      <c r="M446" s="28"/>
      <c r="N446" s="59"/>
      <c r="O446" s="62"/>
      <c r="R446" s="18"/>
    </row>
    <row r="447" spans="2:18" x14ac:dyDescent="0.2">
      <c r="L447" s="28"/>
      <c r="M447" s="28"/>
      <c r="N447" s="59"/>
      <c r="O447" s="62"/>
      <c r="R447" s="18"/>
    </row>
    <row r="448" spans="2:18" x14ac:dyDescent="0.2">
      <c r="L448" s="28"/>
      <c r="M448" s="28"/>
      <c r="N448" s="59"/>
      <c r="O448" s="62"/>
      <c r="R448" s="18"/>
    </row>
    <row r="449" spans="1:18" x14ac:dyDescent="0.2">
      <c r="L449" s="28"/>
      <c r="M449" s="28"/>
      <c r="N449" s="59"/>
      <c r="O449" s="62"/>
      <c r="R449" s="18"/>
    </row>
    <row r="450" spans="1:18" x14ac:dyDescent="0.2">
      <c r="L450" s="28"/>
      <c r="M450" s="28"/>
      <c r="N450" s="59"/>
      <c r="O450" s="62"/>
      <c r="R450" s="18"/>
    </row>
    <row r="451" spans="1:18" x14ac:dyDescent="0.2">
      <c r="L451" s="27" t="s">
        <v>35</v>
      </c>
      <c r="M451" s="27"/>
      <c r="N451" s="60">
        <v>4</v>
      </c>
      <c r="O451" s="61">
        <f>N451/N453</f>
        <v>0.10526315789473684</v>
      </c>
      <c r="R451" s="18"/>
    </row>
    <row r="452" spans="1:18" ht="13.2" thickBot="1" x14ac:dyDescent="0.25">
      <c r="A452" s="70"/>
      <c r="L452" s="28" t="s">
        <v>3373</v>
      </c>
      <c r="M452" s="28"/>
      <c r="N452" s="59">
        <v>3</v>
      </c>
      <c r="O452" s="62">
        <f>N452/N453</f>
        <v>7.8947368421052627E-2</v>
      </c>
      <c r="R452" s="18"/>
    </row>
    <row r="453" spans="1:18" ht="13.2" thickBot="1" x14ac:dyDescent="0.25">
      <c r="L453" s="172" t="s">
        <v>190</v>
      </c>
      <c r="M453" s="172"/>
      <c r="N453" s="172">
        <f>SUM(N443:N452)</f>
        <v>38</v>
      </c>
      <c r="O453" s="173">
        <f>SUM(O443:O452)</f>
        <v>1</v>
      </c>
      <c r="R453" s="18"/>
    </row>
    <row r="454" spans="1:18" x14ac:dyDescent="0.2">
      <c r="R454" s="18"/>
    </row>
    <row r="455" spans="1:18" x14ac:dyDescent="0.2">
      <c r="R455" s="18"/>
    </row>
    <row r="456" spans="1:18" x14ac:dyDescent="0.2">
      <c r="R456" s="18"/>
    </row>
    <row r="457" spans="1:18" x14ac:dyDescent="0.2">
      <c r="R457" s="18"/>
    </row>
    <row r="458" spans="1:18" x14ac:dyDescent="0.2">
      <c r="R458" s="18"/>
    </row>
    <row r="459" spans="1:18" x14ac:dyDescent="0.2">
      <c r="R459" s="18"/>
    </row>
    <row r="460" spans="1:18" x14ac:dyDescent="0.2">
      <c r="R460" s="18"/>
    </row>
    <row r="461" spans="1:18" x14ac:dyDescent="0.2">
      <c r="A461" s="18"/>
      <c r="L461" s="18"/>
      <c r="M461" s="18"/>
      <c r="N461" s="18"/>
      <c r="O461" s="18"/>
      <c r="P461" s="18"/>
      <c r="Q461" s="18"/>
      <c r="R461" s="18"/>
    </row>
    <row r="462" spans="1:18" x14ac:dyDescent="0.2">
      <c r="A462" s="18"/>
      <c r="L462" s="18"/>
      <c r="M462" s="18"/>
      <c r="N462" s="18"/>
      <c r="O462" s="18"/>
      <c r="P462" s="18"/>
      <c r="Q462" s="18"/>
      <c r="R462" s="18"/>
    </row>
    <row r="463" spans="1:18" x14ac:dyDescent="0.2">
      <c r="R463" s="18"/>
    </row>
    <row r="464" spans="1:18" ht="15.75" customHeight="1" thickBot="1" x14ac:dyDescent="0.25">
      <c r="B464" s="313" t="s">
        <v>7214</v>
      </c>
      <c r="C464" s="313"/>
      <c r="D464" s="313"/>
      <c r="E464" s="313"/>
      <c r="F464" s="313"/>
      <c r="G464" s="313"/>
      <c r="H464" s="313"/>
      <c r="I464" s="313"/>
      <c r="J464" s="313"/>
      <c r="K464" s="313"/>
      <c r="L464" s="311" t="s">
        <v>693</v>
      </c>
      <c r="M464" s="311"/>
      <c r="N464" s="311"/>
      <c r="O464" s="311"/>
      <c r="P464" s="311"/>
      <c r="R464" s="18"/>
    </row>
    <row r="465" spans="1:18" ht="57" x14ac:dyDescent="0.2">
      <c r="L465" s="150" t="s">
        <v>124</v>
      </c>
      <c r="M465" s="56"/>
      <c r="N465" s="56" t="s">
        <v>224</v>
      </c>
      <c r="O465" s="56" t="s">
        <v>223</v>
      </c>
      <c r="P465" s="42" t="s">
        <v>222</v>
      </c>
      <c r="R465" s="18"/>
    </row>
    <row r="466" spans="1:18" x14ac:dyDescent="0.2">
      <c r="L466" s="151">
        <v>1997</v>
      </c>
      <c r="M466" s="60"/>
      <c r="N466" s="60">
        <v>42</v>
      </c>
      <c r="O466" s="60">
        <v>0</v>
      </c>
      <c r="P466" s="153">
        <f t="shared" ref="P466:P484" si="8">O466/N466</f>
        <v>0</v>
      </c>
      <c r="R466" s="18"/>
    </row>
    <row r="467" spans="1:18" x14ac:dyDescent="0.2">
      <c r="L467" s="106">
        <v>1998</v>
      </c>
      <c r="M467" s="59"/>
      <c r="N467" s="59">
        <v>47</v>
      </c>
      <c r="O467" s="59">
        <v>1</v>
      </c>
      <c r="P467" s="154">
        <f t="shared" si="8"/>
        <v>2.1276595744680851E-2</v>
      </c>
      <c r="R467" s="18"/>
    </row>
    <row r="468" spans="1:18" x14ac:dyDescent="0.2">
      <c r="L468" s="151">
        <v>1999</v>
      </c>
      <c r="M468" s="60"/>
      <c r="N468" s="60">
        <v>99</v>
      </c>
      <c r="O468" s="60">
        <v>1</v>
      </c>
      <c r="P468" s="153">
        <f t="shared" si="8"/>
        <v>1.0101010101010102E-2</v>
      </c>
      <c r="R468" s="18"/>
    </row>
    <row r="469" spans="1:18" x14ac:dyDescent="0.2">
      <c r="L469" s="106">
        <v>2000</v>
      </c>
      <c r="M469" s="59"/>
      <c r="N469" s="59">
        <v>110</v>
      </c>
      <c r="O469" s="59">
        <v>1</v>
      </c>
      <c r="P469" s="154">
        <f t="shared" si="8"/>
        <v>9.0909090909090905E-3</v>
      </c>
      <c r="R469" s="18"/>
    </row>
    <row r="470" spans="1:18" x14ac:dyDescent="0.2">
      <c r="L470" s="151">
        <v>2001</v>
      </c>
      <c r="M470" s="60"/>
      <c r="N470" s="60">
        <v>137</v>
      </c>
      <c r="O470" s="60">
        <v>1</v>
      </c>
      <c r="P470" s="153">
        <f t="shared" si="8"/>
        <v>7.2992700729927005E-3</v>
      </c>
      <c r="R470" s="18"/>
    </row>
    <row r="471" spans="1:18" x14ac:dyDescent="0.2">
      <c r="L471" s="106">
        <v>2002</v>
      </c>
      <c r="M471" s="59"/>
      <c r="N471" s="59">
        <v>170</v>
      </c>
      <c r="O471" s="59">
        <v>1</v>
      </c>
      <c r="P471" s="154">
        <f t="shared" si="8"/>
        <v>5.8823529411764705E-3</v>
      </c>
      <c r="R471" s="18"/>
    </row>
    <row r="472" spans="1:18" x14ac:dyDescent="0.2">
      <c r="L472" s="151">
        <v>2003</v>
      </c>
      <c r="M472" s="60"/>
      <c r="N472" s="60">
        <v>147</v>
      </c>
      <c r="O472" s="60">
        <v>1</v>
      </c>
      <c r="P472" s="153">
        <f t="shared" si="8"/>
        <v>6.8027210884353739E-3</v>
      </c>
      <c r="R472" s="18"/>
    </row>
    <row r="473" spans="1:18" x14ac:dyDescent="0.2">
      <c r="L473" s="106">
        <v>2004</v>
      </c>
      <c r="M473" s="59"/>
      <c r="N473" s="59">
        <v>75</v>
      </c>
      <c r="O473" s="59">
        <v>2</v>
      </c>
      <c r="P473" s="149">
        <f t="shared" si="8"/>
        <v>2.6666666666666668E-2</v>
      </c>
      <c r="R473" s="18"/>
    </row>
    <row r="474" spans="1:18" x14ac:dyDescent="0.2">
      <c r="A474" s="70"/>
      <c r="L474" s="151">
        <v>2005</v>
      </c>
      <c r="M474" s="60"/>
      <c r="N474" s="60">
        <v>80</v>
      </c>
      <c r="O474" s="60">
        <v>1</v>
      </c>
      <c r="P474" s="153">
        <f t="shared" si="8"/>
        <v>1.2500000000000001E-2</v>
      </c>
      <c r="R474" s="18"/>
    </row>
    <row r="475" spans="1:18" x14ac:dyDescent="0.2">
      <c r="L475" s="106">
        <v>2006</v>
      </c>
      <c r="M475" s="59"/>
      <c r="N475" s="59">
        <v>86</v>
      </c>
      <c r="O475" s="59">
        <v>0</v>
      </c>
      <c r="P475" s="154">
        <f t="shared" si="8"/>
        <v>0</v>
      </c>
      <c r="R475" s="18"/>
    </row>
    <row r="476" spans="1:18" x14ac:dyDescent="0.2">
      <c r="L476" s="151">
        <v>2007</v>
      </c>
      <c r="M476" s="60"/>
      <c r="N476" s="60">
        <v>59</v>
      </c>
      <c r="O476" s="60">
        <v>0</v>
      </c>
      <c r="P476" s="153">
        <f t="shared" si="8"/>
        <v>0</v>
      </c>
      <c r="R476" s="18"/>
    </row>
    <row r="477" spans="1:18" x14ac:dyDescent="0.2">
      <c r="L477" s="106">
        <v>2008</v>
      </c>
      <c r="M477" s="59"/>
      <c r="N477" s="59">
        <v>73</v>
      </c>
      <c r="O477" s="59">
        <v>0</v>
      </c>
      <c r="P477" s="154">
        <f t="shared" si="8"/>
        <v>0</v>
      </c>
      <c r="R477" s="18"/>
    </row>
    <row r="478" spans="1:18" x14ac:dyDescent="0.2">
      <c r="L478" s="151">
        <v>2009</v>
      </c>
      <c r="M478" s="60"/>
      <c r="N478" s="60">
        <v>171</v>
      </c>
      <c r="O478" s="60">
        <v>0</v>
      </c>
      <c r="P478" s="153">
        <f t="shared" si="8"/>
        <v>0</v>
      </c>
      <c r="R478" s="18"/>
    </row>
    <row r="479" spans="1:18" x14ac:dyDescent="0.2">
      <c r="L479" s="106">
        <v>2010</v>
      </c>
      <c r="M479" s="59"/>
      <c r="N479" s="59">
        <v>106</v>
      </c>
      <c r="O479" s="59">
        <v>0</v>
      </c>
      <c r="P479" s="154">
        <f t="shared" si="8"/>
        <v>0</v>
      </c>
      <c r="R479" s="18"/>
    </row>
    <row r="480" spans="1:18" x14ac:dyDescent="0.2">
      <c r="L480" s="151">
        <v>2011</v>
      </c>
      <c r="M480" s="60"/>
      <c r="N480" s="60">
        <v>64</v>
      </c>
      <c r="O480" s="60">
        <v>2</v>
      </c>
      <c r="P480" s="153">
        <f t="shared" si="8"/>
        <v>3.125E-2</v>
      </c>
      <c r="R480" s="18"/>
    </row>
    <row r="481" spans="1:18" x14ac:dyDescent="0.2">
      <c r="L481" s="106">
        <v>2012</v>
      </c>
      <c r="M481" s="59"/>
      <c r="N481" s="59">
        <v>89</v>
      </c>
      <c r="O481" s="59">
        <v>2</v>
      </c>
      <c r="P481" s="154">
        <f t="shared" si="8"/>
        <v>2.247191011235955E-2</v>
      </c>
      <c r="Q481" s="18"/>
      <c r="R481" s="18"/>
    </row>
    <row r="482" spans="1:18" x14ac:dyDescent="0.2">
      <c r="L482" s="151">
        <v>2013</v>
      </c>
      <c r="M482" s="60"/>
      <c r="N482" s="60">
        <v>112</v>
      </c>
      <c r="O482" s="60">
        <v>2</v>
      </c>
      <c r="P482" s="153">
        <f t="shared" si="8"/>
        <v>1.7857142857142856E-2</v>
      </c>
      <c r="Q482" s="18"/>
      <c r="R482" s="18"/>
    </row>
    <row r="483" spans="1:18" ht="13.2" thickBot="1" x14ac:dyDescent="0.25">
      <c r="L483" s="178">
        <v>2014</v>
      </c>
      <c r="M483" s="26"/>
      <c r="N483" s="26">
        <v>110</v>
      </c>
      <c r="O483" s="26">
        <v>2</v>
      </c>
      <c r="P483" s="179">
        <f t="shared" si="8"/>
        <v>1.8181818181818181E-2</v>
      </c>
      <c r="Q483" s="18"/>
      <c r="R483" s="18"/>
    </row>
    <row r="484" spans="1:18" ht="13.2" thickBot="1" x14ac:dyDescent="0.25">
      <c r="L484" s="176" t="s">
        <v>190</v>
      </c>
      <c r="M484" s="176"/>
      <c r="N484" s="176">
        <f>SUM(N466:N483)</f>
        <v>1777</v>
      </c>
      <c r="O484" s="176">
        <f>SUM(O466:O483)</f>
        <v>17</v>
      </c>
      <c r="P484" s="177">
        <f t="shared" si="8"/>
        <v>9.5666854248733814E-3</v>
      </c>
      <c r="Q484" s="18"/>
      <c r="R484" s="18"/>
    </row>
    <row r="485" spans="1:18" x14ac:dyDescent="0.2">
      <c r="L485" s="248"/>
      <c r="M485" s="248"/>
      <c r="N485" s="248"/>
      <c r="O485" s="248"/>
      <c r="P485" s="263"/>
      <c r="Q485" s="18"/>
      <c r="R485" s="18"/>
    </row>
    <row r="486" spans="1:18" x14ac:dyDescent="0.2">
      <c r="L486" s="248"/>
      <c r="M486" s="248"/>
      <c r="N486" s="248"/>
      <c r="O486" s="248"/>
      <c r="P486" s="263"/>
      <c r="Q486" s="18"/>
      <c r="R486" s="18"/>
    </row>
    <row r="487" spans="1:18" x14ac:dyDescent="0.2">
      <c r="L487" s="248"/>
      <c r="M487" s="248"/>
      <c r="N487" s="248"/>
      <c r="O487" s="248"/>
      <c r="P487" s="263"/>
      <c r="Q487" s="18"/>
      <c r="R487" s="18"/>
    </row>
    <row r="488" spans="1:18" ht="12" customHeight="1" x14ac:dyDescent="0.2">
      <c r="A488" s="70"/>
    </row>
    <row r="489" spans="1:18" x14ac:dyDescent="0.2">
      <c r="C489" s="312" t="s">
        <v>7215</v>
      </c>
      <c r="D489" s="312"/>
      <c r="E489" s="312"/>
      <c r="F489" s="312"/>
      <c r="G489" s="312"/>
      <c r="H489" s="312"/>
      <c r="I489" s="312"/>
      <c r="J489" s="312"/>
      <c r="K489" s="312"/>
    </row>
    <row r="490" spans="1:18" ht="13.2" thickBot="1" x14ac:dyDescent="0.25">
      <c r="B490" s="193"/>
      <c r="C490" s="193"/>
      <c r="D490" s="193"/>
      <c r="E490" s="193"/>
      <c r="F490" s="193"/>
      <c r="G490" s="193"/>
      <c r="H490" s="193"/>
      <c r="I490" s="193"/>
      <c r="J490" s="193"/>
      <c r="L490" s="311" t="s">
        <v>694</v>
      </c>
      <c r="M490" s="311"/>
      <c r="N490" s="311"/>
      <c r="O490" s="311"/>
      <c r="P490" s="311"/>
    </row>
    <row r="491" spans="1:18" ht="57" x14ac:dyDescent="0.2">
      <c r="L491" s="56" t="s">
        <v>124</v>
      </c>
      <c r="M491" s="56"/>
      <c r="N491" s="56" t="s">
        <v>230</v>
      </c>
      <c r="O491" s="56" t="s">
        <v>229</v>
      </c>
      <c r="P491" s="56" t="s">
        <v>228</v>
      </c>
    </row>
    <row r="492" spans="1:18" x14ac:dyDescent="0.2">
      <c r="L492" s="60">
        <v>1997</v>
      </c>
      <c r="M492" s="60"/>
      <c r="N492" s="60">
        <v>109</v>
      </c>
      <c r="O492" s="60">
        <v>4</v>
      </c>
      <c r="P492" s="61">
        <f t="shared" ref="P492:P510" si="9">O492/N492</f>
        <v>3.669724770642202E-2</v>
      </c>
    </row>
    <row r="493" spans="1:18" x14ac:dyDescent="0.2">
      <c r="L493" s="59">
        <v>1998</v>
      </c>
      <c r="M493" s="59"/>
      <c r="N493" s="59">
        <v>133</v>
      </c>
      <c r="O493" s="59">
        <v>1</v>
      </c>
      <c r="P493" s="62">
        <f t="shared" si="9"/>
        <v>7.5187969924812026E-3</v>
      </c>
    </row>
    <row r="494" spans="1:18" x14ac:dyDescent="0.2">
      <c r="L494" s="60">
        <v>1999</v>
      </c>
      <c r="M494" s="60"/>
      <c r="N494" s="60">
        <v>133</v>
      </c>
      <c r="O494" s="60">
        <v>3</v>
      </c>
      <c r="P494" s="61">
        <f t="shared" si="9"/>
        <v>2.2556390977443608E-2</v>
      </c>
    </row>
    <row r="495" spans="1:18" x14ac:dyDescent="0.2">
      <c r="L495" s="59">
        <v>2000</v>
      </c>
      <c r="M495" s="59"/>
      <c r="N495" s="59">
        <v>127</v>
      </c>
      <c r="O495" s="59">
        <v>0</v>
      </c>
      <c r="P495" s="62">
        <f t="shared" si="9"/>
        <v>0</v>
      </c>
    </row>
    <row r="496" spans="1:18" x14ac:dyDescent="0.2">
      <c r="L496" s="60">
        <v>2001</v>
      </c>
      <c r="M496" s="60"/>
      <c r="N496" s="60">
        <v>134</v>
      </c>
      <c r="O496" s="60">
        <v>0</v>
      </c>
      <c r="P496" s="61">
        <f t="shared" si="9"/>
        <v>0</v>
      </c>
    </row>
    <row r="497" spans="1:17" x14ac:dyDescent="0.2">
      <c r="L497" s="59">
        <v>2002</v>
      </c>
      <c r="M497" s="59"/>
      <c r="N497" s="59">
        <v>166</v>
      </c>
      <c r="O497" s="59">
        <v>1</v>
      </c>
      <c r="P497" s="62">
        <f t="shared" si="9"/>
        <v>6.024096385542169E-3</v>
      </c>
    </row>
    <row r="498" spans="1:17" x14ac:dyDescent="0.2">
      <c r="L498" s="60">
        <v>2003</v>
      </c>
      <c r="M498" s="60"/>
      <c r="N498" s="60">
        <v>155</v>
      </c>
      <c r="O498" s="60">
        <v>2</v>
      </c>
      <c r="P498" s="61">
        <f t="shared" si="9"/>
        <v>1.2903225806451613E-2</v>
      </c>
    </row>
    <row r="499" spans="1:17" x14ac:dyDescent="0.2">
      <c r="L499" s="59">
        <v>2004</v>
      </c>
      <c r="M499" s="59"/>
      <c r="N499" s="59">
        <v>134</v>
      </c>
      <c r="O499" s="59">
        <v>3</v>
      </c>
      <c r="P499" s="62">
        <f t="shared" si="9"/>
        <v>2.2388059701492536E-2</v>
      </c>
    </row>
    <row r="500" spans="1:17" x14ac:dyDescent="0.2">
      <c r="L500" s="60">
        <v>2005</v>
      </c>
      <c r="M500" s="60"/>
      <c r="N500" s="60">
        <v>127</v>
      </c>
      <c r="O500" s="60">
        <v>0</v>
      </c>
      <c r="P500" s="61">
        <f t="shared" si="9"/>
        <v>0</v>
      </c>
    </row>
    <row r="501" spans="1:17" x14ac:dyDescent="0.2">
      <c r="L501" s="59">
        <v>2006</v>
      </c>
      <c r="M501" s="59"/>
      <c r="N501" s="59">
        <v>112</v>
      </c>
      <c r="O501" s="59">
        <v>0</v>
      </c>
      <c r="P501" s="62">
        <f t="shared" si="9"/>
        <v>0</v>
      </c>
    </row>
    <row r="502" spans="1:17" x14ac:dyDescent="0.2">
      <c r="L502" s="60">
        <v>2007</v>
      </c>
      <c r="M502" s="60"/>
      <c r="N502" s="60">
        <v>118</v>
      </c>
      <c r="O502" s="60">
        <v>0</v>
      </c>
      <c r="P502" s="61">
        <f t="shared" si="9"/>
        <v>0</v>
      </c>
    </row>
    <row r="503" spans="1:17" x14ac:dyDescent="0.2">
      <c r="L503" s="59">
        <v>2008</v>
      </c>
      <c r="M503" s="59"/>
      <c r="N503" s="59">
        <v>134</v>
      </c>
      <c r="O503" s="59">
        <v>0</v>
      </c>
      <c r="P503" s="62">
        <f t="shared" si="9"/>
        <v>0</v>
      </c>
    </row>
    <row r="504" spans="1:17" x14ac:dyDescent="0.2">
      <c r="L504" s="60">
        <v>2009</v>
      </c>
      <c r="M504" s="60"/>
      <c r="N504" s="60">
        <v>157</v>
      </c>
      <c r="O504" s="60">
        <v>0</v>
      </c>
      <c r="P504" s="61">
        <f t="shared" si="9"/>
        <v>0</v>
      </c>
    </row>
    <row r="505" spans="1:17" x14ac:dyDescent="0.2">
      <c r="L505" s="59">
        <v>2010</v>
      </c>
      <c r="M505" s="59"/>
      <c r="N505" s="59">
        <v>164</v>
      </c>
      <c r="O505" s="59">
        <v>0</v>
      </c>
      <c r="P505" s="62">
        <f t="shared" si="9"/>
        <v>0</v>
      </c>
    </row>
    <row r="506" spans="1:17" x14ac:dyDescent="0.2">
      <c r="L506" s="60">
        <v>2011</v>
      </c>
      <c r="M506" s="60"/>
      <c r="N506" s="60">
        <v>127</v>
      </c>
      <c r="O506" s="60">
        <v>0</v>
      </c>
      <c r="P506" s="61">
        <f t="shared" si="9"/>
        <v>0</v>
      </c>
    </row>
    <row r="507" spans="1:17" x14ac:dyDescent="0.2">
      <c r="L507" s="59">
        <v>2012</v>
      </c>
      <c r="M507" s="59"/>
      <c r="N507" s="59">
        <v>133</v>
      </c>
      <c r="O507" s="59">
        <v>0</v>
      </c>
      <c r="P507" s="62">
        <f t="shared" si="9"/>
        <v>0</v>
      </c>
    </row>
    <row r="508" spans="1:17" x14ac:dyDescent="0.2">
      <c r="L508" s="60">
        <v>2013</v>
      </c>
      <c r="M508" s="60"/>
      <c r="N508" s="60">
        <v>122</v>
      </c>
      <c r="O508" s="60">
        <v>0</v>
      </c>
      <c r="P508" s="61">
        <f t="shared" si="9"/>
        <v>0</v>
      </c>
    </row>
    <row r="509" spans="1:17" ht="13.2" thickBot="1" x14ac:dyDescent="0.25">
      <c r="L509" s="59">
        <v>2014</v>
      </c>
      <c r="M509" s="59"/>
      <c r="N509" s="59">
        <v>120</v>
      </c>
      <c r="O509" s="59">
        <v>2</v>
      </c>
      <c r="P509" s="62">
        <f t="shared" si="9"/>
        <v>1.6666666666666666E-2</v>
      </c>
    </row>
    <row r="510" spans="1:17" ht="13.2" thickBot="1" x14ac:dyDescent="0.25">
      <c r="L510" s="159" t="s">
        <v>190</v>
      </c>
      <c r="M510" s="159"/>
      <c r="N510" s="159">
        <f>SUM(N492:N509)</f>
        <v>2405</v>
      </c>
      <c r="O510" s="159">
        <f>SUM(O492:O509)</f>
        <v>16</v>
      </c>
      <c r="P510" s="160">
        <f t="shared" si="9"/>
        <v>6.6528066528066532E-3</v>
      </c>
    </row>
    <row r="512" spans="1:17" x14ac:dyDescent="0.2">
      <c r="A512" s="18"/>
      <c r="L512" s="18"/>
      <c r="M512" s="18"/>
      <c r="N512" s="18"/>
      <c r="O512" s="18"/>
      <c r="P512" s="18"/>
      <c r="Q512" s="18"/>
    </row>
    <row r="513" spans="1:21" x14ac:dyDescent="0.2">
      <c r="A513" s="70"/>
    </row>
    <row r="514" spans="1:21" x14ac:dyDescent="0.2">
      <c r="A514" s="70"/>
    </row>
    <row r="515" spans="1:21" ht="15.75" customHeight="1" thickBot="1" x14ac:dyDescent="0.25">
      <c r="B515" s="313" t="s">
        <v>7225</v>
      </c>
      <c r="C515" s="313"/>
      <c r="D515" s="313"/>
      <c r="E515" s="313"/>
      <c r="F515" s="313"/>
      <c r="G515" s="313"/>
      <c r="H515" s="313"/>
      <c r="I515" s="313"/>
      <c r="J515" s="313"/>
      <c r="K515" s="193"/>
      <c r="L515" s="311" t="s">
        <v>695</v>
      </c>
      <c r="M515" s="311"/>
      <c r="N515" s="311"/>
      <c r="O515" s="311"/>
      <c r="P515" s="311"/>
    </row>
    <row r="516" spans="1:21" ht="45.6" x14ac:dyDescent="0.2">
      <c r="L516" s="150" t="s">
        <v>124</v>
      </c>
      <c r="M516" s="56"/>
      <c r="N516" s="152" t="s">
        <v>247</v>
      </c>
      <c r="O516" s="56" t="s">
        <v>248</v>
      </c>
      <c r="P516" s="42" t="s">
        <v>246</v>
      </c>
      <c r="S516" s="92"/>
      <c r="T516" s="57"/>
      <c r="U516" s="101"/>
    </row>
    <row r="517" spans="1:21" x14ac:dyDescent="0.2">
      <c r="L517" s="151" t="s">
        <v>245</v>
      </c>
      <c r="M517" s="60"/>
      <c r="N517" s="148">
        <v>2687</v>
      </c>
      <c r="O517" s="60">
        <v>211</v>
      </c>
      <c r="P517" s="153">
        <f t="shared" ref="P517:P542" si="10">O517/N517</f>
        <v>7.8526237439523638E-2</v>
      </c>
      <c r="T517" s="57"/>
    </row>
    <row r="518" spans="1:21" x14ac:dyDescent="0.2">
      <c r="L518" s="106">
        <v>1991</v>
      </c>
      <c r="M518" s="59"/>
      <c r="N518" s="147">
        <v>358</v>
      </c>
      <c r="O518" s="59">
        <v>35</v>
      </c>
      <c r="P518" s="154">
        <f>O518/N518</f>
        <v>9.7765363128491614E-2</v>
      </c>
      <c r="R518" s="95"/>
      <c r="T518" s="57"/>
    </row>
    <row r="519" spans="1:21" x14ac:dyDescent="0.2">
      <c r="L519" s="151">
        <v>1992</v>
      </c>
      <c r="M519" s="60"/>
      <c r="N519" s="148">
        <v>394</v>
      </c>
      <c r="O519" s="60">
        <v>36</v>
      </c>
      <c r="P519" s="153">
        <f t="shared" si="10"/>
        <v>9.1370558375634514E-2</v>
      </c>
      <c r="T519" s="57"/>
    </row>
    <row r="520" spans="1:21" x14ac:dyDescent="0.2">
      <c r="L520" s="106">
        <v>1993</v>
      </c>
      <c r="M520" s="59"/>
      <c r="N520" s="147">
        <v>487</v>
      </c>
      <c r="O520" s="59">
        <v>42</v>
      </c>
      <c r="P520" s="154">
        <f t="shared" si="10"/>
        <v>8.6242299794661192E-2</v>
      </c>
      <c r="T520" s="57"/>
    </row>
    <row r="521" spans="1:21" x14ac:dyDescent="0.2">
      <c r="L521" s="151">
        <v>1994</v>
      </c>
      <c r="M521" s="60"/>
      <c r="N521" s="148">
        <v>508</v>
      </c>
      <c r="O521" s="60">
        <v>35</v>
      </c>
      <c r="P521" s="153">
        <f t="shared" si="10"/>
        <v>6.8897637795275593E-2</v>
      </c>
      <c r="T521" s="57"/>
    </row>
    <row r="522" spans="1:21" ht="13.2" customHeight="1" x14ac:dyDescent="0.2">
      <c r="L522" s="106">
        <v>1995</v>
      </c>
      <c r="M522" s="59"/>
      <c r="N522" s="147">
        <v>389</v>
      </c>
      <c r="O522" s="59">
        <v>25</v>
      </c>
      <c r="P522" s="154">
        <f t="shared" si="10"/>
        <v>6.4267352185089971E-2</v>
      </c>
      <c r="T522" s="57"/>
    </row>
    <row r="523" spans="1:21" ht="13.2" customHeight="1" x14ac:dyDescent="0.2">
      <c r="L523" s="151">
        <v>1996</v>
      </c>
      <c r="M523" s="60"/>
      <c r="N523" s="148">
        <v>460</v>
      </c>
      <c r="O523" s="60">
        <v>25</v>
      </c>
      <c r="P523" s="153">
        <f t="shared" si="10"/>
        <v>5.434782608695652E-2</v>
      </c>
      <c r="T523" s="57"/>
    </row>
    <row r="524" spans="1:21" ht="13.2" customHeight="1" x14ac:dyDescent="0.2">
      <c r="L524" s="106">
        <v>1997</v>
      </c>
      <c r="M524" s="59"/>
      <c r="N524" s="147">
        <v>795</v>
      </c>
      <c r="O524" s="59">
        <v>89</v>
      </c>
      <c r="P524" s="154">
        <f t="shared" si="10"/>
        <v>0.1119496855345912</v>
      </c>
      <c r="Q524" s="100"/>
      <c r="T524" s="57"/>
    </row>
    <row r="525" spans="1:21" ht="13.2" customHeight="1" x14ac:dyDescent="0.2">
      <c r="L525" s="151">
        <v>1998</v>
      </c>
      <c r="M525" s="60"/>
      <c r="N525" s="148">
        <v>648</v>
      </c>
      <c r="O525" s="60">
        <v>98</v>
      </c>
      <c r="P525" s="153">
        <f t="shared" si="10"/>
        <v>0.15123456790123457</v>
      </c>
      <c r="T525" s="57"/>
    </row>
    <row r="526" spans="1:21" x14ac:dyDescent="0.2">
      <c r="L526" s="106">
        <v>1999</v>
      </c>
      <c r="M526" s="59"/>
      <c r="N526" s="147">
        <v>671</v>
      </c>
      <c r="O526" s="59">
        <v>83</v>
      </c>
      <c r="P526" s="154">
        <f t="shared" si="10"/>
        <v>0.12369597615499255</v>
      </c>
      <c r="T526" s="57"/>
    </row>
    <row r="527" spans="1:21" x14ac:dyDescent="0.2">
      <c r="L527" s="151">
        <v>2000</v>
      </c>
      <c r="M527" s="60"/>
      <c r="N527" s="148">
        <v>610</v>
      </c>
      <c r="O527" s="60">
        <v>97</v>
      </c>
      <c r="P527" s="153">
        <f t="shared" si="10"/>
        <v>0.15901639344262294</v>
      </c>
      <c r="T527" s="57"/>
    </row>
    <row r="528" spans="1:21" x14ac:dyDescent="0.2">
      <c r="L528" s="106">
        <v>2001</v>
      </c>
      <c r="M528" s="59"/>
      <c r="N528" s="147">
        <v>539</v>
      </c>
      <c r="O528" s="59">
        <v>67</v>
      </c>
      <c r="P528" s="154">
        <f t="shared" si="10"/>
        <v>0.12430426716141002</v>
      </c>
      <c r="T528" s="57"/>
    </row>
    <row r="529" spans="12:20" x14ac:dyDescent="0.2">
      <c r="L529" s="151">
        <v>2002</v>
      </c>
      <c r="M529" s="60"/>
      <c r="N529" s="148">
        <v>582</v>
      </c>
      <c r="O529" s="60">
        <v>114</v>
      </c>
      <c r="P529" s="153">
        <f t="shared" si="10"/>
        <v>0.19587628865979381</v>
      </c>
      <c r="T529" s="57"/>
    </row>
    <row r="530" spans="12:20" x14ac:dyDescent="0.2">
      <c r="L530" s="106">
        <v>2003</v>
      </c>
      <c r="M530" s="59"/>
      <c r="N530" s="147">
        <v>794</v>
      </c>
      <c r="O530" s="59">
        <v>100</v>
      </c>
      <c r="P530" s="154">
        <f t="shared" si="10"/>
        <v>0.12594458438287154</v>
      </c>
      <c r="T530" s="57"/>
    </row>
    <row r="531" spans="12:20" x14ac:dyDescent="0.2">
      <c r="L531" s="151">
        <v>2004</v>
      </c>
      <c r="M531" s="60"/>
      <c r="N531" s="148">
        <v>638</v>
      </c>
      <c r="O531" s="60">
        <v>107</v>
      </c>
      <c r="P531" s="153">
        <f t="shared" si="10"/>
        <v>0.16771159874608149</v>
      </c>
      <c r="T531" s="57"/>
    </row>
    <row r="532" spans="12:20" x14ac:dyDescent="0.2">
      <c r="L532" s="106">
        <v>2005</v>
      </c>
      <c r="M532" s="59"/>
      <c r="N532" s="147">
        <v>771</v>
      </c>
      <c r="O532" s="59">
        <v>121</v>
      </c>
      <c r="P532" s="154">
        <f t="shared" si="10"/>
        <v>0.1569390402075227</v>
      </c>
      <c r="T532" s="57"/>
    </row>
    <row r="533" spans="12:20" x14ac:dyDescent="0.2">
      <c r="L533" s="151">
        <v>2006</v>
      </c>
      <c r="M533" s="60"/>
      <c r="N533" s="148">
        <v>874</v>
      </c>
      <c r="O533" s="60">
        <v>155</v>
      </c>
      <c r="P533" s="153">
        <f t="shared" si="10"/>
        <v>0.17734553775743708</v>
      </c>
      <c r="T533" s="57"/>
    </row>
    <row r="534" spans="12:20" x14ac:dyDescent="0.2">
      <c r="L534" s="106">
        <v>2007</v>
      </c>
      <c r="M534" s="59"/>
      <c r="N534" s="147">
        <v>1032</v>
      </c>
      <c r="O534" s="59">
        <v>168</v>
      </c>
      <c r="P534" s="154">
        <f t="shared" si="10"/>
        <v>0.16279069767441862</v>
      </c>
      <c r="T534" s="57"/>
    </row>
    <row r="535" spans="12:20" x14ac:dyDescent="0.2">
      <c r="L535" s="151">
        <v>2008</v>
      </c>
      <c r="M535" s="60"/>
      <c r="N535" s="148">
        <v>1265</v>
      </c>
      <c r="O535" s="60">
        <v>238</v>
      </c>
      <c r="P535" s="153">
        <f t="shared" si="10"/>
        <v>0.18814229249011857</v>
      </c>
      <c r="T535" s="57"/>
    </row>
    <row r="536" spans="12:20" x14ac:dyDescent="0.2">
      <c r="L536" s="106">
        <v>2009</v>
      </c>
      <c r="M536" s="59"/>
      <c r="N536" s="147">
        <v>1490</v>
      </c>
      <c r="O536" s="59">
        <v>274</v>
      </c>
      <c r="P536" s="154">
        <f t="shared" si="10"/>
        <v>0.18389261744966443</v>
      </c>
      <c r="T536" s="57"/>
    </row>
    <row r="537" spans="12:20" x14ac:dyDescent="0.2">
      <c r="L537" s="151">
        <v>2010</v>
      </c>
      <c r="M537" s="60"/>
      <c r="N537" s="148">
        <v>1413</v>
      </c>
      <c r="O537" s="60">
        <v>270</v>
      </c>
      <c r="P537" s="153">
        <f t="shared" si="10"/>
        <v>0.19108280254777071</v>
      </c>
      <c r="T537" s="57"/>
    </row>
    <row r="538" spans="12:20" x14ac:dyDescent="0.2">
      <c r="L538" s="106">
        <v>2011</v>
      </c>
      <c r="M538" s="59"/>
      <c r="N538" s="147">
        <v>1216</v>
      </c>
      <c r="O538" s="59">
        <v>268</v>
      </c>
      <c r="P538" s="149">
        <f t="shared" si="10"/>
        <v>0.22039473684210525</v>
      </c>
      <c r="T538" s="57"/>
    </row>
    <row r="539" spans="12:20" x14ac:dyDescent="0.2">
      <c r="L539" s="151">
        <v>2012</v>
      </c>
      <c r="M539" s="60"/>
      <c r="N539" s="148">
        <v>1551</v>
      </c>
      <c r="O539" s="60">
        <v>353</v>
      </c>
      <c r="P539" s="155">
        <f t="shared" si="10"/>
        <v>0.22759509993552546</v>
      </c>
      <c r="T539" s="57"/>
    </row>
    <row r="540" spans="12:20" x14ac:dyDescent="0.2">
      <c r="L540" s="106">
        <v>2013</v>
      </c>
      <c r="M540" s="59"/>
      <c r="N540" s="147">
        <v>1605</v>
      </c>
      <c r="O540" s="59">
        <v>384</v>
      </c>
      <c r="P540" s="149">
        <f t="shared" si="10"/>
        <v>0.23925233644859814</v>
      </c>
      <c r="T540" s="57"/>
    </row>
    <row r="541" spans="12:20" ht="13.2" thickBot="1" x14ac:dyDescent="0.25">
      <c r="L541" s="151">
        <v>2014</v>
      </c>
      <c r="M541" s="60"/>
      <c r="N541" s="148">
        <v>1558</v>
      </c>
      <c r="O541" s="60">
        <v>358</v>
      </c>
      <c r="P541" s="155">
        <f>O541/N541</f>
        <v>0.22978177150192555</v>
      </c>
      <c r="T541" s="57"/>
    </row>
    <row r="542" spans="12:20" ht="13.2" thickBot="1" x14ac:dyDescent="0.25">
      <c r="L542" s="156" t="s">
        <v>190</v>
      </c>
      <c r="M542" s="24"/>
      <c r="N542" s="157">
        <f>SUM(N518:N541)</f>
        <v>20648</v>
      </c>
      <c r="O542" s="24">
        <f>SUM(O518:O541)</f>
        <v>3542</v>
      </c>
      <c r="P542" s="158">
        <f t="shared" si="10"/>
        <v>0.17154203796977915</v>
      </c>
    </row>
    <row r="543" spans="12:20" x14ac:dyDescent="0.2">
      <c r="L543" s="18"/>
      <c r="M543" s="18"/>
      <c r="N543" s="18"/>
      <c r="O543" s="18"/>
      <c r="P543" s="92"/>
    </row>
    <row r="544" spans="12:20" x14ac:dyDescent="0.2">
      <c r="L544" s="18"/>
      <c r="M544" s="18"/>
      <c r="N544" s="18"/>
      <c r="O544" s="18"/>
      <c r="P544" s="92"/>
    </row>
    <row r="545" spans="2:26" x14ac:dyDescent="0.2">
      <c r="L545" s="18"/>
      <c r="M545" s="18"/>
      <c r="N545" s="18"/>
      <c r="O545" s="122"/>
    </row>
    <row r="546" spans="2:26" ht="15.75" customHeight="1" thickBot="1" x14ac:dyDescent="0.25">
      <c r="B546" s="313" t="s">
        <v>7198</v>
      </c>
      <c r="C546" s="313"/>
      <c r="D546" s="313"/>
      <c r="E546" s="313"/>
      <c r="F546" s="313"/>
      <c r="G546" s="313"/>
      <c r="H546" s="313"/>
      <c r="I546" s="313"/>
      <c r="J546" s="313"/>
      <c r="L546" s="311" t="s">
        <v>696</v>
      </c>
      <c r="M546" s="311"/>
      <c r="N546" s="311"/>
      <c r="O546" s="311"/>
      <c r="P546" s="311"/>
    </row>
    <row r="547" spans="2:26" x14ac:dyDescent="0.2">
      <c r="L547" s="56" t="s">
        <v>204</v>
      </c>
      <c r="M547" s="56"/>
      <c r="N547" s="56" t="s">
        <v>194</v>
      </c>
      <c r="O547" s="56" t="s">
        <v>191</v>
      </c>
      <c r="P547" s="56" t="s">
        <v>256</v>
      </c>
    </row>
    <row r="548" spans="2:26" ht="22.8" x14ac:dyDescent="0.2">
      <c r="L548" s="76" t="s">
        <v>202</v>
      </c>
      <c r="M548" s="76"/>
      <c r="N548" s="53" t="s">
        <v>422</v>
      </c>
      <c r="O548" s="111">
        <v>2.7932960893854749E-3</v>
      </c>
      <c r="P548" s="59">
        <v>1</v>
      </c>
      <c r="V548" s="80"/>
      <c r="X548" s="80"/>
      <c r="Y548" s="80"/>
      <c r="Z548" s="80"/>
    </row>
    <row r="549" spans="2:26" x14ac:dyDescent="0.2">
      <c r="L549" s="60"/>
      <c r="M549" s="60"/>
      <c r="N549" s="55" t="s">
        <v>37</v>
      </c>
      <c r="O549" s="105">
        <v>2.7932960893854749E-3</v>
      </c>
      <c r="P549" s="60">
        <v>1</v>
      </c>
    </row>
    <row r="550" spans="2:26" x14ac:dyDescent="0.2">
      <c r="L550" s="59"/>
      <c r="M550" s="59"/>
      <c r="N550" s="53" t="s">
        <v>78</v>
      </c>
      <c r="O550" s="111">
        <v>2.7932960893854749E-3</v>
      </c>
      <c r="P550" s="59">
        <v>1</v>
      </c>
    </row>
    <row r="551" spans="2:26" x14ac:dyDescent="0.2">
      <c r="L551" s="60"/>
      <c r="M551" s="60"/>
      <c r="N551" s="55" t="s">
        <v>455</v>
      </c>
      <c r="O551" s="105">
        <v>5.5865921787709499E-3</v>
      </c>
      <c r="P551" s="60">
        <v>2</v>
      </c>
    </row>
    <row r="552" spans="2:26" x14ac:dyDescent="0.2">
      <c r="L552" s="59"/>
      <c r="M552" s="59"/>
      <c r="N552" s="53" t="s">
        <v>89</v>
      </c>
      <c r="O552" s="111">
        <v>5.5865921787709499E-3</v>
      </c>
      <c r="P552" s="59">
        <v>2</v>
      </c>
    </row>
    <row r="553" spans="2:26" x14ac:dyDescent="0.2">
      <c r="L553" s="60"/>
      <c r="M553" s="60"/>
      <c r="N553" s="55" t="s">
        <v>456</v>
      </c>
      <c r="O553" s="105">
        <v>5.5865921787709499E-3</v>
      </c>
      <c r="P553" s="60">
        <v>2</v>
      </c>
    </row>
    <row r="554" spans="2:26" x14ac:dyDescent="0.2">
      <c r="L554" s="59"/>
      <c r="M554" s="59"/>
      <c r="N554" s="53" t="s">
        <v>2813</v>
      </c>
      <c r="O554" s="111">
        <v>5.5865921787709499E-3</v>
      </c>
      <c r="P554" s="59">
        <v>2</v>
      </c>
    </row>
    <row r="555" spans="2:26" x14ac:dyDescent="0.2">
      <c r="L555" s="60"/>
      <c r="M555" s="60"/>
      <c r="N555" s="55" t="s">
        <v>4</v>
      </c>
      <c r="O555" s="61">
        <v>8.3798882681564244E-3</v>
      </c>
      <c r="P555" s="60">
        <v>3</v>
      </c>
    </row>
    <row r="556" spans="2:26" x14ac:dyDescent="0.2">
      <c r="L556" s="59"/>
      <c r="M556" s="59"/>
      <c r="N556" s="53" t="s">
        <v>7</v>
      </c>
      <c r="O556" s="62">
        <v>8.3798882681564244E-3</v>
      </c>
      <c r="P556" s="59">
        <v>3</v>
      </c>
    </row>
    <row r="557" spans="2:26" x14ac:dyDescent="0.2">
      <c r="L557" s="60"/>
      <c r="M557" s="60"/>
      <c r="N557" s="55" t="s">
        <v>457</v>
      </c>
      <c r="O557" s="61">
        <v>1.6759776536312849E-2</v>
      </c>
      <c r="P557" s="60">
        <v>6</v>
      </c>
    </row>
    <row r="558" spans="2:26" x14ac:dyDescent="0.2">
      <c r="L558" s="59"/>
      <c r="M558" s="59"/>
      <c r="N558" s="53" t="s">
        <v>55</v>
      </c>
      <c r="O558" s="62">
        <v>1.6759776536312849E-2</v>
      </c>
      <c r="P558" s="59">
        <v>6</v>
      </c>
    </row>
    <row r="559" spans="2:26" x14ac:dyDescent="0.2">
      <c r="L559" s="60"/>
      <c r="M559" s="60"/>
      <c r="N559" s="55" t="s">
        <v>47</v>
      </c>
      <c r="O559" s="61">
        <v>3.6312849162011177E-2</v>
      </c>
      <c r="P559" s="60">
        <v>13</v>
      </c>
    </row>
    <row r="560" spans="2:26" x14ac:dyDescent="0.2">
      <c r="L560" s="59"/>
      <c r="M560" s="59"/>
      <c r="N560" s="53" t="s">
        <v>442</v>
      </c>
      <c r="O560" s="62">
        <v>4.7486033519553071E-2</v>
      </c>
      <c r="P560" s="59">
        <v>17</v>
      </c>
    </row>
    <row r="561" spans="11:18" x14ac:dyDescent="0.2">
      <c r="L561" s="60"/>
      <c r="M561" s="60"/>
      <c r="N561" s="55" t="s">
        <v>38</v>
      </c>
      <c r="O561" s="61">
        <v>4.7486033519553071E-2</v>
      </c>
      <c r="P561" s="60">
        <v>17</v>
      </c>
    </row>
    <row r="562" spans="11:18" x14ac:dyDescent="0.2">
      <c r="L562" s="59"/>
      <c r="M562" s="59"/>
      <c r="N562" s="53" t="s">
        <v>13</v>
      </c>
      <c r="O562" s="62">
        <v>5.5865921787709494E-2</v>
      </c>
      <c r="P562" s="59">
        <v>20</v>
      </c>
    </row>
    <row r="563" spans="11:18" x14ac:dyDescent="0.2">
      <c r="L563" s="60"/>
      <c r="M563" s="60"/>
      <c r="N563" s="55" t="s">
        <v>40</v>
      </c>
      <c r="O563" s="61">
        <v>5.8659217877094973E-2</v>
      </c>
      <c r="P563" s="60">
        <v>21</v>
      </c>
    </row>
    <row r="564" spans="11:18" x14ac:dyDescent="0.2">
      <c r="L564" s="59"/>
      <c r="M564" s="59"/>
      <c r="N564" s="53" t="s">
        <v>41</v>
      </c>
      <c r="O564" s="62">
        <v>6.4245810055865923E-2</v>
      </c>
      <c r="P564" s="59">
        <v>23</v>
      </c>
    </row>
    <row r="565" spans="11:18" x14ac:dyDescent="0.2">
      <c r="L565" s="60"/>
      <c r="M565" s="60"/>
      <c r="N565" s="55" t="s">
        <v>3432</v>
      </c>
      <c r="O565" s="61">
        <v>6.7039106145251395E-2</v>
      </c>
      <c r="P565" s="60">
        <v>24</v>
      </c>
    </row>
    <row r="566" spans="11:18" x14ac:dyDescent="0.2">
      <c r="L566" s="59"/>
      <c r="M566" s="59"/>
      <c r="N566" s="53" t="s">
        <v>30</v>
      </c>
      <c r="O566" s="62">
        <v>0.14525139664804471</v>
      </c>
      <c r="P566" s="59">
        <v>52</v>
      </c>
      <c r="R566" s="18"/>
    </row>
    <row r="567" spans="11:18" x14ac:dyDescent="0.2">
      <c r="K567" s="60"/>
      <c r="L567" s="60"/>
      <c r="M567" s="55"/>
      <c r="N567" s="55" t="s">
        <v>21</v>
      </c>
      <c r="O567" s="61">
        <v>0.25139664804469275</v>
      </c>
      <c r="P567" s="60">
        <v>90</v>
      </c>
      <c r="R567" s="18"/>
    </row>
    <row r="568" spans="11:18" ht="13.2" thickBot="1" x14ac:dyDescent="0.25">
      <c r="L568" s="59"/>
      <c r="M568" s="59"/>
      <c r="N568" s="53" t="s">
        <v>75</v>
      </c>
      <c r="O568" s="62">
        <v>0.30726256983240224</v>
      </c>
      <c r="P568" s="59">
        <v>110</v>
      </c>
      <c r="R568" s="18"/>
    </row>
    <row r="569" spans="11:18" ht="22.8" x14ac:dyDescent="0.2">
      <c r="L569" s="180" t="s">
        <v>363</v>
      </c>
      <c r="M569" s="181"/>
      <c r="N569" s="198" t="s">
        <v>421</v>
      </c>
      <c r="O569" s="235">
        <v>2.7932960893854702E-3</v>
      </c>
      <c r="P569" s="199">
        <v>1</v>
      </c>
      <c r="R569" s="18"/>
    </row>
    <row r="570" spans="11:18" x14ac:dyDescent="0.2">
      <c r="L570" s="59"/>
      <c r="M570" s="59"/>
      <c r="N570" s="53" t="s">
        <v>1108</v>
      </c>
      <c r="O570" s="62">
        <v>0.44134078212290501</v>
      </c>
      <c r="P570" s="59">
        <v>158</v>
      </c>
      <c r="R570" s="18"/>
    </row>
    <row r="571" spans="11:18" ht="13.2" thickBot="1" x14ac:dyDescent="0.25">
      <c r="L571" s="58"/>
      <c r="M571" s="58"/>
      <c r="N571" s="19" t="s">
        <v>1058</v>
      </c>
      <c r="O571" s="67">
        <v>0.95251396648044695</v>
      </c>
      <c r="P571" s="58">
        <v>341</v>
      </c>
      <c r="R571" s="18"/>
    </row>
    <row r="572" spans="11:18" ht="22.8" x14ac:dyDescent="0.2">
      <c r="L572" s="77" t="s">
        <v>3372</v>
      </c>
      <c r="M572" s="77"/>
      <c r="N572" s="78" t="s">
        <v>77</v>
      </c>
      <c r="O572" s="132">
        <v>2.7932960893854749E-3</v>
      </c>
      <c r="P572" s="79">
        <v>1</v>
      </c>
    </row>
    <row r="573" spans="11:18" x14ac:dyDescent="0.2">
      <c r="L573" s="60"/>
      <c r="M573" s="60"/>
      <c r="N573" s="55" t="s">
        <v>139</v>
      </c>
      <c r="O573" s="105">
        <v>5.5865921787709499E-3</v>
      </c>
      <c r="P573" s="60">
        <v>2</v>
      </c>
    </row>
    <row r="574" spans="11:18" x14ac:dyDescent="0.2">
      <c r="L574" s="76"/>
      <c r="M574" s="76"/>
      <c r="N574" s="53" t="s">
        <v>95</v>
      </c>
      <c r="O574" s="111">
        <v>1.11731843575419E-2</v>
      </c>
      <c r="P574" s="59">
        <v>4</v>
      </c>
      <c r="R574" s="18"/>
    </row>
    <row r="575" spans="11:18" x14ac:dyDescent="0.2">
      <c r="L575" s="60"/>
      <c r="M575" s="60"/>
      <c r="N575" s="55" t="s">
        <v>1214</v>
      </c>
      <c r="O575" s="105">
        <v>1.3966480446927373E-2</v>
      </c>
      <c r="P575" s="60">
        <v>5</v>
      </c>
      <c r="R575" s="71"/>
    </row>
    <row r="576" spans="11:18" x14ac:dyDescent="0.2">
      <c r="L576" s="76"/>
      <c r="M576" s="76"/>
      <c r="N576" s="53" t="s">
        <v>138</v>
      </c>
      <c r="O576" s="111">
        <v>1.3966480446927373E-2</v>
      </c>
      <c r="P576" s="59">
        <v>5</v>
      </c>
      <c r="R576" s="71"/>
    </row>
    <row r="577" spans="2:16" x14ac:dyDescent="0.2">
      <c r="L577" s="60"/>
      <c r="M577" s="60"/>
      <c r="N577" s="55" t="s">
        <v>19</v>
      </c>
      <c r="O577" s="61">
        <v>4.4692737430167599E-2</v>
      </c>
      <c r="P577" s="60">
        <v>16</v>
      </c>
    </row>
    <row r="578" spans="2:16" x14ac:dyDescent="0.2">
      <c r="L578" s="76"/>
      <c r="M578" s="76"/>
      <c r="N578" s="53" t="s">
        <v>421</v>
      </c>
      <c r="O578" s="62">
        <v>5.5865921787709494E-2</v>
      </c>
      <c r="P578" s="59">
        <v>20</v>
      </c>
    </row>
    <row r="579" spans="2:16" x14ac:dyDescent="0.2">
      <c r="L579" s="60"/>
      <c r="M579" s="60"/>
      <c r="N579" s="55" t="s">
        <v>42</v>
      </c>
      <c r="O579" s="61">
        <v>0.12849162011173185</v>
      </c>
      <c r="P579" s="60">
        <v>46</v>
      </c>
    </row>
    <row r="580" spans="2:16" x14ac:dyDescent="0.2">
      <c r="L580" s="76"/>
      <c r="M580" s="76"/>
      <c r="N580" s="53" t="s">
        <v>10</v>
      </c>
      <c r="O580" s="62">
        <v>0.15921787709497207</v>
      </c>
      <c r="P580" s="59">
        <v>57</v>
      </c>
    </row>
    <row r="581" spans="2:16" ht="13.2" thickBot="1" x14ac:dyDescent="0.25">
      <c r="L581" s="58"/>
      <c r="M581" s="58"/>
      <c r="N581" s="19" t="s">
        <v>74</v>
      </c>
      <c r="O581" s="67">
        <v>0.5977653631284916</v>
      </c>
      <c r="P581" s="58">
        <v>214</v>
      </c>
    </row>
    <row r="584" spans="2:16" ht="15.75" customHeight="1" thickBot="1" x14ac:dyDescent="0.25">
      <c r="B584" s="313"/>
      <c r="C584" s="313"/>
      <c r="D584" s="313"/>
      <c r="E584" s="313"/>
      <c r="F584" s="313"/>
      <c r="G584" s="313"/>
      <c r="H584" s="313"/>
      <c r="I584" s="313"/>
      <c r="J584" s="313"/>
      <c r="L584" s="311"/>
      <c r="M584" s="311"/>
      <c r="N584" s="311"/>
      <c r="O584" s="311"/>
    </row>
    <row r="585" spans="2:16" ht="15.75" customHeight="1" x14ac:dyDescent="0.2">
      <c r="L585" s="56" t="s">
        <v>240</v>
      </c>
      <c r="M585" s="56"/>
      <c r="N585" s="56" t="s">
        <v>244</v>
      </c>
      <c r="O585" s="56" t="s">
        <v>191</v>
      </c>
    </row>
    <row r="586" spans="2:16" x14ac:dyDescent="0.2">
      <c r="L586" s="27" t="s">
        <v>1</v>
      </c>
      <c r="M586" s="27"/>
      <c r="N586" s="60">
        <v>97</v>
      </c>
      <c r="O586" s="49">
        <f>N586/N590</f>
        <v>0.27094972067039108</v>
      </c>
    </row>
    <row r="587" spans="2:16" x14ac:dyDescent="0.2">
      <c r="L587" s="28" t="s">
        <v>5</v>
      </c>
      <c r="M587" s="28"/>
      <c r="N587" s="59">
        <v>210</v>
      </c>
      <c r="O587" s="46">
        <f>N587/N590</f>
        <v>0.58659217877094971</v>
      </c>
    </row>
    <row r="588" spans="2:16" x14ac:dyDescent="0.2">
      <c r="L588" s="183" t="s">
        <v>35</v>
      </c>
      <c r="M588" s="183"/>
      <c r="N588" s="166">
        <v>40</v>
      </c>
      <c r="O588" s="184">
        <f>N588/N590</f>
        <v>0.11173184357541899</v>
      </c>
    </row>
    <row r="589" spans="2:16" ht="13.2" thickBot="1" x14ac:dyDescent="0.25">
      <c r="L589" s="28" t="s">
        <v>3373</v>
      </c>
      <c r="M589" s="28"/>
      <c r="N589" s="59">
        <v>11</v>
      </c>
      <c r="O589" s="46">
        <f>N589/N590</f>
        <v>3.0726256983240222E-2</v>
      </c>
    </row>
    <row r="590" spans="2:16" ht="13.2" thickBot="1" x14ac:dyDescent="0.25">
      <c r="L590" s="172" t="s">
        <v>190</v>
      </c>
      <c r="M590" s="172"/>
      <c r="N590" s="172">
        <f>SUM(N586:N589)</f>
        <v>358</v>
      </c>
      <c r="O590" s="173">
        <f>SUM(O586:O589)</f>
        <v>1</v>
      </c>
      <c r="P590" s="18"/>
    </row>
    <row r="591" spans="2:16" x14ac:dyDescent="0.2">
      <c r="P591" s="18"/>
    </row>
    <row r="592" spans="2:16" x14ac:dyDescent="0.2">
      <c r="P592" s="18"/>
    </row>
    <row r="593" spans="1:28" x14ac:dyDescent="0.2">
      <c r="P593" s="18"/>
    </row>
    <row r="594" spans="1:28" x14ac:dyDescent="0.2">
      <c r="P594" s="18"/>
    </row>
    <row r="595" spans="1:28" x14ac:dyDescent="0.2">
      <c r="P595" s="18"/>
      <c r="R595" s="18"/>
      <c r="T595" s="57"/>
    </row>
    <row r="596" spans="1:28" x14ac:dyDescent="0.2">
      <c r="R596" s="18"/>
      <c r="T596" s="57"/>
    </row>
    <row r="597" spans="1:28" x14ac:dyDescent="0.2">
      <c r="R597" s="18"/>
      <c r="T597" s="57"/>
    </row>
    <row r="598" spans="1:28" x14ac:dyDescent="0.2">
      <c r="L598" s="18"/>
      <c r="M598" s="18"/>
      <c r="N598" s="18"/>
      <c r="O598" s="18"/>
      <c r="P598" s="18"/>
      <c r="R598" s="18"/>
      <c r="T598" s="57"/>
    </row>
    <row r="599" spans="1:28" x14ac:dyDescent="0.2">
      <c r="A599" s="70"/>
      <c r="L599" s="18"/>
      <c r="M599" s="18"/>
      <c r="N599" s="18"/>
      <c r="O599" s="18"/>
      <c r="R599" s="18"/>
      <c r="T599" s="57"/>
      <c r="W599" s="80"/>
      <c r="X599" s="80"/>
      <c r="Y599" s="80"/>
      <c r="Z599" s="193"/>
      <c r="AA599" s="80"/>
      <c r="AB599" s="80"/>
    </row>
    <row r="600" spans="1:28" ht="15.75" customHeight="1" x14ac:dyDescent="0.2">
      <c r="R600" s="18"/>
      <c r="T600" s="57"/>
      <c r="Z600" s="57"/>
    </row>
    <row r="601" spans="1:28" x14ac:dyDescent="0.2">
      <c r="R601" s="18"/>
      <c r="T601" s="57"/>
      <c r="Z601" s="57"/>
    </row>
    <row r="602" spans="1:28" x14ac:dyDescent="0.2">
      <c r="R602" s="18"/>
      <c r="T602" s="57"/>
      <c r="Z602" s="57"/>
    </row>
    <row r="603" spans="1:28" x14ac:dyDescent="0.2">
      <c r="R603" s="18"/>
      <c r="T603" s="57"/>
      <c r="Z603" s="57"/>
    </row>
    <row r="604" spans="1:28" x14ac:dyDescent="0.2">
      <c r="R604" s="18"/>
      <c r="T604" s="57"/>
      <c r="Z604" s="57"/>
    </row>
    <row r="605" spans="1:28" x14ac:dyDescent="0.2">
      <c r="R605" s="18"/>
      <c r="T605" s="57"/>
      <c r="Z605" s="57"/>
    </row>
    <row r="606" spans="1:28" ht="13.2" thickBot="1" x14ac:dyDescent="0.25">
      <c r="B606" s="313" t="s">
        <v>7224</v>
      </c>
      <c r="C606" s="313"/>
      <c r="D606" s="313"/>
      <c r="E606" s="313"/>
      <c r="F606" s="313"/>
      <c r="G606" s="313"/>
      <c r="H606" s="313"/>
      <c r="I606" s="313"/>
      <c r="J606" s="313"/>
      <c r="L606" s="311" t="s">
        <v>697</v>
      </c>
      <c r="M606" s="311"/>
      <c r="N606" s="311"/>
      <c r="O606" s="311"/>
      <c r="P606" s="311"/>
      <c r="R606" s="18"/>
      <c r="T606" s="57"/>
      <c r="Z606" s="57"/>
    </row>
    <row r="607" spans="1:28" ht="45.6" x14ac:dyDescent="0.2">
      <c r="L607" s="56" t="s">
        <v>124</v>
      </c>
      <c r="M607" s="56"/>
      <c r="N607" s="56" t="s">
        <v>243</v>
      </c>
      <c r="O607" s="56" t="s">
        <v>242</v>
      </c>
      <c r="P607" s="56" t="s">
        <v>241</v>
      </c>
      <c r="R607" s="18"/>
      <c r="Z607" s="57"/>
    </row>
    <row r="608" spans="1:28" x14ac:dyDescent="0.2">
      <c r="L608" s="60">
        <v>1997</v>
      </c>
      <c r="M608" s="60"/>
      <c r="N608" s="60">
        <v>286</v>
      </c>
      <c r="O608" s="60">
        <v>8</v>
      </c>
      <c r="P608" s="61">
        <f t="shared" ref="P608:P626" si="11">O608/N608</f>
        <v>2.7972027972027972E-2</v>
      </c>
      <c r="R608" s="18"/>
      <c r="Z608" s="57"/>
    </row>
    <row r="609" spans="12:26" x14ac:dyDescent="0.2">
      <c r="L609" s="59">
        <v>1998</v>
      </c>
      <c r="M609" s="59"/>
      <c r="N609" s="59">
        <v>296</v>
      </c>
      <c r="O609" s="59">
        <v>21</v>
      </c>
      <c r="P609" s="62">
        <f t="shared" si="11"/>
        <v>7.0945945945945943E-2</v>
      </c>
      <c r="R609" s="18"/>
      <c r="Z609" s="57"/>
    </row>
    <row r="610" spans="12:26" x14ac:dyDescent="0.2">
      <c r="L610" s="60">
        <v>1999</v>
      </c>
      <c r="M610" s="60"/>
      <c r="N610" s="60">
        <v>402</v>
      </c>
      <c r="O610" s="60">
        <v>12</v>
      </c>
      <c r="P610" s="61">
        <f t="shared" si="11"/>
        <v>2.9850746268656716E-2</v>
      </c>
      <c r="R610" s="18"/>
      <c r="Z610" s="57"/>
    </row>
    <row r="611" spans="12:26" x14ac:dyDescent="0.2">
      <c r="L611" s="59">
        <v>2000</v>
      </c>
      <c r="M611" s="59"/>
      <c r="N611" s="59">
        <v>402</v>
      </c>
      <c r="O611" s="59">
        <v>26</v>
      </c>
      <c r="P611" s="62">
        <f t="shared" si="11"/>
        <v>6.4676616915422883E-2</v>
      </c>
      <c r="R611" s="18"/>
      <c r="Z611" s="57"/>
    </row>
    <row r="612" spans="12:26" x14ac:dyDescent="0.2">
      <c r="L612" s="60">
        <v>2001</v>
      </c>
      <c r="M612" s="60"/>
      <c r="N612" s="60">
        <v>621</v>
      </c>
      <c r="O612" s="60">
        <v>25</v>
      </c>
      <c r="P612" s="61">
        <f t="shared" si="11"/>
        <v>4.0257648953301126E-2</v>
      </c>
      <c r="R612" s="18"/>
      <c r="Z612" s="57"/>
    </row>
    <row r="613" spans="12:26" x14ac:dyDescent="0.2">
      <c r="L613" s="59">
        <v>2002</v>
      </c>
      <c r="M613" s="59"/>
      <c r="N613" s="59">
        <v>610</v>
      </c>
      <c r="O613" s="59">
        <v>47</v>
      </c>
      <c r="P613" s="62">
        <f t="shared" si="11"/>
        <v>7.7049180327868852E-2</v>
      </c>
      <c r="R613" s="18"/>
      <c r="Z613" s="57"/>
    </row>
    <row r="614" spans="12:26" x14ac:dyDescent="0.2">
      <c r="L614" s="60">
        <v>2003</v>
      </c>
      <c r="M614" s="60"/>
      <c r="N614" s="60">
        <v>687</v>
      </c>
      <c r="O614" s="60">
        <v>50</v>
      </c>
      <c r="P614" s="61">
        <f t="shared" si="11"/>
        <v>7.2780203784570591E-2</v>
      </c>
      <c r="R614" s="18"/>
      <c r="T614" s="57"/>
      <c r="Z614" s="57"/>
    </row>
    <row r="615" spans="12:26" x14ac:dyDescent="0.2">
      <c r="L615" s="59">
        <v>2004</v>
      </c>
      <c r="M615" s="59"/>
      <c r="N615" s="59">
        <v>612</v>
      </c>
      <c r="O615" s="59">
        <v>57</v>
      </c>
      <c r="P615" s="62">
        <f t="shared" si="11"/>
        <v>9.3137254901960786E-2</v>
      </c>
      <c r="R615" s="18"/>
      <c r="T615" s="57"/>
      <c r="Z615" s="57"/>
    </row>
    <row r="616" spans="12:26" x14ac:dyDescent="0.2">
      <c r="L616" s="60">
        <v>2005</v>
      </c>
      <c r="M616" s="60"/>
      <c r="N616" s="60">
        <v>1298</v>
      </c>
      <c r="O616" s="60">
        <v>105</v>
      </c>
      <c r="P616" s="61">
        <f t="shared" si="11"/>
        <v>8.0893682588597846E-2</v>
      </c>
      <c r="R616" s="18"/>
      <c r="T616" s="57"/>
      <c r="Z616" s="57"/>
    </row>
    <row r="617" spans="12:26" x14ac:dyDescent="0.2">
      <c r="L617" s="59">
        <v>2006</v>
      </c>
      <c r="M617" s="59"/>
      <c r="N617" s="59">
        <v>901</v>
      </c>
      <c r="O617" s="59">
        <v>140</v>
      </c>
      <c r="P617" s="62">
        <f t="shared" si="11"/>
        <v>0.15538290788013318</v>
      </c>
      <c r="R617" s="18"/>
      <c r="T617" s="57"/>
      <c r="Z617" s="57"/>
    </row>
    <row r="618" spans="12:26" x14ac:dyDescent="0.2">
      <c r="L618" s="60">
        <v>2007</v>
      </c>
      <c r="M618" s="60"/>
      <c r="N618" s="60">
        <v>849</v>
      </c>
      <c r="O618" s="60">
        <v>98</v>
      </c>
      <c r="P618" s="61">
        <f t="shared" si="11"/>
        <v>0.11542991755005889</v>
      </c>
      <c r="R618" s="18"/>
      <c r="T618" s="57"/>
      <c r="Z618" s="57"/>
    </row>
    <row r="619" spans="12:26" x14ac:dyDescent="0.2">
      <c r="L619" s="59">
        <v>2008</v>
      </c>
      <c r="M619" s="59"/>
      <c r="N619" s="59">
        <v>889</v>
      </c>
      <c r="O619" s="59">
        <v>84</v>
      </c>
      <c r="P619" s="62">
        <f t="shared" si="11"/>
        <v>9.4488188976377951E-2</v>
      </c>
      <c r="R619" s="18"/>
      <c r="T619" s="57"/>
      <c r="Z619" s="57"/>
    </row>
    <row r="620" spans="12:26" x14ac:dyDescent="0.2">
      <c r="L620" s="60">
        <v>2009</v>
      </c>
      <c r="M620" s="60"/>
      <c r="N620" s="60">
        <v>737</v>
      </c>
      <c r="O620" s="60">
        <v>81</v>
      </c>
      <c r="P620" s="61">
        <f t="shared" si="11"/>
        <v>0.10990502035278155</v>
      </c>
      <c r="R620" s="18"/>
      <c r="T620" s="57"/>
      <c r="Z620" s="57"/>
    </row>
    <row r="621" spans="12:26" x14ac:dyDescent="0.2">
      <c r="L621" s="59">
        <v>2010</v>
      </c>
      <c r="M621" s="59"/>
      <c r="N621" s="59">
        <v>1051</v>
      </c>
      <c r="O621" s="59">
        <v>83</v>
      </c>
      <c r="P621" s="46">
        <f t="shared" si="11"/>
        <v>7.8972407231208366E-2</v>
      </c>
      <c r="R621" s="18"/>
      <c r="T621" s="57"/>
      <c r="Z621" s="57"/>
    </row>
    <row r="622" spans="12:26" x14ac:dyDescent="0.2">
      <c r="L622" s="60">
        <v>2011</v>
      </c>
      <c r="M622" s="60"/>
      <c r="N622" s="60">
        <v>1007</v>
      </c>
      <c r="O622" s="60">
        <v>76</v>
      </c>
      <c r="P622" s="49">
        <f t="shared" si="11"/>
        <v>7.5471698113207544E-2</v>
      </c>
      <c r="R622" s="18"/>
      <c r="T622" s="57"/>
      <c r="Z622" s="57"/>
    </row>
    <row r="623" spans="12:26" x14ac:dyDescent="0.2">
      <c r="L623" s="59">
        <v>2012</v>
      </c>
      <c r="M623" s="59"/>
      <c r="N623" s="59">
        <v>856</v>
      </c>
      <c r="O623" s="59">
        <v>91</v>
      </c>
      <c r="P623" s="46">
        <f t="shared" si="11"/>
        <v>0.10630841121495327</v>
      </c>
      <c r="R623" s="18"/>
      <c r="Z623" s="57"/>
    </row>
    <row r="624" spans="12:26" x14ac:dyDescent="0.2">
      <c r="L624" s="60">
        <v>2013</v>
      </c>
      <c r="M624" s="60"/>
      <c r="N624" s="60">
        <v>929</v>
      </c>
      <c r="O624" s="60">
        <v>107</v>
      </c>
      <c r="P624" s="49">
        <f t="shared" si="11"/>
        <v>0.11517761033369214</v>
      </c>
      <c r="R624" s="18"/>
      <c r="Z624" s="57"/>
    </row>
    <row r="625" spans="2:26" ht="13.2" thickBot="1" x14ac:dyDescent="0.25">
      <c r="L625" s="59">
        <v>2014</v>
      </c>
      <c r="M625" s="59"/>
      <c r="N625" s="59">
        <v>1169</v>
      </c>
      <c r="O625" s="59">
        <v>44</v>
      </c>
      <c r="P625" s="46">
        <f t="shared" si="11"/>
        <v>3.7639007698887936E-2</v>
      </c>
      <c r="R625" s="18"/>
      <c r="Z625" s="57"/>
    </row>
    <row r="626" spans="2:26" ht="13.2" thickBot="1" x14ac:dyDescent="0.25">
      <c r="L626" s="159" t="s">
        <v>190</v>
      </c>
      <c r="M626" s="159"/>
      <c r="N626" s="159">
        <f>SUM(N608:N625)</f>
        <v>13602</v>
      </c>
      <c r="O626" s="159">
        <f>SUM(O608:O625)</f>
        <v>1155</v>
      </c>
      <c r="P626" s="200">
        <f t="shared" si="11"/>
        <v>8.4913983237759158E-2</v>
      </c>
      <c r="R626" s="18"/>
    </row>
    <row r="627" spans="2:26" ht="15.75" customHeight="1" x14ac:dyDescent="0.2">
      <c r="R627" s="18"/>
    </row>
    <row r="628" spans="2:26" ht="15.75" customHeight="1" x14ac:dyDescent="0.2">
      <c r="R628" s="18"/>
    </row>
    <row r="629" spans="2:26" ht="15.75" customHeight="1" x14ac:dyDescent="0.2">
      <c r="R629" s="18"/>
    </row>
    <row r="630" spans="2:26" ht="15.75" customHeight="1" thickBot="1" x14ac:dyDescent="0.25">
      <c r="B630" s="313" t="s">
        <v>7199</v>
      </c>
      <c r="C630" s="313"/>
      <c r="D630" s="313"/>
      <c r="E630" s="313"/>
      <c r="F630" s="313"/>
      <c r="G630" s="313"/>
      <c r="H630" s="313"/>
      <c r="I630" s="313"/>
      <c r="J630" s="313"/>
      <c r="K630" s="313"/>
      <c r="L630" s="18"/>
      <c r="M630" s="316" t="s">
        <v>698</v>
      </c>
      <c r="N630" s="316"/>
      <c r="O630" s="316"/>
      <c r="P630" s="316"/>
      <c r="Q630" s="316"/>
      <c r="R630" s="18"/>
    </row>
    <row r="631" spans="2:26" ht="15.75" customHeight="1" thickBot="1" x14ac:dyDescent="0.25">
      <c r="L631" s="18"/>
      <c r="M631" s="56" t="s">
        <v>204</v>
      </c>
      <c r="N631" s="56"/>
      <c r="O631" s="56" t="s">
        <v>194</v>
      </c>
      <c r="P631" s="56" t="s">
        <v>191</v>
      </c>
      <c r="Q631" s="56" t="s">
        <v>239</v>
      </c>
    </row>
    <row r="632" spans="2:26" ht="15.75" customHeight="1" x14ac:dyDescent="0.2">
      <c r="L632" s="18"/>
      <c r="M632" s="40" t="s">
        <v>202</v>
      </c>
      <c r="N632" s="40"/>
      <c r="O632" s="88" t="s">
        <v>21</v>
      </c>
      <c r="P632" s="89">
        <v>2.2727272727272728E-2</v>
      </c>
      <c r="Q632" s="90">
        <v>1</v>
      </c>
    </row>
    <row r="633" spans="2:26" x14ac:dyDescent="0.2">
      <c r="L633" s="18"/>
      <c r="M633" s="39"/>
      <c r="N633" s="39"/>
      <c r="O633" s="53" t="s">
        <v>456</v>
      </c>
      <c r="P633" s="62">
        <v>2.2727272727272728E-2</v>
      </c>
      <c r="Q633" s="59">
        <v>1</v>
      </c>
      <c r="T633" s="57"/>
    </row>
    <row r="634" spans="2:26" x14ac:dyDescent="0.2">
      <c r="L634" s="18"/>
      <c r="M634" s="40"/>
      <c r="N634" s="40"/>
      <c r="O634" s="55" t="s">
        <v>41</v>
      </c>
      <c r="P634" s="61">
        <v>2.2727272727272728E-2</v>
      </c>
      <c r="Q634" s="60">
        <v>1</v>
      </c>
      <c r="T634" s="57"/>
    </row>
    <row r="635" spans="2:26" x14ac:dyDescent="0.2">
      <c r="L635" s="18"/>
      <c r="M635" s="39"/>
      <c r="N635" s="39"/>
      <c r="O635" s="53" t="s">
        <v>45</v>
      </c>
      <c r="P635" s="62">
        <v>2.2727272727272728E-2</v>
      </c>
      <c r="Q635" s="59">
        <v>1</v>
      </c>
      <c r="T635" s="57"/>
    </row>
    <row r="636" spans="2:26" x14ac:dyDescent="0.2">
      <c r="L636" s="18"/>
      <c r="M636" s="40"/>
      <c r="N636" s="40"/>
      <c r="O636" s="55" t="s">
        <v>2813</v>
      </c>
      <c r="P636" s="61">
        <v>2.2727272727272728E-2</v>
      </c>
      <c r="Q636" s="60">
        <v>1</v>
      </c>
    </row>
    <row r="637" spans="2:26" x14ac:dyDescent="0.2">
      <c r="L637" s="18"/>
      <c r="M637" s="39"/>
      <c r="N637" s="39"/>
      <c r="O637" s="53" t="s">
        <v>40</v>
      </c>
      <c r="P637" s="62">
        <v>4.5454545454545456E-2</v>
      </c>
      <c r="Q637" s="59">
        <v>2</v>
      </c>
    </row>
    <row r="638" spans="2:26" x14ac:dyDescent="0.2">
      <c r="L638" s="18"/>
      <c r="M638" s="188"/>
      <c r="N638" s="188"/>
      <c r="O638" s="144" t="s">
        <v>30</v>
      </c>
      <c r="P638" s="175">
        <v>4.5454545454545456E-2</v>
      </c>
      <c r="Q638" s="166">
        <v>2</v>
      </c>
    </row>
    <row r="639" spans="2:26" x14ac:dyDescent="0.2">
      <c r="L639" s="18"/>
      <c r="M639" s="39"/>
      <c r="N639" s="39"/>
      <c r="O639" s="53" t="s">
        <v>442</v>
      </c>
      <c r="P639" s="62">
        <v>0.11363636363636363</v>
      </c>
      <c r="Q639" s="59">
        <v>5</v>
      </c>
    </row>
    <row r="640" spans="2:26" x14ac:dyDescent="0.2">
      <c r="L640" s="18"/>
      <c r="M640" s="188"/>
      <c r="N640" s="188"/>
      <c r="O640" s="144" t="s">
        <v>38</v>
      </c>
      <c r="P640" s="175">
        <v>0.11363636363636363</v>
      </c>
      <c r="Q640" s="166">
        <v>5</v>
      </c>
    </row>
    <row r="641" spans="12:19" x14ac:dyDescent="0.2">
      <c r="L641" s="18"/>
      <c r="M641" s="39"/>
      <c r="N641" s="39"/>
      <c r="O641" s="53" t="s">
        <v>89</v>
      </c>
      <c r="P641" s="62">
        <v>0.13636363636363635</v>
      </c>
      <c r="Q641" s="59">
        <v>6</v>
      </c>
    </row>
    <row r="642" spans="12:19" ht="14.4" x14ac:dyDescent="0.3">
      <c r="L642" s="18"/>
      <c r="M642" s="188"/>
      <c r="N642" s="188"/>
      <c r="O642" s="144" t="s">
        <v>457</v>
      </c>
      <c r="P642" s="175">
        <v>0.22727272727272727</v>
      </c>
      <c r="Q642" s="166">
        <v>10</v>
      </c>
      <c r="R642"/>
      <c r="S642"/>
    </row>
    <row r="643" spans="12:19" ht="15" thickBot="1" x14ac:dyDescent="0.35">
      <c r="L643" s="18"/>
      <c r="M643" s="39"/>
      <c r="N643" s="39"/>
      <c r="O643" s="53" t="s">
        <v>47</v>
      </c>
      <c r="P643" s="62">
        <v>0.22727272727272727</v>
      </c>
      <c r="Q643" s="59">
        <v>10</v>
      </c>
      <c r="R643"/>
      <c r="S643"/>
    </row>
    <row r="644" spans="12:19" x14ac:dyDescent="0.2">
      <c r="L644" s="18"/>
      <c r="M644" s="185" t="s">
        <v>363</v>
      </c>
      <c r="N644" s="185"/>
      <c r="O644" s="186" t="s">
        <v>2760</v>
      </c>
      <c r="P644" s="182">
        <f>2/44</f>
        <v>4.5454545454545456E-2</v>
      </c>
      <c r="Q644" s="187">
        <v>2</v>
      </c>
    </row>
    <row r="645" spans="12:19" x14ac:dyDescent="0.2">
      <c r="L645" s="18"/>
      <c r="M645" s="39"/>
      <c r="N645" s="39"/>
      <c r="O645" s="53" t="s">
        <v>3365</v>
      </c>
      <c r="P645" s="62">
        <v>6.8181818181818177E-2</v>
      </c>
      <c r="Q645" s="59">
        <v>3</v>
      </c>
    </row>
    <row r="646" spans="12:19" x14ac:dyDescent="0.2">
      <c r="L646" s="18"/>
      <c r="M646" s="188"/>
      <c r="N646" s="188"/>
      <c r="O646" s="144" t="s">
        <v>1108</v>
      </c>
      <c r="P646" s="175">
        <v>9.0909090909090912E-2</v>
      </c>
      <c r="Q646" s="166">
        <v>4</v>
      </c>
    </row>
    <row r="647" spans="12:19" x14ac:dyDescent="0.2">
      <c r="L647" s="18"/>
      <c r="M647" s="39"/>
      <c r="N647" s="39"/>
      <c r="O647" s="53" t="s">
        <v>421</v>
      </c>
      <c r="P647" s="62">
        <v>9.0909090909090912E-2</v>
      </c>
      <c r="Q647" s="59">
        <v>4</v>
      </c>
    </row>
    <row r="648" spans="12:19" x14ac:dyDescent="0.2">
      <c r="L648" s="18"/>
      <c r="M648" s="188"/>
      <c r="N648" s="188"/>
      <c r="O648" s="144" t="s">
        <v>2341</v>
      </c>
      <c r="P648" s="175">
        <v>9.0909090909090912E-2</v>
      </c>
      <c r="Q648" s="166">
        <v>4</v>
      </c>
    </row>
    <row r="649" spans="12:19" ht="14.4" x14ac:dyDescent="0.3">
      <c r="L649" s="18"/>
      <c r="M649" s="39"/>
      <c r="N649" s="39"/>
      <c r="O649" s="53" t="s">
        <v>3368</v>
      </c>
      <c r="P649" s="62">
        <v>9.0909090909090912E-2</v>
      </c>
      <c r="Q649" s="59">
        <v>4</v>
      </c>
      <c r="R649"/>
    </row>
    <row r="650" spans="12:19" x14ac:dyDescent="0.2">
      <c r="L650" s="18"/>
      <c r="M650" s="188"/>
      <c r="N650" s="188"/>
      <c r="O650" s="144" t="s">
        <v>3369</v>
      </c>
      <c r="P650" s="175">
        <v>0.13636363636363635</v>
      </c>
      <c r="Q650" s="166">
        <v>6</v>
      </c>
    </row>
    <row r="651" spans="12:19" ht="13.2" thickBot="1" x14ac:dyDescent="0.25">
      <c r="L651" s="18"/>
      <c r="M651" s="39"/>
      <c r="N651" s="39"/>
      <c r="O651" s="53" t="s">
        <v>1058</v>
      </c>
      <c r="P651" s="62">
        <v>0.38636363636363635</v>
      </c>
      <c r="Q651" s="59">
        <v>17</v>
      </c>
    </row>
    <row r="652" spans="12:19" x14ac:dyDescent="0.2">
      <c r="L652" s="18"/>
      <c r="M652" s="185" t="s">
        <v>3372</v>
      </c>
      <c r="N652" s="185"/>
      <c r="O652" s="186" t="s">
        <v>138</v>
      </c>
      <c r="P652" s="182">
        <v>2.2727272727272728E-2</v>
      </c>
      <c r="Q652" s="187">
        <v>1</v>
      </c>
    </row>
    <row r="653" spans="12:19" x14ac:dyDescent="0.2">
      <c r="L653" s="18"/>
      <c r="M653" s="39"/>
      <c r="N653" s="39"/>
      <c r="O653" s="53" t="s">
        <v>77</v>
      </c>
      <c r="P653" s="62">
        <v>4.5454545454545456E-2</v>
      </c>
      <c r="Q653" s="59">
        <v>2</v>
      </c>
    </row>
    <row r="654" spans="12:19" x14ac:dyDescent="0.2">
      <c r="L654" s="18"/>
      <c r="M654" s="188"/>
      <c r="N654" s="188"/>
      <c r="O654" s="144" t="s">
        <v>139</v>
      </c>
      <c r="P654" s="175">
        <v>6.8181818181818177E-2</v>
      </c>
      <c r="Q654" s="166">
        <v>3</v>
      </c>
    </row>
    <row r="655" spans="12:19" x14ac:dyDescent="0.2">
      <c r="L655" s="18"/>
      <c r="M655" s="39"/>
      <c r="N655" s="39"/>
      <c r="O655" s="53" t="s">
        <v>95</v>
      </c>
      <c r="P655" s="62">
        <v>9.0909090909090912E-2</v>
      </c>
      <c r="Q655" s="59">
        <v>4</v>
      </c>
    </row>
    <row r="656" spans="12:19" x14ac:dyDescent="0.2">
      <c r="L656" s="18"/>
      <c r="M656" s="188"/>
      <c r="N656" s="188"/>
      <c r="O656" s="144" t="s">
        <v>10</v>
      </c>
      <c r="P656" s="175">
        <v>0.13636363636363635</v>
      </c>
      <c r="Q656" s="166">
        <v>6</v>
      </c>
    </row>
    <row r="657" spans="2:17" x14ac:dyDescent="0.2">
      <c r="L657" s="18"/>
      <c r="M657" s="39"/>
      <c r="N657" s="39"/>
      <c r="O657" s="53" t="s">
        <v>421</v>
      </c>
      <c r="P657" s="62">
        <v>0.27272727272727271</v>
      </c>
      <c r="Q657" s="59">
        <v>12</v>
      </c>
    </row>
    <row r="658" spans="2:17" ht="13.2" thickBot="1" x14ac:dyDescent="0.25">
      <c r="L658" s="18"/>
      <c r="M658" s="257"/>
      <c r="N658" s="257"/>
      <c r="O658" s="258" t="s">
        <v>42</v>
      </c>
      <c r="P658" s="259">
        <v>0.47727272727272729</v>
      </c>
      <c r="Q658" s="171">
        <v>21</v>
      </c>
    </row>
    <row r="661" spans="2:17" ht="15.75" customHeight="1" x14ac:dyDescent="0.2"/>
    <row r="668" spans="2:17" ht="15.75" customHeight="1" x14ac:dyDescent="0.2"/>
    <row r="669" spans="2:17" ht="13.2" thickBot="1" x14ac:dyDescent="0.25">
      <c r="B669" s="313"/>
      <c r="C669" s="313"/>
      <c r="D669" s="313"/>
      <c r="E669" s="313"/>
      <c r="F669" s="313"/>
      <c r="G669" s="313"/>
      <c r="H669" s="313"/>
      <c r="I669" s="313"/>
      <c r="J669" s="313"/>
      <c r="L669" s="311"/>
      <c r="M669" s="311"/>
      <c r="N669" s="311"/>
      <c r="O669" s="311"/>
    </row>
    <row r="670" spans="2:17" x14ac:dyDescent="0.2">
      <c r="L670" s="56" t="s">
        <v>240</v>
      </c>
      <c r="M670" s="56"/>
      <c r="N670" s="56" t="s">
        <v>239</v>
      </c>
      <c r="O670" s="56" t="s">
        <v>191</v>
      </c>
    </row>
    <row r="671" spans="2:17" x14ac:dyDescent="0.2">
      <c r="L671" s="27" t="s">
        <v>1</v>
      </c>
      <c r="M671" s="27"/>
      <c r="N671" s="60">
        <v>8</v>
      </c>
      <c r="O671" s="105">
        <f>N671/N675</f>
        <v>0.18181818181818182</v>
      </c>
    </row>
    <row r="672" spans="2:17" x14ac:dyDescent="0.2">
      <c r="L672" s="28" t="s">
        <v>5</v>
      </c>
      <c r="M672" s="28"/>
      <c r="N672" s="59">
        <v>32</v>
      </c>
      <c r="O672" s="111">
        <f>N672/N675</f>
        <v>0.72727272727272729</v>
      </c>
    </row>
    <row r="673" spans="1:25" x14ac:dyDescent="0.2">
      <c r="L673" s="197" t="s">
        <v>35</v>
      </c>
      <c r="M673" s="197"/>
      <c r="N673" s="194">
        <v>2</v>
      </c>
      <c r="O673" s="231">
        <f>N673/N675</f>
        <v>4.5454545454545456E-2</v>
      </c>
    </row>
    <row r="674" spans="1:25" ht="13.2" thickBot="1" x14ac:dyDescent="0.25">
      <c r="L674" s="28" t="s">
        <v>3373</v>
      </c>
      <c r="M674" s="28"/>
      <c r="N674" s="59">
        <v>2</v>
      </c>
      <c r="O674" s="111">
        <f>N674/N675</f>
        <v>4.5454545454545456E-2</v>
      </c>
    </row>
    <row r="675" spans="1:25" ht="13.2" thickBot="1" x14ac:dyDescent="0.25">
      <c r="L675" s="37" t="s">
        <v>190</v>
      </c>
      <c r="M675" s="37"/>
      <c r="N675" s="24">
        <f>SUM(N671:N674)</f>
        <v>44</v>
      </c>
      <c r="O675" s="23">
        <f>SUM(O671:O674)</f>
        <v>1</v>
      </c>
    </row>
    <row r="682" spans="1:25" x14ac:dyDescent="0.2">
      <c r="A682" s="70"/>
    </row>
    <row r="683" spans="1:25" ht="15.75" customHeight="1" x14ac:dyDescent="0.2">
      <c r="R683" s="81"/>
      <c r="S683" s="83"/>
      <c r="T683" s="83"/>
      <c r="U683" s="83"/>
      <c r="V683" s="83"/>
      <c r="W683" s="83"/>
      <c r="X683" s="83"/>
      <c r="Y683" s="83"/>
    </row>
    <row r="684" spans="1:25" x14ac:dyDescent="0.2">
      <c r="R684" s="81"/>
      <c r="S684" s="83"/>
      <c r="T684" s="83"/>
      <c r="U684" s="83"/>
      <c r="V684" s="83"/>
      <c r="W684" s="83"/>
      <c r="X684" s="83"/>
      <c r="Y684" s="83"/>
    </row>
    <row r="685" spans="1:25" x14ac:dyDescent="0.2">
      <c r="R685" s="81"/>
      <c r="S685" s="83"/>
      <c r="T685" s="83"/>
      <c r="U685" s="83"/>
      <c r="V685" s="83"/>
      <c r="W685" s="83"/>
      <c r="X685" s="83"/>
      <c r="Y685" s="83"/>
    </row>
    <row r="686" spans="1:25" x14ac:dyDescent="0.2">
      <c r="R686" s="81"/>
      <c r="S686" s="83"/>
      <c r="T686" s="83"/>
      <c r="U686" s="83"/>
      <c r="V686" s="83"/>
      <c r="W686" s="83"/>
      <c r="X686" s="83"/>
      <c r="Y686" s="83"/>
    </row>
    <row r="687" spans="1:25" x14ac:dyDescent="0.2">
      <c r="R687" s="81"/>
      <c r="S687" s="83"/>
      <c r="T687" s="83"/>
      <c r="U687" s="83"/>
      <c r="V687" s="83"/>
      <c r="W687" s="83"/>
      <c r="X687" s="83"/>
      <c r="Y687" s="83"/>
    </row>
    <row r="688" spans="1:25" x14ac:dyDescent="0.2">
      <c r="R688" s="81"/>
      <c r="S688" s="83"/>
      <c r="T688" s="83"/>
      <c r="U688" s="83"/>
      <c r="V688" s="83"/>
      <c r="W688" s="83"/>
      <c r="X688" s="83"/>
      <c r="Y688" s="83"/>
    </row>
    <row r="689" spans="2:25" x14ac:dyDescent="0.2">
      <c r="R689" s="81"/>
      <c r="S689" s="83"/>
      <c r="T689" s="83"/>
      <c r="U689" s="83"/>
      <c r="V689" s="83"/>
      <c r="W689" s="83"/>
      <c r="X689" s="83"/>
      <c r="Y689" s="83"/>
    </row>
    <row r="690" spans="2:25" x14ac:dyDescent="0.2">
      <c r="R690" s="81"/>
      <c r="S690" s="83"/>
      <c r="T690" s="83"/>
      <c r="U690" s="83"/>
      <c r="V690" s="83"/>
      <c r="W690" s="83"/>
      <c r="X690" s="83"/>
      <c r="Y690" s="83"/>
    </row>
    <row r="691" spans="2:25" x14ac:dyDescent="0.2">
      <c r="R691" s="81"/>
      <c r="S691" s="83"/>
      <c r="T691" s="83"/>
      <c r="U691" s="83"/>
      <c r="V691" s="83"/>
      <c r="W691" s="83"/>
      <c r="X691" s="83"/>
      <c r="Y691" s="83"/>
    </row>
    <row r="692" spans="2:25" x14ac:dyDescent="0.2">
      <c r="R692" s="81"/>
      <c r="S692" s="83"/>
      <c r="T692" s="83"/>
      <c r="U692" s="83"/>
      <c r="V692" s="83"/>
      <c r="W692" s="83"/>
      <c r="X692" s="83"/>
      <c r="Y692" s="83"/>
    </row>
    <row r="693" spans="2:25" ht="15.75" customHeight="1" thickBot="1" x14ac:dyDescent="0.25">
      <c r="B693" s="313" t="s">
        <v>7223</v>
      </c>
      <c r="C693" s="313"/>
      <c r="D693" s="313"/>
      <c r="E693" s="313"/>
      <c r="F693" s="313"/>
      <c r="G693" s="313"/>
      <c r="H693" s="313"/>
      <c r="I693" s="313"/>
      <c r="J693" s="313"/>
      <c r="L693" s="311" t="s">
        <v>699</v>
      </c>
      <c r="M693" s="311"/>
      <c r="N693" s="311"/>
      <c r="O693" s="311"/>
      <c r="P693" s="311"/>
      <c r="R693" s="81"/>
      <c r="S693" s="83"/>
      <c r="T693" s="83"/>
      <c r="U693" s="83"/>
      <c r="V693" s="83"/>
      <c r="W693" s="83"/>
      <c r="X693" s="83"/>
      <c r="Y693" s="83"/>
    </row>
    <row r="694" spans="2:25" ht="45.6" x14ac:dyDescent="0.2">
      <c r="L694" s="56" t="s">
        <v>124</v>
      </c>
      <c r="M694" s="56"/>
      <c r="N694" s="56" t="s">
        <v>238</v>
      </c>
      <c r="O694" s="56" t="s">
        <v>237</v>
      </c>
      <c r="P694" s="56" t="s">
        <v>236</v>
      </c>
      <c r="R694" s="81"/>
      <c r="S694" s="83"/>
      <c r="T694" s="83"/>
      <c r="U694" s="83"/>
      <c r="V694" s="83"/>
      <c r="W694" s="83"/>
      <c r="X694" s="83"/>
      <c r="Y694" s="83"/>
    </row>
    <row r="695" spans="2:25" x14ac:dyDescent="0.2">
      <c r="L695" s="60">
        <v>1997</v>
      </c>
      <c r="M695" s="60"/>
      <c r="N695" s="60">
        <v>136</v>
      </c>
      <c r="O695" s="60">
        <v>22</v>
      </c>
      <c r="P695" s="61">
        <f t="shared" ref="P695:P713" si="12">O695/N695</f>
        <v>0.16176470588235295</v>
      </c>
      <c r="R695" s="81"/>
      <c r="S695" s="83"/>
      <c r="T695" s="83"/>
      <c r="U695" s="83"/>
      <c r="V695" s="83"/>
      <c r="W695" s="83"/>
      <c r="X695" s="83"/>
      <c r="Y695" s="83"/>
    </row>
    <row r="696" spans="2:25" x14ac:dyDescent="0.2">
      <c r="L696" s="59">
        <v>1998</v>
      </c>
      <c r="M696" s="59"/>
      <c r="N696" s="59">
        <v>133</v>
      </c>
      <c r="O696" s="59">
        <v>36</v>
      </c>
      <c r="P696" s="62">
        <f t="shared" si="12"/>
        <v>0.27067669172932329</v>
      </c>
      <c r="R696" s="81"/>
      <c r="S696" s="83"/>
      <c r="T696" s="83"/>
      <c r="U696" s="83"/>
      <c r="V696" s="83"/>
      <c r="W696" s="83"/>
      <c r="X696" s="83"/>
      <c r="Y696" s="83"/>
    </row>
    <row r="697" spans="2:25" x14ac:dyDescent="0.2">
      <c r="L697" s="60">
        <v>1999</v>
      </c>
      <c r="M697" s="60"/>
      <c r="N697" s="60">
        <v>126</v>
      </c>
      <c r="O697" s="60">
        <v>27</v>
      </c>
      <c r="P697" s="61">
        <f t="shared" si="12"/>
        <v>0.21428571428571427</v>
      </c>
      <c r="R697" s="81"/>
      <c r="S697" s="83"/>
      <c r="T697" s="83"/>
      <c r="U697" s="83"/>
      <c r="V697" s="83"/>
      <c r="W697" s="83"/>
      <c r="X697" s="83"/>
      <c r="Y697" s="83"/>
    </row>
    <row r="698" spans="2:25" x14ac:dyDescent="0.2">
      <c r="L698" s="59">
        <v>2000</v>
      </c>
      <c r="M698" s="59"/>
      <c r="N698" s="59">
        <v>160</v>
      </c>
      <c r="O698" s="59">
        <v>32</v>
      </c>
      <c r="P698" s="62">
        <f t="shared" si="12"/>
        <v>0.2</v>
      </c>
      <c r="R698" s="81"/>
      <c r="S698" s="83"/>
      <c r="T698" s="83"/>
      <c r="U698" s="83"/>
      <c r="V698" s="83"/>
      <c r="W698" s="83"/>
      <c r="X698" s="82"/>
      <c r="Y698" s="83"/>
    </row>
    <row r="699" spans="2:25" x14ac:dyDescent="0.2">
      <c r="L699" s="60">
        <v>2001</v>
      </c>
      <c r="M699" s="60"/>
      <c r="N699" s="60">
        <v>159</v>
      </c>
      <c r="O699" s="60">
        <v>21</v>
      </c>
      <c r="P699" s="61">
        <f t="shared" si="12"/>
        <v>0.13207547169811321</v>
      </c>
      <c r="R699" s="81"/>
      <c r="S699" s="83"/>
      <c r="T699" s="83"/>
      <c r="U699" s="83"/>
      <c r="V699" s="83"/>
      <c r="W699" s="83"/>
      <c r="X699" s="83"/>
      <c r="Y699" s="83"/>
    </row>
    <row r="700" spans="2:25" x14ac:dyDescent="0.2">
      <c r="L700" s="59">
        <v>2002</v>
      </c>
      <c r="M700" s="59"/>
      <c r="N700" s="59">
        <v>177</v>
      </c>
      <c r="O700" s="59">
        <v>29</v>
      </c>
      <c r="P700" s="62">
        <f t="shared" si="12"/>
        <v>0.16384180790960451</v>
      </c>
      <c r="R700" s="81"/>
      <c r="S700" s="83"/>
      <c r="T700" s="83"/>
      <c r="U700" s="83"/>
      <c r="V700" s="83"/>
      <c r="W700" s="83"/>
      <c r="X700" s="83"/>
      <c r="Y700" s="83"/>
    </row>
    <row r="701" spans="2:25" x14ac:dyDescent="0.2">
      <c r="L701" s="60">
        <v>2003</v>
      </c>
      <c r="M701" s="60"/>
      <c r="N701" s="60">
        <v>171</v>
      </c>
      <c r="O701" s="60">
        <v>33</v>
      </c>
      <c r="P701" s="61">
        <f t="shared" si="12"/>
        <v>0.19298245614035087</v>
      </c>
      <c r="R701" s="81"/>
      <c r="S701" s="83"/>
      <c r="T701" s="83"/>
      <c r="U701" s="83"/>
      <c r="V701" s="83"/>
      <c r="W701" s="83"/>
      <c r="X701" s="83"/>
      <c r="Y701" s="83"/>
    </row>
    <row r="702" spans="2:25" x14ac:dyDescent="0.2">
      <c r="L702" s="59">
        <v>2004</v>
      </c>
      <c r="M702" s="59"/>
      <c r="N702" s="59">
        <v>122</v>
      </c>
      <c r="O702" s="59">
        <v>13</v>
      </c>
      <c r="P702" s="62">
        <f t="shared" si="12"/>
        <v>0.10655737704918032</v>
      </c>
      <c r="R702" s="81"/>
      <c r="S702" s="83"/>
      <c r="T702" s="83"/>
      <c r="U702" s="83"/>
      <c r="V702" s="83"/>
      <c r="W702" s="83"/>
      <c r="X702" s="83"/>
      <c r="Y702" s="83"/>
    </row>
    <row r="703" spans="2:25" x14ac:dyDescent="0.2">
      <c r="L703" s="60">
        <v>2005</v>
      </c>
      <c r="M703" s="60"/>
      <c r="N703" s="60">
        <v>168</v>
      </c>
      <c r="O703" s="60">
        <v>27</v>
      </c>
      <c r="P703" s="61">
        <f t="shared" si="12"/>
        <v>0.16071428571428573</v>
      </c>
      <c r="R703" s="81"/>
      <c r="S703" s="83"/>
      <c r="T703" s="83"/>
      <c r="U703" s="83"/>
      <c r="V703" s="83"/>
      <c r="W703" s="83"/>
      <c r="X703" s="83"/>
      <c r="Y703" s="83"/>
    </row>
    <row r="704" spans="2:25" x14ac:dyDescent="0.2">
      <c r="L704" s="59">
        <v>2006</v>
      </c>
      <c r="M704" s="59"/>
      <c r="N704" s="59">
        <v>97</v>
      </c>
      <c r="O704" s="59">
        <v>8</v>
      </c>
      <c r="P704" s="62">
        <f t="shared" si="12"/>
        <v>8.247422680412371E-2</v>
      </c>
      <c r="R704" s="81"/>
      <c r="S704" s="83"/>
      <c r="T704" s="83"/>
      <c r="U704" s="83"/>
      <c r="V704" s="83"/>
      <c r="W704" s="83"/>
      <c r="X704" s="83"/>
      <c r="Y704" s="83"/>
    </row>
    <row r="705" spans="2:27" x14ac:dyDescent="0.2">
      <c r="L705" s="60">
        <v>2007</v>
      </c>
      <c r="M705" s="60"/>
      <c r="N705" s="60">
        <v>164</v>
      </c>
      <c r="O705" s="60">
        <v>33</v>
      </c>
      <c r="P705" s="61">
        <f t="shared" si="12"/>
        <v>0.20121951219512196</v>
      </c>
      <c r="R705" s="81"/>
      <c r="S705" s="83"/>
      <c r="T705" s="83"/>
      <c r="U705" s="83"/>
      <c r="V705" s="83"/>
      <c r="W705" s="83"/>
      <c r="X705" s="83"/>
      <c r="Y705" s="83"/>
    </row>
    <row r="706" spans="2:27" x14ac:dyDescent="0.2">
      <c r="L706" s="59">
        <v>2008</v>
      </c>
      <c r="M706" s="59"/>
      <c r="N706" s="59">
        <v>99</v>
      </c>
      <c r="O706" s="59">
        <v>5</v>
      </c>
      <c r="P706" s="62">
        <f t="shared" si="12"/>
        <v>5.0505050505050504E-2</v>
      </c>
      <c r="R706" s="83"/>
      <c r="S706" s="83"/>
      <c r="T706" s="83"/>
      <c r="U706" s="83"/>
      <c r="V706" s="83"/>
    </row>
    <row r="707" spans="2:27" ht="15.75" customHeight="1" x14ac:dyDescent="0.2">
      <c r="L707" s="60">
        <v>2009</v>
      </c>
      <c r="M707" s="60"/>
      <c r="N707" s="60">
        <v>181</v>
      </c>
      <c r="O707" s="60">
        <v>40</v>
      </c>
      <c r="P707" s="61">
        <f t="shared" si="12"/>
        <v>0.22099447513812154</v>
      </c>
      <c r="R707" s="83"/>
      <c r="S707" s="83"/>
      <c r="T707" s="83"/>
      <c r="U707" s="83"/>
      <c r="V707" s="83"/>
    </row>
    <row r="708" spans="2:27" x14ac:dyDescent="0.2">
      <c r="L708" s="59">
        <v>2010</v>
      </c>
      <c r="M708" s="59"/>
      <c r="N708" s="59">
        <v>117</v>
      </c>
      <c r="O708" s="59">
        <v>8</v>
      </c>
      <c r="P708" s="62">
        <f t="shared" si="12"/>
        <v>6.8376068376068383E-2</v>
      </c>
      <c r="R708" s="83"/>
      <c r="S708" s="83"/>
      <c r="T708" s="83"/>
      <c r="U708" s="83"/>
      <c r="V708" s="83"/>
    </row>
    <row r="709" spans="2:27" x14ac:dyDescent="0.2">
      <c r="L709" s="60">
        <v>2011</v>
      </c>
      <c r="M709" s="60"/>
      <c r="N709" s="60">
        <v>140</v>
      </c>
      <c r="O709" s="60">
        <v>47</v>
      </c>
      <c r="P709" s="61">
        <f t="shared" si="12"/>
        <v>0.33571428571428569</v>
      </c>
      <c r="R709" s="83"/>
      <c r="S709" s="83"/>
      <c r="T709" s="83"/>
      <c r="U709" s="83"/>
      <c r="V709" s="83"/>
    </row>
    <row r="710" spans="2:27" x14ac:dyDescent="0.2">
      <c r="L710" s="59">
        <v>2012</v>
      </c>
      <c r="M710" s="59"/>
      <c r="N710" s="59">
        <v>108</v>
      </c>
      <c r="O710" s="59">
        <v>17</v>
      </c>
      <c r="P710" s="62">
        <f t="shared" si="12"/>
        <v>0.15740740740740741</v>
      </c>
      <c r="R710" s="83"/>
      <c r="S710" s="83"/>
      <c r="T710" s="83"/>
      <c r="U710" s="83"/>
      <c r="V710" s="83"/>
    </row>
    <row r="711" spans="2:27" x14ac:dyDescent="0.2">
      <c r="L711" s="60">
        <v>2013</v>
      </c>
      <c r="M711" s="60"/>
      <c r="N711" s="60">
        <v>158</v>
      </c>
      <c r="O711" s="60">
        <v>48</v>
      </c>
      <c r="P711" s="61">
        <f t="shared" si="12"/>
        <v>0.30379746835443039</v>
      </c>
      <c r="R711" s="83"/>
      <c r="S711" s="83"/>
      <c r="T711" s="83"/>
      <c r="U711" s="83"/>
      <c r="V711" s="83"/>
    </row>
    <row r="712" spans="2:27" ht="13.2" thickBot="1" x14ac:dyDescent="0.25">
      <c r="L712" s="59">
        <v>2014</v>
      </c>
      <c r="M712" s="59"/>
      <c r="N712" s="59">
        <v>110</v>
      </c>
      <c r="O712" s="59">
        <v>29</v>
      </c>
      <c r="P712" s="62">
        <f t="shared" si="12"/>
        <v>0.26363636363636361</v>
      </c>
      <c r="R712" s="83"/>
      <c r="S712" s="83"/>
      <c r="T712" s="83"/>
      <c r="U712" s="83"/>
      <c r="V712" s="83"/>
    </row>
    <row r="713" spans="2:27" ht="13.2" thickBot="1" x14ac:dyDescent="0.25">
      <c r="L713" s="172" t="s">
        <v>190</v>
      </c>
      <c r="M713" s="172"/>
      <c r="N713" s="172">
        <f>SUM(N695:N712)</f>
        <v>2526</v>
      </c>
      <c r="O713" s="172">
        <f>SUM(O695:O712)</f>
        <v>475</v>
      </c>
      <c r="P713" s="173">
        <f t="shared" si="12"/>
        <v>0.1880443388756928</v>
      </c>
      <c r="R713" s="18"/>
      <c r="X713" s="80"/>
      <c r="Y713" s="80"/>
      <c r="Z713" s="80"/>
      <c r="AA713" s="80"/>
    </row>
    <row r="714" spans="2:27" x14ac:dyDescent="0.2">
      <c r="R714" s="18"/>
    </row>
    <row r="715" spans="2:27" x14ac:dyDescent="0.2">
      <c r="R715" s="18"/>
    </row>
    <row r="716" spans="2:27" x14ac:dyDescent="0.2">
      <c r="R716" s="18"/>
    </row>
    <row r="717" spans="2:27" x14ac:dyDescent="0.2">
      <c r="R717" s="18"/>
    </row>
    <row r="718" spans="2:27" x14ac:dyDescent="0.2">
      <c r="R718" s="18"/>
    </row>
    <row r="719" spans="2:27" x14ac:dyDescent="0.2">
      <c r="R719" s="18"/>
    </row>
    <row r="720" spans="2:27" ht="15.75" customHeight="1" thickBot="1" x14ac:dyDescent="0.25">
      <c r="B720" s="313" t="s">
        <v>7200</v>
      </c>
      <c r="C720" s="313"/>
      <c r="D720" s="313"/>
      <c r="E720" s="313"/>
      <c r="F720" s="313"/>
      <c r="G720" s="313"/>
      <c r="H720" s="313"/>
      <c r="I720" s="313"/>
      <c r="J720" s="313"/>
      <c r="L720" s="311" t="s">
        <v>700</v>
      </c>
      <c r="M720" s="311"/>
      <c r="N720" s="311"/>
      <c r="O720" s="311"/>
      <c r="P720" s="311"/>
      <c r="R720" s="18"/>
    </row>
    <row r="721" spans="12:24" x14ac:dyDescent="0.2">
      <c r="L721" s="56" t="s">
        <v>204</v>
      </c>
      <c r="M721" s="56"/>
      <c r="N721" s="56" t="s">
        <v>194</v>
      </c>
      <c r="O721" s="56" t="s">
        <v>191</v>
      </c>
      <c r="P721" s="56" t="s">
        <v>235</v>
      </c>
      <c r="R721" s="18"/>
    </row>
    <row r="722" spans="12:24" x14ac:dyDescent="0.2">
      <c r="L722" s="64" t="s">
        <v>202</v>
      </c>
      <c r="M722" s="64"/>
      <c r="N722" s="63" t="s">
        <v>89</v>
      </c>
      <c r="O722" s="105">
        <v>3.6231884057971015E-3</v>
      </c>
      <c r="P722" s="60">
        <v>1</v>
      </c>
      <c r="R722" s="18"/>
    </row>
    <row r="723" spans="12:24" x14ac:dyDescent="0.2">
      <c r="L723" s="66"/>
      <c r="M723" s="66"/>
      <c r="N723" s="65" t="s">
        <v>41</v>
      </c>
      <c r="O723" s="111">
        <v>3.6231884057971015E-3</v>
      </c>
      <c r="P723" s="59">
        <v>1</v>
      </c>
      <c r="R723" s="18"/>
    </row>
    <row r="724" spans="12:24" x14ac:dyDescent="0.2">
      <c r="L724" s="64"/>
      <c r="M724" s="64"/>
      <c r="N724" s="63" t="s">
        <v>454</v>
      </c>
      <c r="O724" s="61">
        <v>7.246376811594203E-3</v>
      </c>
      <c r="P724" s="60">
        <v>2</v>
      </c>
      <c r="R724" s="18"/>
    </row>
    <row r="725" spans="12:24" x14ac:dyDescent="0.2">
      <c r="L725" s="66"/>
      <c r="M725" s="66"/>
      <c r="N725" s="65" t="s">
        <v>40</v>
      </c>
      <c r="O725" s="62">
        <v>7.246376811594203E-3</v>
      </c>
      <c r="P725" s="59">
        <v>2</v>
      </c>
      <c r="R725" s="18"/>
    </row>
    <row r="726" spans="12:24" x14ac:dyDescent="0.2">
      <c r="L726" s="64"/>
      <c r="M726" s="64"/>
      <c r="N726" s="63" t="s">
        <v>37</v>
      </c>
      <c r="O726" s="61">
        <v>7.246376811594203E-3</v>
      </c>
      <c r="P726" s="60">
        <v>2</v>
      </c>
      <c r="R726" s="18"/>
    </row>
    <row r="727" spans="12:24" x14ac:dyDescent="0.2">
      <c r="L727" s="66"/>
      <c r="M727" s="66"/>
      <c r="N727" s="65" t="s">
        <v>7</v>
      </c>
      <c r="O727" s="62">
        <v>7.246376811594203E-3</v>
      </c>
      <c r="P727" s="59">
        <v>2</v>
      </c>
      <c r="R727" s="18"/>
    </row>
    <row r="728" spans="12:24" x14ac:dyDescent="0.2">
      <c r="L728" s="64"/>
      <c r="M728" s="64"/>
      <c r="N728" s="63" t="s">
        <v>457</v>
      </c>
      <c r="O728" s="61">
        <v>2.5362318840579712E-2</v>
      </c>
      <c r="P728" s="60">
        <v>7</v>
      </c>
      <c r="R728" s="18"/>
      <c r="X728" s="80"/>
    </row>
    <row r="729" spans="12:24" x14ac:dyDescent="0.2">
      <c r="L729" s="66"/>
      <c r="M729" s="66"/>
      <c r="N729" s="65" t="s">
        <v>30</v>
      </c>
      <c r="O729" s="62">
        <v>2.8985507246376812E-2</v>
      </c>
      <c r="P729" s="59">
        <v>8</v>
      </c>
      <c r="R729" s="18"/>
    </row>
    <row r="730" spans="12:24" x14ac:dyDescent="0.2">
      <c r="L730" s="64"/>
      <c r="M730" s="64"/>
      <c r="N730" s="63" t="s">
        <v>4</v>
      </c>
      <c r="O730" s="61">
        <v>3.2608695652173912E-2</v>
      </c>
      <c r="P730" s="60">
        <v>9</v>
      </c>
      <c r="R730" s="18"/>
    </row>
    <row r="731" spans="12:24" x14ac:dyDescent="0.2">
      <c r="L731" s="66"/>
      <c r="M731" s="66"/>
      <c r="N731" s="65" t="s">
        <v>442</v>
      </c>
      <c r="O731" s="62">
        <v>3.6231884057971016E-2</v>
      </c>
      <c r="P731" s="59">
        <v>10</v>
      </c>
      <c r="R731" s="18"/>
    </row>
    <row r="732" spans="12:24" x14ac:dyDescent="0.2">
      <c r="L732" s="64"/>
      <c r="M732" s="64"/>
      <c r="N732" s="63" t="s">
        <v>55</v>
      </c>
      <c r="O732" s="61">
        <v>4.710144927536232E-2</v>
      </c>
      <c r="P732" s="60">
        <v>13</v>
      </c>
      <c r="R732" s="18"/>
    </row>
    <row r="733" spans="12:24" x14ac:dyDescent="0.2">
      <c r="L733" s="66"/>
      <c r="M733" s="66"/>
      <c r="N733" s="65" t="s">
        <v>45</v>
      </c>
      <c r="O733" s="62">
        <v>5.0724637681159424E-2</v>
      </c>
      <c r="P733" s="59">
        <v>14</v>
      </c>
      <c r="R733" s="18"/>
    </row>
    <row r="734" spans="12:24" x14ac:dyDescent="0.2">
      <c r="L734" s="64"/>
      <c r="M734" s="64"/>
      <c r="N734" s="63" t="s">
        <v>3432</v>
      </c>
      <c r="O734" s="61">
        <v>5.7971014492753624E-2</v>
      </c>
      <c r="P734" s="60">
        <v>16</v>
      </c>
      <c r="R734" s="18"/>
    </row>
    <row r="735" spans="12:24" x14ac:dyDescent="0.2">
      <c r="L735" s="66"/>
      <c r="M735" s="66"/>
      <c r="N735" s="65" t="s">
        <v>422</v>
      </c>
      <c r="O735" s="62">
        <v>5.7971014492753624E-2</v>
      </c>
      <c r="P735" s="59">
        <v>16</v>
      </c>
      <c r="R735" s="18"/>
    </row>
    <row r="736" spans="12:24" x14ac:dyDescent="0.2">
      <c r="L736" s="64"/>
      <c r="M736" s="64"/>
      <c r="N736" s="63" t="s">
        <v>13</v>
      </c>
      <c r="O736" s="61">
        <v>6.1594202898550728E-2</v>
      </c>
      <c r="P736" s="60">
        <v>17</v>
      </c>
      <c r="R736" s="18"/>
    </row>
    <row r="737" spans="12:18" x14ac:dyDescent="0.2">
      <c r="L737" s="66"/>
      <c r="M737" s="66"/>
      <c r="N737" s="65" t="s">
        <v>78</v>
      </c>
      <c r="O737" s="62">
        <v>7.9710144927536225E-2</v>
      </c>
      <c r="P737" s="59">
        <v>22</v>
      </c>
      <c r="R737" s="18"/>
    </row>
    <row r="738" spans="12:18" x14ac:dyDescent="0.2">
      <c r="L738" s="64"/>
      <c r="M738" s="64"/>
      <c r="N738" s="63" t="s">
        <v>47</v>
      </c>
      <c r="O738" s="61">
        <v>8.3333333333333329E-2</v>
      </c>
      <c r="P738" s="60">
        <v>23</v>
      </c>
      <c r="R738" s="18"/>
    </row>
    <row r="739" spans="12:18" x14ac:dyDescent="0.2">
      <c r="L739" s="66"/>
      <c r="M739" s="66"/>
      <c r="N739" s="65" t="s">
        <v>38</v>
      </c>
      <c r="O739" s="62">
        <v>8.3333333333333329E-2</v>
      </c>
      <c r="P739" s="59">
        <v>23</v>
      </c>
      <c r="R739" s="18"/>
    </row>
    <row r="740" spans="12:18" x14ac:dyDescent="0.2">
      <c r="L740" s="64"/>
      <c r="M740" s="64"/>
      <c r="N740" s="63" t="s">
        <v>21</v>
      </c>
      <c r="O740" s="61">
        <v>9.0579710144927536E-2</v>
      </c>
      <c r="P740" s="60">
        <v>25</v>
      </c>
      <c r="R740" s="18"/>
    </row>
    <row r="741" spans="12:18" x14ac:dyDescent="0.2">
      <c r="L741" s="66"/>
      <c r="M741" s="66"/>
      <c r="N741" s="65" t="s">
        <v>75</v>
      </c>
      <c r="O741" s="62">
        <v>9.7826086956521743E-2</v>
      </c>
      <c r="P741" s="59">
        <v>27</v>
      </c>
      <c r="R741" s="18"/>
    </row>
    <row r="742" spans="12:18" x14ac:dyDescent="0.2">
      <c r="L742" s="64"/>
      <c r="M742" s="64"/>
      <c r="N742" s="63" t="s">
        <v>2813</v>
      </c>
      <c r="O742" s="61">
        <v>9.7826086956521743E-2</v>
      </c>
      <c r="P742" s="60">
        <v>27</v>
      </c>
      <c r="R742" s="18"/>
    </row>
    <row r="743" spans="12:18" ht="13.2" thickBot="1" x14ac:dyDescent="0.25">
      <c r="L743" s="66"/>
      <c r="M743" s="66"/>
      <c r="N743" s="65" t="s">
        <v>455</v>
      </c>
      <c r="O743" s="62">
        <v>0.46014492753623187</v>
      </c>
      <c r="P743" s="59">
        <v>127</v>
      </c>
      <c r="R743" s="18"/>
    </row>
    <row r="744" spans="12:18" x14ac:dyDescent="0.2">
      <c r="L744" s="216" t="s">
        <v>363</v>
      </c>
      <c r="M744" s="167"/>
      <c r="N744" s="168" t="s">
        <v>3360</v>
      </c>
      <c r="O744" s="217">
        <v>3.6231884057971015E-3</v>
      </c>
      <c r="P744" s="90">
        <v>1</v>
      </c>
      <c r="R744" s="18"/>
    </row>
    <row r="745" spans="12:18" x14ac:dyDescent="0.2">
      <c r="L745" s="66"/>
      <c r="M745" s="66"/>
      <c r="N745" s="65" t="s">
        <v>458</v>
      </c>
      <c r="O745" s="111">
        <v>3.6231884057971015E-3</v>
      </c>
      <c r="P745" s="59">
        <v>1</v>
      </c>
      <c r="R745" s="18"/>
    </row>
    <row r="746" spans="12:18" x14ac:dyDescent="0.2">
      <c r="L746" s="164"/>
      <c r="M746" s="64"/>
      <c r="N746" s="63" t="s">
        <v>421</v>
      </c>
      <c r="O746" s="49">
        <v>1.0869565217391304E-2</v>
      </c>
      <c r="P746" s="60">
        <v>3</v>
      </c>
      <c r="R746" s="18"/>
    </row>
    <row r="747" spans="12:18" x14ac:dyDescent="0.2">
      <c r="L747" s="66"/>
      <c r="M747" s="66"/>
      <c r="N747" s="65" t="s">
        <v>3367</v>
      </c>
      <c r="O747" s="46">
        <v>1.8115942028985508E-2</v>
      </c>
      <c r="P747" s="59">
        <v>5</v>
      </c>
      <c r="R747" s="18"/>
    </row>
    <row r="748" spans="12:18" x14ac:dyDescent="0.2">
      <c r="L748" s="164"/>
      <c r="M748" s="64"/>
      <c r="N748" s="63" t="s">
        <v>3363</v>
      </c>
      <c r="O748" s="49">
        <v>3.6231884057971016E-2</v>
      </c>
      <c r="P748" s="60">
        <v>10</v>
      </c>
      <c r="R748" s="18"/>
    </row>
    <row r="749" spans="12:18" x14ac:dyDescent="0.2">
      <c r="L749" s="66"/>
      <c r="M749" s="66"/>
      <c r="N749" s="65" t="s">
        <v>3356</v>
      </c>
      <c r="O749" s="46">
        <v>0.13405797101449277</v>
      </c>
      <c r="P749" s="59">
        <v>37</v>
      </c>
      <c r="R749" s="18"/>
    </row>
    <row r="750" spans="12:18" x14ac:dyDescent="0.2">
      <c r="L750" s="164"/>
      <c r="M750" s="164"/>
      <c r="N750" s="165" t="s">
        <v>3362</v>
      </c>
      <c r="O750" s="184">
        <v>0.15217391304347827</v>
      </c>
      <c r="P750" s="166">
        <v>42</v>
      </c>
      <c r="R750" s="18"/>
    </row>
    <row r="751" spans="12:18" x14ac:dyDescent="0.2">
      <c r="L751" s="66"/>
      <c r="M751" s="66"/>
      <c r="N751" s="65" t="s">
        <v>3371</v>
      </c>
      <c r="O751" s="46">
        <v>0.35144927536231885</v>
      </c>
      <c r="P751" s="59">
        <v>97</v>
      </c>
      <c r="R751" s="18"/>
    </row>
    <row r="752" spans="12:18" ht="13.2" thickBot="1" x14ac:dyDescent="0.25">
      <c r="L752" s="169"/>
      <c r="M752" s="169"/>
      <c r="N752" s="170" t="s">
        <v>43</v>
      </c>
      <c r="O752" s="234">
        <v>0.39855072463768115</v>
      </c>
      <c r="P752" s="171">
        <v>110</v>
      </c>
      <c r="R752" s="18"/>
    </row>
    <row r="753" spans="1:25" x14ac:dyDescent="0.2">
      <c r="L753" s="167" t="s">
        <v>3372</v>
      </c>
      <c r="M753" s="167"/>
      <c r="N753" s="168" t="s">
        <v>77</v>
      </c>
      <c r="O753" s="232">
        <v>1.0869565217391304E-2</v>
      </c>
      <c r="P753" s="90">
        <v>3</v>
      </c>
      <c r="R753" s="18"/>
    </row>
    <row r="754" spans="1:25" x14ac:dyDescent="0.2">
      <c r="L754" s="66"/>
      <c r="M754" s="66"/>
      <c r="N754" s="65" t="s">
        <v>138</v>
      </c>
      <c r="O754" s="46">
        <v>2.1739130434782608E-2</v>
      </c>
      <c r="P754" s="59">
        <v>6</v>
      </c>
      <c r="X754" s="83"/>
    </row>
    <row r="755" spans="1:25" x14ac:dyDescent="0.2">
      <c r="L755" s="64"/>
      <c r="M755" s="64"/>
      <c r="N755" s="63" t="s">
        <v>1214</v>
      </c>
      <c r="O755" s="49">
        <v>4.710144927536232E-2</v>
      </c>
      <c r="P755" s="60">
        <v>13</v>
      </c>
      <c r="X755" s="83"/>
    </row>
    <row r="756" spans="1:25" x14ac:dyDescent="0.2">
      <c r="L756" s="66"/>
      <c r="M756" s="66"/>
      <c r="N756" s="65" t="s">
        <v>421</v>
      </c>
      <c r="O756" s="46">
        <v>7.6086956521739135E-2</v>
      </c>
      <c r="P756" s="59">
        <v>21</v>
      </c>
      <c r="X756" s="83"/>
    </row>
    <row r="757" spans="1:25" x14ac:dyDescent="0.2">
      <c r="L757" s="64"/>
      <c r="M757" s="64"/>
      <c r="N757" s="63" t="s">
        <v>42</v>
      </c>
      <c r="O757" s="49">
        <v>7.9710144927536225E-2</v>
      </c>
      <c r="P757" s="60">
        <v>22</v>
      </c>
      <c r="X757" s="83"/>
    </row>
    <row r="758" spans="1:25" x14ac:dyDescent="0.2">
      <c r="L758" s="66"/>
      <c r="M758" s="66"/>
      <c r="N758" s="65" t="s">
        <v>74</v>
      </c>
      <c r="O758" s="46">
        <v>8.6956521739130432E-2</v>
      </c>
      <c r="P758" s="59">
        <v>24</v>
      </c>
      <c r="X758" s="83"/>
    </row>
    <row r="759" spans="1:25" x14ac:dyDescent="0.2">
      <c r="L759" s="64"/>
      <c r="M759" s="64"/>
      <c r="N759" s="63" t="s">
        <v>139</v>
      </c>
      <c r="O759" s="49">
        <v>0.12681159420289856</v>
      </c>
      <c r="P759" s="60">
        <v>35</v>
      </c>
      <c r="S759" s="92"/>
      <c r="X759" s="83"/>
    </row>
    <row r="760" spans="1:25" x14ac:dyDescent="0.2">
      <c r="L760" s="66"/>
      <c r="M760" s="66"/>
      <c r="N760" s="65" t="s">
        <v>95</v>
      </c>
      <c r="O760" s="46">
        <v>0.16666666666666666</v>
      </c>
      <c r="P760" s="59">
        <v>46</v>
      </c>
      <c r="X760" s="83"/>
    </row>
    <row r="761" spans="1:25" ht="13.2" thickBot="1" x14ac:dyDescent="0.25">
      <c r="L761" s="69"/>
      <c r="M761" s="69"/>
      <c r="N761" s="68" t="s">
        <v>19</v>
      </c>
      <c r="O761" s="236">
        <v>0.52536231884057971</v>
      </c>
      <c r="P761" s="58">
        <v>145</v>
      </c>
      <c r="X761" s="83"/>
    </row>
    <row r="762" spans="1:25" x14ac:dyDescent="0.2">
      <c r="A762" s="70"/>
      <c r="X762" s="83"/>
      <c r="Y762" s="83"/>
    </row>
    <row r="763" spans="1:25" ht="15.75" customHeight="1" x14ac:dyDescent="0.2">
      <c r="X763" s="83"/>
      <c r="Y763" s="83"/>
    </row>
    <row r="764" spans="1:25" x14ac:dyDescent="0.2">
      <c r="B764" s="313"/>
      <c r="C764" s="313"/>
      <c r="D764" s="313"/>
      <c r="E764" s="313"/>
      <c r="F764" s="313"/>
      <c r="G764" s="313"/>
      <c r="H764" s="313"/>
      <c r="I764" s="313"/>
      <c r="J764" s="313"/>
      <c r="X764" s="83"/>
      <c r="Y764" s="83"/>
    </row>
    <row r="765" spans="1:25" ht="13.2" thickBot="1" x14ac:dyDescent="0.25">
      <c r="L765" s="311"/>
      <c r="M765" s="311"/>
      <c r="N765" s="311"/>
      <c r="O765" s="311"/>
      <c r="X765" s="83"/>
      <c r="Y765" s="83"/>
    </row>
    <row r="766" spans="1:25" x14ac:dyDescent="0.2">
      <c r="L766" s="56" t="s">
        <v>240</v>
      </c>
      <c r="M766" s="56"/>
      <c r="N766" s="56" t="s">
        <v>235</v>
      </c>
      <c r="O766" s="56" t="s">
        <v>191</v>
      </c>
      <c r="X766" s="83"/>
      <c r="Y766" s="83"/>
    </row>
    <row r="767" spans="1:25" x14ac:dyDescent="0.2">
      <c r="L767" s="27" t="s">
        <v>1</v>
      </c>
      <c r="M767" s="27"/>
      <c r="N767" s="60">
        <v>17</v>
      </c>
      <c r="O767" s="61">
        <f>N767/N770</f>
        <v>0.58620689655172409</v>
      </c>
      <c r="X767" s="83"/>
      <c r="Y767" s="83"/>
    </row>
    <row r="768" spans="1:25" x14ac:dyDescent="0.2">
      <c r="L768" s="28" t="s">
        <v>5</v>
      </c>
      <c r="M768" s="28"/>
      <c r="N768" s="59">
        <v>11</v>
      </c>
      <c r="O768" s="62">
        <f>N768/N770</f>
        <v>0.37931034482758619</v>
      </c>
      <c r="X768" s="83"/>
      <c r="Y768" s="83"/>
    </row>
    <row r="769" spans="12:25" ht="13.2" thickBot="1" x14ac:dyDescent="0.25">
      <c r="L769" s="27" t="s">
        <v>3373</v>
      </c>
      <c r="M769" s="27"/>
      <c r="N769" s="60">
        <v>1</v>
      </c>
      <c r="O769" s="61">
        <f>N769/N770</f>
        <v>3.4482758620689655E-2</v>
      </c>
      <c r="X769" s="83"/>
      <c r="Y769" s="83"/>
    </row>
    <row r="770" spans="12:25" ht="13.2" thickBot="1" x14ac:dyDescent="0.25">
      <c r="L770" s="98" t="s">
        <v>190</v>
      </c>
      <c r="M770" s="98"/>
      <c r="N770" s="21">
        <f>SUM(N767:N769)</f>
        <v>29</v>
      </c>
      <c r="O770" s="20">
        <f>SUM(O767:O769)</f>
        <v>0.99999999999999989</v>
      </c>
      <c r="X770" s="83"/>
      <c r="Y770" s="83"/>
    </row>
    <row r="771" spans="12:25" x14ac:dyDescent="0.2">
      <c r="X771" s="83"/>
      <c r="Y771" s="83"/>
    </row>
    <row r="772" spans="12:25" x14ac:dyDescent="0.2">
      <c r="X772" s="83"/>
      <c r="Y772" s="83"/>
    </row>
    <row r="773" spans="12:25" x14ac:dyDescent="0.2">
      <c r="X773" s="83"/>
      <c r="Y773" s="83"/>
    </row>
    <row r="774" spans="12:25" x14ac:dyDescent="0.2">
      <c r="X774" s="83"/>
      <c r="Y774" s="83"/>
    </row>
    <row r="788" spans="2:16" ht="15.75" customHeight="1" thickBot="1" x14ac:dyDescent="0.25">
      <c r="B788" s="313" t="s">
        <v>7222</v>
      </c>
      <c r="C788" s="313"/>
      <c r="D788" s="313"/>
      <c r="E788" s="313"/>
      <c r="F788" s="313"/>
      <c r="G788" s="313"/>
      <c r="H788" s="313"/>
      <c r="I788" s="313"/>
      <c r="J788" s="313"/>
      <c r="L788" s="311" t="s">
        <v>701</v>
      </c>
      <c r="M788" s="311"/>
      <c r="N788" s="311"/>
      <c r="O788" s="311"/>
      <c r="P788" s="311"/>
    </row>
    <row r="789" spans="2:16" ht="57" x14ac:dyDescent="0.2">
      <c r="L789" s="56" t="s">
        <v>124</v>
      </c>
      <c r="M789" s="56"/>
      <c r="N789" s="56" t="s">
        <v>234</v>
      </c>
      <c r="O789" s="56" t="s">
        <v>233</v>
      </c>
      <c r="P789" s="56" t="s">
        <v>232</v>
      </c>
    </row>
    <row r="790" spans="2:16" x14ac:dyDescent="0.2">
      <c r="L790" s="60">
        <v>1997</v>
      </c>
      <c r="M790" s="60"/>
      <c r="N790" s="60">
        <v>237</v>
      </c>
      <c r="O790" s="60">
        <v>20</v>
      </c>
      <c r="P790" s="61">
        <f t="shared" ref="P790:P808" si="13">O790/N790</f>
        <v>8.4388185654008435E-2</v>
      </c>
    </row>
    <row r="791" spans="2:16" x14ac:dyDescent="0.2">
      <c r="L791" s="59">
        <v>1998</v>
      </c>
      <c r="M791" s="59"/>
      <c r="N791" s="59">
        <v>216</v>
      </c>
      <c r="O791" s="59">
        <v>22</v>
      </c>
      <c r="P791" s="62">
        <f t="shared" si="13"/>
        <v>0.10185185185185185</v>
      </c>
    </row>
    <row r="792" spans="2:16" x14ac:dyDescent="0.2">
      <c r="L792" s="60">
        <v>1999</v>
      </c>
      <c r="M792" s="60"/>
      <c r="N792" s="60">
        <v>195</v>
      </c>
      <c r="O792" s="60">
        <v>28</v>
      </c>
      <c r="P792" s="61">
        <f t="shared" si="13"/>
        <v>0.14358974358974358</v>
      </c>
    </row>
    <row r="793" spans="2:16" x14ac:dyDescent="0.2">
      <c r="L793" s="59">
        <v>2000</v>
      </c>
      <c r="M793" s="59"/>
      <c r="N793" s="59">
        <v>228</v>
      </c>
      <c r="O793" s="59">
        <v>40</v>
      </c>
      <c r="P793" s="62">
        <f t="shared" si="13"/>
        <v>0.17543859649122806</v>
      </c>
    </row>
    <row r="794" spans="2:16" x14ac:dyDescent="0.2">
      <c r="L794" s="60">
        <v>2001</v>
      </c>
      <c r="M794" s="60"/>
      <c r="N794" s="60">
        <v>242</v>
      </c>
      <c r="O794" s="60">
        <v>40</v>
      </c>
      <c r="P794" s="61">
        <f t="shared" si="13"/>
        <v>0.16528925619834711</v>
      </c>
    </row>
    <row r="795" spans="2:16" x14ac:dyDescent="0.2">
      <c r="L795" s="59">
        <v>2002</v>
      </c>
      <c r="M795" s="59"/>
      <c r="N795" s="59">
        <v>197</v>
      </c>
      <c r="O795" s="59">
        <v>32</v>
      </c>
      <c r="P795" s="62">
        <f t="shared" si="13"/>
        <v>0.16243654822335024</v>
      </c>
    </row>
    <row r="796" spans="2:16" x14ac:dyDescent="0.2">
      <c r="L796" s="60">
        <v>2003</v>
      </c>
      <c r="M796" s="60"/>
      <c r="N796" s="60">
        <v>173</v>
      </c>
      <c r="O796" s="60">
        <v>34</v>
      </c>
      <c r="P796" s="61">
        <f t="shared" si="13"/>
        <v>0.19653179190751446</v>
      </c>
    </row>
    <row r="797" spans="2:16" x14ac:dyDescent="0.2">
      <c r="L797" s="59">
        <v>2004</v>
      </c>
      <c r="M797" s="59"/>
      <c r="N797" s="59">
        <v>157</v>
      </c>
      <c r="O797" s="59">
        <v>29</v>
      </c>
      <c r="P797" s="62">
        <f t="shared" si="13"/>
        <v>0.18471337579617833</v>
      </c>
    </row>
    <row r="798" spans="2:16" x14ac:dyDescent="0.2">
      <c r="L798" s="60">
        <v>2005</v>
      </c>
      <c r="M798" s="60"/>
      <c r="N798" s="60">
        <v>148</v>
      </c>
      <c r="O798" s="60">
        <v>25</v>
      </c>
      <c r="P798" s="61">
        <f t="shared" si="13"/>
        <v>0.16891891891891891</v>
      </c>
    </row>
    <row r="799" spans="2:16" x14ac:dyDescent="0.2">
      <c r="L799" s="59">
        <v>2006</v>
      </c>
      <c r="M799" s="59"/>
      <c r="N799" s="59">
        <v>126</v>
      </c>
      <c r="O799" s="59">
        <v>24</v>
      </c>
      <c r="P799" s="62">
        <f t="shared" si="13"/>
        <v>0.19047619047619047</v>
      </c>
    </row>
    <row r="800" spans="2:16" x14ac:dyDescent="0.2">
      <c r="L800" s="60">
        <v>2007</v>
      </c>
      <c r="M800" s="60"/>
      <c r="N800" s="60">
        <v>119</v>
      </c>
      <c r="O800" s="60">
        <v>34</v>
      </c>
      <c r="P800" s="61">
        <f t="shared" si="13"/>
        <v>0.2857142857142857</v>
      </c>
    </row>
    <row r="801" spans="2:16" x14ac:dyDescent="0.2">
      <c r="L801" s="59">
        <v>2008</v>
      </c>
      <c r="M801" s="59"/>
      <c r="N801" s="59">
        <v>137</v>
      </c>
      <c r="O801" s="59">
        <v>24</v>
      </c>
      <c r="P801" s="62">
        <f t="shared" si="13"/>
        <v>0.17518248175182483</v>
      </c>
    </row>
    <row r="802" spans="2:16" x14ac:dyDescent="0.2">
      <c r="L802" s="60">
        <v>2009</v>
      </c>
      <c r="M802" s="60"/>
      <c r="N802" s="60">
        <v>210</v>
      </c>
      <c r="O802" s="60">
        <v>36</v>
      </c>
      <c r="P802" s="61">
        <f t="shared" si="13"/>
        <v>0.17142857142857143</v>
      </c>
    </row>
    <row r="803" spans="2:16" x14ac:dyDescent="0.2">
      <c r="L803" s="59">
        <v>2010</v>
      </c>
      <c r="M803" s="59"/>
      <c r="N803" s="59">
        <v>195</v>
      </c>
      <c r="O803" s="59">
        <v>49</v>
      </c>
      <c r="P803" s="62">
        <f t="shared" si="13"/>
        <v>0.25128205128205128</v>
      </c>
    </row>
    <row r="804" spans="2:16" x14ac:dyDescent="0.2">
      <c r="L804" s="60">
        <v>2011</v>
      </c>
      <c r="M804" s="60"/>
      <c r="N804" s="60">
        <v>182</v>
      </c>
      <c r="O804" s="60">
        <v>44</v>
      </c>
      <c r="P804" s="61">
        <f t="shared" si="13"/>
        <v>0.24175824175824176</v>
      </c>
    </row>
    <row r="805" spans="2:16" x14ac:dyDescent="0.2">
      <c r="L805" s="59">
        <v>2012</v>
      </c>
      <c r="M805" s="59"/>
      <c r="N805" s="59">
        <v>203</v>
      </c>
      <c r="O805" s="59">
        <v>45</v>
      </c>
      <c r="P805" s="62">
        <f t="shared" si="13"/>
        <v>0.22167487684729065</v>
      </c>
    </row>
    <row r="806" spans="2:16" x14ac:dyDescent="0.2">
      <c r="L806" s="60">
        <v>2013</v>
      </c>
      <c r="M806" s="60"/>
      <c r="N806" s="60">
        <v>135</v>
      </c>
      <c r="O806" s="60">
        <v>34</v>
      </c>
      <c r="P806" s="61">
        <f t="shared" si="13"/>
        <v>0.25185185185185183</v>
      </c>
    </row>
    <row r="807" spans="2:16" ht="13.2" thickBot="1" x14ac:dyDescent="0.25">
      <c r="L807" s="59">
        <v>2014</v>
      </c>
      <c r="M807" s="59"/>
      <c r="N807" s="59">
        <v>210</v>
      </c>
      <c r="O807" s="59">
        <v>42</v>
      </c>
      <c r="P807" s="62">
        <f t="shared" si="13"/>
        <v>0.2</v>
      </c>
    </row>
    <row r="808" spans="2:16" ht="13.2" thickBot="1" x14ac:dyDescent="0.25">
      <c r="L808" s="172" t="s">
        <v>190</v>
      </c>
      <c r="M808" s="172"/>
      <c r="N808" s="172">
        <f>SUM(N790:N807)</f>
        <v>3310</v>
      </c>
      <c r="O808" s="172">
        <f>SUM(O790:O807)</f>
        <v>602</v>
      </c>
      <c r="P808" s="173">
        <f t="shared" si="13"/>
        <v>0.18187311178247734</v>
      </c>
    </row>
    <row r="812" spans="2:16" ht="13.2" thickBot="1" x14ac:dyDescent="0.25">
      <c r="B812" s="313" t="s">
        <v>7201</v>
      </c>
      <c r="C812" s="313"/>
      <c r="D812" s="313"/>
      <c r="E812" s="313"/>
      <c r="F812" s="313"/>
      <c r="G812" s="313"/>
      <c r="H812" s="313"/>
      <c r="I812" s="313"/>
      <c r="J812" s="313"/>
      <c r="L812" s="311" t="s">
        <v>702</v>
      </c>
      <c r="M812" s="311"/>
      <c r="N812" s="311"/>
      <c r="O812" s="311"/>
      <c r="P812" s="311"/>
    </row>
    <row r="813" spans="2:16" x14ac:dyDescent="0.2">
      <c r="L813" s="56" t="s">
        <v>204</v>
      </c>
      <c r="M813" s="56"/>
      <c r="N813" s="56" t="s">
        <v>194</v>
      </c>
      <c r="O813" s="56" t="s">
        <v>191</v>
      </c>
      <c r="P813" s="56" t="s">
        <v>231</v>
      </c>
    </row>
    <row r="814" spans="2:16" x14ac:dyDescent="0.2">
      <c r="L814" s="64" t="s">
        <v>202</v>
      </c>
      <c r="M814" s="64"/>
      <c r="N814" s="63" t="s">
        <v>41</v>
      </c>
      <c r="O814" s="105">
        <v>2.9940119760479044E-3</v>
      </c>
      <c r="P814" s="60">
        <v>1</v>
      </c>
    </row>
    <row r="815" spans="2:16" x14ac:dyDescent="0.2">
      <c r="L815" s="66"/>
      <c r="M815" s="66"/>
      <c r="N815" s="65" t="s">
        <v>38</v>
      </c>
      <c r="O815" s="111">
        <v>2.9940119760479044E-3</v>
      </c>
      <c r="P815" s="59">
        <v>1</v>
      </c>
    </row>
    <row r="816" spans="2:16" x14ac:dyDescent="0.2">
      <c r="L816" s="64"/>
      <c r="M816" s="64"/>
      <c r="N816" s="63" t="s">
        <v>55</v>
      </c>
      <c r="O816" s="105">
        <v>2.9940119760479044E-3</v>
      </c>
      <c r="P816" s="60">
        <v>1</v>
      </c>
    </row>
    <row r="817" spans="12:16" x14ac:dyDescent="0.2">
      <c r="L817" s="66"/>
      <c r="M817" s="66"/>
      <c r="N817" s="65" t="s">
        <v>13</v>
      </c>
      <c r="O817" s="62">
        <v>5.9880239520958087E-3</v>
      </c>
      <c r="P817" s="59">
        <v>2</v>
      </c>
    </row>
    <row r="818" spans="12:16" x14ac:dyDescent="0.2">
      <c r="L818" s="64"/>
      <c r="M818" s="64"/>
      <c r="N818" s="63" t="s">
        <v>2813</v>
      </c>
      <c r="O818" s="61">
        <v>5.9880239520958087E-3</v>
      </c>
      <c r="P818" s="60">
        <v>2</v>
      </c>
    </row>
    <row r="819" spans="12:16" x14ac:dyDescent="0.2">
      <c r="L819" s="66"/>
      <c r="M819" s="66"/>
      <c r="N819" s="65" t="s">
        <v>3432</v>
      </c>
      <c r="O819" s="62">
        <v>1.7964071856287425E-2</v>
      </c>
      <c r="P819" s="59">
        <v>6</v>
      </c>
    </row>
    <row r="820" spans="12:16" x14ac:dyDescent="0.2">
      <c r="L820" s="64"/>
      <c r="M820" s="64"/>
      <c r="N820" s="63" t="s">
        <v>75</v>
      </c>
      <c r="O820" s="61">
        <v>1.7964071856287425E-2</v>
      </c>
      <c r="P820" s="60">
        <v>6</v>
      </c>
    </row>
    <row r="821" spans="12:16" x14ac:dyDescent="0.2">
      <c r="L821" s="66"/>
      <c r="M821" s="66"/>
      <c r="N821" s="65" t="s">
        <v>40</v>
      </c>
      <c r="O821" s="62">
        <v>2.3952095808383235E-2</v>
      </c>
      <c r="P821" s="59">
        <v>8</v>
      </c>
    </row>
    <row r="822" spans="12:16" x14ac:dyDescent="0.2">
      <c r="L822" s="64"/>
      <c r="M822" s="64"/>
      <c r="N822" s="63" t="s">
        <v>30</v>
      </c>
      <c r="O822" s="61">
        <v>2.3952095808383235E-2</v>
      </c>
      <c r="P822" s="60">
        <v>8</v>
      </c>
    </row>
    <row r="823" spans="12:16" x14ac:dyDescent="0.2">
      <c r="L823" s="66"/>
      <c r="M823" s="66"/>
      <c r="N823" s="65" t="s">
        <v>89</v>
      </c>
      <c r="O823" s="62">
        <v>2.3952095808383235E-2</v>
      </c>
      <c r="P823" s="59">
        <v>8</v>
      </c>
    </row>
    <row r="824" spans="12:16" x14ac:dyDescent="0.2">
      <c r="L824" s="64"/>
      <c r="M824" s="64"/>
      <c r="N824" s="63" t="s">
        <v>422</v>
      </c>
      <c r="O824" s="61">
        <v>3.2934131736526949E-2</v>
      </c>
      <c r="P824" s="60">
        <v>11</v>
      </c>
    </row>
    <row r="825" spans="12:16" x14ac:dyDescent="0.2">
      <c r="L825" s="66"/>
      <c r="M825" s="66"/>
      <c r="N825" s="65" t="s">
        <v>7</v>
      </c>
      <c r="O825" s="62">
        <v>4.1916167664670656E-2</v>
      </c>
      <c r="P825" s="59">
        <v>14</v>
      </c>
    </row>
    <row r="826" spans="12:16" x14ac:dyDescent="0.2">
      <c r="L826" s="64"/>
      <c r="M826" s="64"/>
      <c r="N826" s="63" t="s">
        <v>78</v>
      </c>
      <c r="O826" s="61">
        <v>5.089820359281437E-2</v>
      </c>
      <c r="P826" s="60">
        <v>17</v>
      </c>
    </row>
    <row r="827" spans="12:16" x14ac:dyDescent="0.2">
      <c r="L827" s="66"/>
      <c r="M827" s="66"/>
      <c r="N827" s="65" t="s">
        <v>455</v>
      </c>
      <c r="O827" s="62">
        <v>6.5868263473053898E-2</v>
      </c>
      <c r="P827" s="59">
        <v>22</v>
      </c>
    </row>
    <row r="828" spans="12:16" x14ac:dyDescent="0.2">
      <c r="L828" s="64"/>
      <c r="M828" s="64"/>
      <c r="N828" s="63" t="s">
        <v>457</v>
      </c>
      <c r="O828" s="61">
        <v>9.2814371257485026E-2</v>
      </c>
      <c r="P828" s="60">
        <v>31</v>
      </c>
    </row>
    <row r="829" spans="12:16" x14ac:dyDescent="0.2">
      <c r="L829" s="66"/>
      <c r="M829" s="66"/>
      <c r="N829" s="65" t="s">
        <v>454</v>
      </c>
      <c r="O829" s="62">
        <v>9.880239520958084E-2</v>
      </c>
      <c r="P829" s="59">
        <v>33</v>
      </c>
    </row>
    <row r="830" spans="12:16" x14ac:dyDescent="0.2">
      <c r="L830" s="64"/>
      <c r="M830" s="64"/>
      <c r="N830" s="63" t="s">
        <v>21</v>
      </c>
      <c r="O830" s="61">
        <v>0.18562874251497005</v>
      </c>
      <c r="P830" s="60">
        <v>62</v>
      </c>
    </row>
    <row r="831" spans="12:16" x14ac:dyDescent="0.2">
      <c r="L831" s="66"/>
      <c r="M831" s="66"/>
      <c r="N831" s="65" t="s">
        <v>47</v>
      </c>
      <c r="O831" s="62">
        <v>0.18862275449101795</v>
      </c>
      <c r="P831" s="59">
        <v>63</v>
      </c>
    </row>
    <row r="832" spans="12:16" x14ac:dyDescent="0.2">
      <c r="L832" s="164"/>
      <c r="M832" s="164"/>
      <c r="N832" s="165" t="s">
        <v>45</v>
      </c>
      <c r="O832" s="175">
        <v>0.21257485029940121</v>
      </c>
      <c r="P832" s="166">
        <v>71</v>
      </c>
    </row>
    <row r="833" spans="12:16" x14ac:dyDescent="0.2">
      <c r="L833" s="66"/>
      <c r="M833" s="66"/>
      <c r="N833" s="65" t="s">
        <v>442</v>
      </c>
      <c r="O833" s="62">
        <v>0.3473053892215569</v>
      </c>
      <c r="P833" s="59">
        <v>116</v>
      </c>
    </row>
    <row r="834" spans="12:16" ht="13.2" thickBot="1" x14ac:dyDescent="0.25">
      <c r="L834" s="64"/>
      <c r="M834" s="64"/>
      <c r="N834" s="63" t="s">
        <v>4</v>
      </c>
      <c r="O834" s="61">
        <v>0.36227544910179643</v>
      </c>
      <c r="P834" s="60">
        <v>121</v>
      </c>
    </row>
    <row r="835" spans="12:16" x14ac:dyDescent="0.2">
      <c r="L835" s="96" t="s">
        <v>363</v>
      </c>
      <c r="M835" s="96"/>
      <c r="N835" s="97" t="s">
        <v>2520</v>
      </c>
      <c r="O835" s="132">
        <v>1.1976047904191617E-2</v>
      </c>
      <c r="P835" s="84">
        <v>4</v>
      </c>
    </row>
    <row r="836" spans="12:16" x14ac:dyDescent="0.2">
      <c r="L836" s="64"/>
      <c r="M836" s="64"/>
      <c r="N836" s="63" t="s">
        <v>458</v>
      </c>
      <c r="O836" s="105">
        <v>1.1976047904191617E-2</v>
      </c>
      <c r="P836" s="85">
        <v>4</v>
      </c>
    </row>
    <row r="837" spans="12:16" x14ac:dyDescent="0.2">
      <c r="L837" s="66"/>
      <c r="M837" s="66"/>
      <c r="N837" s="65" t="s">
        <v>3362</v>
      </c>
      <c r="O837" s="62">
        <v>8.6826347305389226E-2</v>
      </c>
      <c r="P837" s="86">
        <v>29</v>
      </c>
    </row>
    <row r="838" spans="12:16" x14ac:dyDescent="0.2">
      <c r="L838" s="64"/>
      <c r="M838" s="64"/>
      <c r="N838" s="63" t="s">
        <v>421</v>
      </c>
      <c r="O838" s="61">
        <v>0.19760479041916168</v>
      </c>
      <c r="P838" s="85">
        <v>66</v>
      </c>
    </row>
    <row r="839" spans="12:16" x14ac:dyDescent="0.2">
      <c r="L839" s="66"/>
      <c r="M839" s="66"/>
      <c r="N839" s="65" t="s">
        <v>43</v>
      </c>
      <c r="O839" s="62">
        <v>0.30838323353293412</v>
      </c>
      <c r="P839" s="86">
        <v>103</v>
      </c>
    </row>
    <row r="840" spans="12:16" ht="13.2" thickBot="1" x14ac:dyDescent="0.25">
      <c r="L840" s="69"/>
      <c r="M840" s="69"/>
      <c r="N840" s="68" t="s">
        <v>3363</v>
      </c>
      <c r="O840" s="67">
        <v>0.44011976047904194</v>
      </c>
      <c r="P840" s="87">
        <v>147</v>
      </c>
    </row>
    <row r="841" spans="12:16" x14ac:dyDescent="0.2">
      <c r="L841" s="66" t="s">
        <v>3372</v>
      </c>
      <c r="M841" s="66"/>
      <c r="N841" s="65" t="s">
        <v>139</v>
      </c>
      <c r="O841" s="111">
        <v>5.9880239520958087E-3</v>
      </c>
      <c r="P841" s="86">
        <v>2</v>
      </c>
    </row>
    <row r="842" spans="12:16" x14ac:dyDescent="0.2">
      <c r="L842" s="64"/>
      <c r="M842" s="64"/>
      <c r="N842" s="63" t="s">
        <v>95</v>
      </c>
      <c r="O842" s="105">
        <v>1.1976047904191617E-2</v>
      </c>
      <c r="P842" s="60">
        <v>4</v>
      </c>
    </row>
    <row r="843" spans="12:16" x14ac:dyDescent="0.2">
      <c r="L843" s="66"/>
      <c r="M843" s="66"/>
      <c r="N843" s="65" t="s">
        <v>19</v>
      </c>
      <c r="O843" s="62">
        <v>7.1856287425149698E-2</v>
      </c>
      <c r="P843" s="86">
        <v>24</v>
      </c>
    </row>
    <row r="844" spans="12:16" x14ac:dyDescent="0.2">
      <c r="L844" s="221"/>
      <c r="M844" s="221"/>
      <c r="N844" s="222" t="s">
        <v>138</v>
      </c>
      <c r="O844" s="195">
        <v>0.1377245508982036</v>
      </c>
      <c r="P844" s="223">
        <v>46</v>
      </c>
    </row>
    <row r="845" spans="12:16" x14ac:dyDescent="0.2">
      <c r="L845" s="66"/>
      <c r="M845" s="66"/>
      <c r="N845" s="65" t="s">
        <v>77</v>
      </c>
      <c r="O845" s="62">
        <v>0.39820359281437123</v>
      </c>
      <c r="P845" s="86">
        <v>133</v>
      </c>
    </row>
    <row r="846" spans="12:16" ht="13.2" thickBot="1" x14ac:dyDescent="0.25">
      <c r="L846" s="161"/>
      <c r="M846" s="161"/>
      <c r="N846" s="162" t="s">
        <v>42</v>
      </c>
      <c r="O846" s="224">
        <v>0.95209580838323349</v>
      </c>
      <c r="P846" s="225">
        <v>318</v>
      </c>
    </row>
    <row r="850" spans="2:28" x14ac:dyDescent="0.2">
      <c r="T850" s="57"/>
      <c r="V850" s="57"/>
      <c r="X850" s="57"/>
      <c r="Z850" s="57"/>
      <c r="AB850" s="57"/>
    </row>
    <row r="851" spans="2:28" ht="15.75" customHeight="1" thickBot="1" x14ac:dyDescent="0.25">
      <c r="B851" s="313"/>
      <c r="C851" s="313"/>
      <c r="D851" s="313"/>
      <c r="E851" s="313"/>
      <c r="F851" s="313"/>
      <c r="G851" s="313"/>
      <c r="H851" s="313"/>
      <c r="I851" s="313"/>
      <c r="J851" s="313"/>
      <c r="L851" s="311"/>
      <c r="M851" s="311"/>
      <c r="N851" s="311"/>
      <c r="O851" s="311"/>
      <c r="T851" s="57"/>
      <c r="V851" s="57"/>
      <c r="X851" s="57"/>
      <c r="Z851" s="57"/>
      <c r="AB851" s="57"/>
    </row>
    <row r="852" spans="2:28" x14ac:dyDescent="0.2">
      <c r="L852" s="56" t="s">
        <v>240</v>
      </c>
      <c r="M852" s="56"/>
      <c r="N852" s="56" t="s">
        <v>231</v>
      </c>
      <c r="O852" s="56" t="s">
        <v>191</v>
      </c>
      <c r="T852" s="57"/>
      <c r="V852" s="57"/>
      <c r="X852" s="57"/>
      <c r="Z852" s="57"/>
      <c r="AB852" s="57"/>
    </row>
    <row r="853" spans="2:28" x14ac:dyDescent="0.2">
      <c r="L853" s="27" t="s">
        <v>1</v>
      </c>
      <c r="M853" s="27"/>
      <c r="N853" s="60">
        <v>22</v>
      </c>
      <c r="O853" s="105">
        <f>N853/$N$856</f>
        <v>0.52380952380952384</v>
      </c>
      <c r="T853" s="57"/>
      <c r="V853" s="57"/>
      <c r="X853" s="57"/>
      <c r="Z853" s="57"/>
      <c r="AB853" s="57"/>
    </row>
    <row r="854" spans="2:28" x14ac:dyDescent="0.2">
      <c r="L854" s="28" t="s">
        <v>5</v>
      </c>
      <c r="M854" s="28"/>
      <c r="N854" s="59">
        <v>19</v>
      </c>
      <c r="O854" s="111">
        <f>N854/$N$856</f>
        <v>0.45238095238095238</v>
      </c>
      <c r="T854" s="57"/>
      <c r="V854" s="57"/>
      <c r="X854" s="57"/>
      <c r="Z854" s="57"/>
      <c r="AB854" s="57"/>
    </row>
    <row r="855" spans="2:28" ht="13.2" thickBot="1" x14ac:dyDescent="0.25">
      <c r="L855" s="27" t="s">
        <v>35</v>
      </c>
      <c r="M855" s="27"/>
      <c r="N855" s="60">
        <v>1</v>
      </c>
      <c r="O855" s="105">
        <f>N855/$N$856</f>
        <v>2.3809523809523808E-2</v>
      </c>
      <c r="P855" s="247"/>
      <c r="T855" s="57"/>
      <c r="V855" s="57"/>
      <c r="X855" s="57"/>
      <c r="Z855" s="57"/>
      <c r="AB855" s="57"/>
    </row>
    <row r="856" spans="2:28" ht="13.2" thickBot="1" x14ac:dyDescent="0.25">
      <c r="L856" s="98" t="s">
        <v>190</v>
      </c>
      <c r="M856" s="98"/>
      <c r="N856" s="21">
        <f>SUM(N853:N855)</f>
        <v>42</v>
      </c>
      <c r="O856" s="20">
        <f>SUM(O853:O855)</f>
        <v>1</v>
      </c>
      <c r="T856" s="57"/>
      <c r="V856" s="57"/>
      <c r="X856" s="57"/>
      <c r="Z856" s="57"/>
      <c r="AB856" s="57"/>
    </row>
    <row r="857" spans="2:28" x14ac:dyDescent="0.2">
      <c r="T857" s="57"/>
      <c r="V857" s="57"/>
      <c r="X857" s="57"/>
      <c r="Z857" s="57"/>
      <c r="AB857" s="57"/>
    </row>
    <row r="858" spans="2:28" x14ac:dyDescent="0.2">
      <c r="T858" s="57"/>
      <c r="V858" s="57"/>
      <c r="X858" s="57"/>
      <c r="Z858" s="57"/>
      <c r="AB858" s="57"/>
    </row>
    <row r="859" spans="2:28" x14ac:dyDescent="0.2">
      <c r="T859" s="57"/>
      <c r="V859" s="57"/>
      <c r="X859" s="57"/>
      <c r="Z859" s="57"/>
      <c r="AB859" s="57"/>
    </row>
    <row r="860" spans="2:28" x14ac:dyDescent="0.2">
      <c r="T860" s="57"/>
      <c r="V860" s="57"/>
      <c r="X860" s="57"/>
      <c r="Z860" s="57"/>
      <c r="AB860" s="57"/>
    </row>
    <row r="861" spans="2:28" x14ac:dyDescent="0.2">
      <c r="T861" s="57"/>
      <c r="V861" s="57"/>
      <c r="X861" s="57"/>
      <c r="Z861" s="57"/>
      <c r="AB861" s="57"/>
    </row>
    <row r="862" spans="2:28" x14ac:dyDescent="0.2">
      <c r="T862" s="57"/>
      <c r="V862" s="57"/>
      <c r="X862" s="57"/>
      <c r="Z862" s="57"/>
      <c r="AB862" s="57"/>
    </row>
    <row r="863" spans="2:28" x14ac:dyDescent="0.2">
      <c r="T863" s="57"/>
      <c r="V863" s="57"/>
      <c r="X863" s="57"/>
      <c r="Z863" s="57"/>
      <c r="AB863" s="57"/>
    </row>
    <row r="864" spans="2:28" x14ac:dyDescent="0.2">
      <c r="T864" s="57"/>
      <c r="V864" s="57"/>
      <c r="X864" s="57"/>
      <c r="Z864" s="57"/>
      <c r="AB864" s="57"/>
    </row>
    <row r="865" spans="1:28" x14ac:dyDescent="0.2">
      <c r="T865" s="57"/>
      <c r="V865" s="57"/>
      <c r="X865" s="57"/>
      <c r="Z865" s="57"/>
      <c r="AB865" s="57"/>
    </row>
    <row r="866" spans="1:28" x14ac:dyDescent="0.2">
      <c r="A866" s="70"/>
      <c r="T866" s="57"/>
      <c r="V866" s="57"/>
      <c r="X866" s="57"/>
      <c r="Z866" s="57"/>
      <c r="AB866" s="57"/>
    </row>
    <row r="867" spans="1:28" ht="15.75" customHeight="1" x14ac:dyDescent="0.2">
      <c r="T867" s="57"/>
      <c r="V867" s="57"/>
      <c r="X867" s="57"/>
      <c r="Z867" s="57"/>
      <c r="AB867" s="57"/>
    </row>
    <row r="868" spans="1:28" x14ac:dyDescent="0.2">
      <c r="T868" s="57"/>
      <c r="V868" s="57"/>
      <c r="X868" s="57"/>
      <c r="Z868" s="57"/>
      <c r="AB868" s="57"/>
    </row>
    <row r="869" spans="1:28" x14ac:dyDescent="0.2">
      <c r="T869" s="57"/>
      <c r="V869" s="57"/>
      <c r="X869" s="57"/>
      <c r="Z869" s="57"/>
      <c r="AB869" s="57"/>
    </row>
    <row r="870" spans="1:28" x14ac:dyDescent="0.2">
      <c r="T870" s="57"/>
      <c r="V870" s="57"/>
      <c r="X870" s="57"/>
      <c r="Z870" s="57"/>
      <c r="AB870" s="57"/>
    </row>
    <row r="871" spans="1:28" x14ac:dyDescent="0.2">
      <c r="T871" s="57"/>
      <c r="V871" s="57"/>
      <c r="X871" s="57"/>
      <c r="Z871" s="57"/>
      <c r="AB871" s="57"/>
    </row>
    <row r="872" spans="1:28" x14ac:dyDescent="0.2">
      <c r="T872" s="57"/>
      <c r="V872" s="57"/>
      <c r="X872" s="57"/>
      <c r="Z872" s="57"/>
      <c r="AB872" s="57"/>
    </row>
    <row r="873" spans="1:28" x14ac:dyDescent="0.2">
      <c r="T873" s="57"/>
      <c r="V873" s="57"/>
      <c r="X873" s="57"/>
      <c r="Z873" s="57"/>
      <c r="AB873" s="57"/>
    </row>
    <row r="874" spans="1:28" ht="13.2" thickBot="1" x14ac:dyDescent="0.25">
      <c r="B874" s="313" t="s">
        <v>7221</v>
      </c>
      <c r="C874" s="313"/>
      <c r="D874" s="313"/>
      <c r="E874" s="313"/>
      <c r="F874" s="313"/>
      <c r="G874" s="313"/>
      <c r="H874" s="313"/>
      <c r="I874" s="313"/>
      <c r="J874" s="313"/>
      <c r="L874" s="311" t="s">
        <v>703</v>
      </c>
      <c r="M874" s="311"/>
      <c r="N874" s="311"/>
      <c r="O874" s="311"/>
      <c r="P874" s="311"/>
      <c r="Q874" s="81"/>
      <c r="T874" s="57"/>
      <c r="V874" s="57"/>
      <c r="X874" s="57"/>
      <c r="Z874" s="57"/>
      <c r="AB874" s="57"/>
    </row>
    <row r="875" spans="1:28" ht="45.6" x14ac:dyDescent="0.2">
      <c r="L875" s="56" t="s">
        <v>124</v>
      </c>
      <c r="M875" s="56"/>
      <c r="N875" s="56" t="s">
        <v>200</v>
      </c>
      <c r="O875" s="56" t="s">
        <v>199</v>
      </c>
      <c r="P875" s="56" t="s">
        <v>198</v>
      </c>
      <c r="Q875" s="81"/>
      <c r="T875" s="57"/>
      <c r="V875" s="57"/>
      <c r="X875" s="57"/>
      <c r="Z875" s="57"/>
      <c r="AB875" s="57"/>
    </row>
    <row r="876" spans="1:28" x14ac:dyDescent="0.2">
      <c r="L876" s="60">
        <v>1997</v>
      </c>
      <c r="M876" s="60"/>
      <c r="N876" s="60">
        <v>7</v>
      </c>
      <c r="O876" s="60">
        <v>2</v>
      </c>
      <c r="P876" s="61">
        <f t="shared" ref="P876:P894" si="14">O876/N876</f>
        <v>0.2857142857142857</v>
      </c>
      <c r="Q876" s="81"/>
      <c r="T876" s="57"/>
      <c r="V876" s="57"/>
      <c r="X876" s="57"/>
      <c r="Z876" s="57"/>
      <c r="AB876" s="57"/>
    </row>
    <row r="877" spans="1:28" x14ac:dyDescent="0.2">
      <c r="L877" s="59">
        <v>1998</v>
      </c>
      <c r="M877" s="59"/>
      <c r="N877" s="59">
        <v>14</v>
      </c>
      <c r="O877" s="59">
        <v>0</v>
      </c>
      <c r="P877" s="62">
        <f t="shared" si="14"/>
        <v>0</v>
      </c>
      <c r="Q877" s="113"/>
      <c r="T877" s="57"/>
      <c r="V877" s="57"/>
      <c r="X877" s="57"/>
      <c r="Z877" s="57"/>
      <c r="AB877" s="57"/>
    </row>
    <row r="878" spans="1:28" x14ac:dyDescent="0.2">
      <c r="A878" s="70"/>
      <c r="L878" s="60">
        <v>1999</v>
      </c>
      <c r="M878" s="60"/>
      <c r="N878" s="60">
        <v>9</v>
      </c>
      <c r="O878" s="60">
        <v>0</v>
      </c>
      <c r="P878" s="61">
        <f t="shared" si="14"/>
        <v>0</v>
      </c>
      <c r="Q878" s="81"/>
      <c r="T878" s="57"/>
      <c r="V878" s="57"/>
      <c r="X878" s="57"/>
      <c r="Z878" s="57"/>
      <c r="AB878" s="57"/>
    </row>
    <row r="879" spans="1:28" x14ac:dyDescent="0.2">
      <c r="L879" s="59">
        <v>2000</v>
      </c>
      <c r="M879" s="59"/>
      <c r="N879" s="59">
        <v>19</v>
      </c>
      <c r="O879" s="59">
        <v>0</v>
      </c>
      <c r="P879" s="62">
        <f t="shared" si="14"/>
        <v>0</v>
      </c>
      <c r="Q879" s="81"/>
    </row>
    <row r="880" spans="1:28" x14ac:dyDescent="0.2">
      <c r="L880" s="60">
        <v>2001</v>
      </c>
      <c r="M880" s="60"/>
      <c r="N880" s="60">
        <v>14</v>
      </c>
      <c r="O880" s="60">
        <v>2</v>
      </c>
      <c r="P880" s="61">
        <f t="shared" si="14"/>
        <v>0.14285714285714285</v>
      </c>
    </row>
    <row r="881" spans="12:16" x14ac:dyDescent="0.2">
      <c r="L881" s="59">
        <v>2002</v>
      </c>
      <c r="M881" s="59"/>
      <c r="N881" s="59">
        <v>21</v>
      </c>
      <c r="O881" s="59">
        <v>9</v>
      </c>
      <c r="P881" s="62">
        <f t="shared" si="14"/>
        <v>0.42857142857142855</v>
      </c>
    </row>
    <row r="882" spans="12:16" x14ac:dyDescent="0.2">
      <c r="L882" s="60">
        <v>2003</v>
      </c>
      <c r="M882" s="60"/>
      <c r="N882" s="60">
        <v>8</v>
      </c>
      <c r="O882" s="60">
        <v>0</v>
      </c>
      <c r="P882" s="61">
        <f t="shared" si="14"/>
        <v>0</v>
      </c>
    </row>
    <row r="883" spans="12:16" x14ac:dyDescent="0.2">
      <c r="L883" s="59">
        <v>2004</v>
      </c>
      <c r="M883" s="59"/>
      <c r="N883" s="59">
        <v>11</v>
      </c>
      <c r="O883" s="59">
        <v>1</v>
      </c>
      <c r="P883" s="62">
        <f t="shared" si="14"/>
        <v>9.0909090909090912E-2</v>
      </c>
    </row>
    <row r="884" spans="12:16" x14ac:dyDescent="0.2">
      <c r="L884" s="60">
        <v>2005</v>
      </c>
      <c r="M884" s="60"/>
      <c r="N884" s="60">
        <v>11</v>
      </c>
      <c r="O884" s="60">
        <v>5</v>
      </c>
      <c r="P884" s="61">
        <f t="shared" si="14"/>
        <v>0.45454545454545453</v>
      </c>
    </row>
    <row r="885" spans="12:16" x14ac:dyDescent="0.2">
      <c r="L885" s="59">
        <v>2006</v>
      </c>
      <c r="M885" s="59"/>
      <c r="N885" s="59">
        <v>10</v>
      </c>
      <c r="O885" s="59">
        <v>4</v>
      </c>
      <c r="P885" s="62">
        <f t="shared" si="14"/>
        <v>0.4</v>
      </c>
    </row>
    <row r="886" spans="12:16" x14ac:dyDescent="0.2">
      <c r="L886" s="60">
        <v>2007</v>
      </c>
      <c r="M886" s="60"/>
      <c r="N886" s="60">
        <v>8</v>
      </c>
      <c r="O886" s="60">
        <v>3</v>
      </c>
      <c r="P886" s="61">
        <f t="shared" si="14"/>
        <v>0.375</v>
      </c>
    </row>
    <row r="887" spans="12:16" x14ac:dyDescent="0.2">
      <c r="L887" s="59">
        <v>2008</v>
      </c>
      <c r="M887" s="59"/>
      <c r="N887" s="59">
        <v>14</v>
      </c>
      <c r="O887" s="59">
        <v>8</v>
      </c>
      <c r="P887" s="62">
        <f t="shared" si="14"/>
        <v>0.5714285714285714</v>
      </c>
    </row>
    <row r="888" spans="12:16" x14ac:dyDescent="0.2">
      <c r="L888" s="60">
        <v>2009</v>
      </c>
      <c r="M888" s="60"/>
      <c r="N888" s="60">
        <v>29</v>
      </c>
      <c r="O888" s="60">
        <v>18</v>
      </c>
      <c r="P888" s="61">
        <f t="shared" si="14"/>
        <v>0.62068965517241381</v>
      </c>
    </row>
    <row r="889" spans="12:16" x14ac:dyDescent="0.2">
      <c r="L889" s="59">
        <v>2010</v>
      </c>
      <c r="M889" s="59"/>
      <c r="N889" s="59">
        <v>32</v>
      </c>
      <c r="O889" s="59">
        <v>3</v>
      </c>
      <c r="P889" s="62">
        <f t="shared" si="14"/>
        <v>9.375E-2</v>
      </c>
    </row>
    <row r="890" spans="12:16" x14ac:dyDescent="0.2">
      <c r="L890" s="60">
        <v>2011</v>
      </c>
      <c r="M890" s="60"/>
      <c r="N890" s="60">
        <v>16</v>
      </c>
      <c r="O890" s="60">
        <v>2</v>
      </c>
      <c r="P890" s="61">
        <f t="shared" si="14"/>
        <v>0.125</v>
      </c>
    </row>
    <row r="891" spans="12:16" x14ac:dyDescent="0.2">
      <c r="L891" s="59">
        <v>2012</v>
      </c>
      <c r="M891" s="59"/>
      <c r="N891" s="59">
        <v>13</v>
      </c>
      <c r="O891" s="59">
        <v>1</v>
      </c>
      <c r="P891" s="62">
        <f t="shared" si="14"/>
        <v>7.6923076923076927E-2</v>
      </c>
    </row>
    <row r="892" spans="12:16" x14ac:dyDescent="0.2">
      <c r="L892" s="60">
        <v>2013</v>
      </c>
      <c r="M892" s="60"/>
      <c r="N892" s="60">
        <v>15</v>
      </c>
      <c r="O892" s="60">
        <v>2</v>
      </c>
      <c r="P892" s="61">
        <f t="shared" si="14"/>
        <v>0.13333333333333333</v>
      </c>
    </row>
    <row r="893" spans="12:16" ht="13.2" thickBot="1" x14ac:dyDescent="0.25">
      <c r="L893" s="59">
        <v>2014</v>
      </c>
      <c r="M893" s="59"/>
      <c r="N893" s="59">
        <v>27</v>
      </c>
      <c r="O893" s="59">
        <v>5</v>
      </c>
      <c r="P893" s="62">
        <f t="shared" si="14"/>
        <v>0.18518518518518517</v>
      </c>
    </row>
    <row r="894" spans="12:16" ht="13.2" thickBot="1" x14ac:dyDescent="0.25">
      <c r="L894" s="172" t="s">
        <v>190</v>
      </c>
      <c r="M894" s="172"/>
      <c r="N894" s="172">
        <f>SUM(N876:N893)</f>
        <v>278</v>
      </c>
      <c r="O894" s="172">
        <f>SUM(O876:O893)</f>
        <v>65</v>
      </c>
      <c r="P894" s="189">
        <f t="shared" si="14"/>
        <v>0.23381294964028776</v>
      </c>
    </row>
    <row r="898" spans="2:17" ht="13.2" thickBot="1" x14ac:dyDescent="0.25">
      <c r="B898" s="313" t="s">
        <v>7220</v>
      </c>
      <c r="C898" s="313"/>
      <c r="D898" s="313"/>
      <c r="E898" s="313"/>
      <c r="F898" s="313"/>
      <c r="G898" s="313"/>
      <c r="H898" s="313"/>
      <c r="I898" s="313"/>
      <c r="J898" s="313"/>
      <c r="L898" s="311" t="s">
        <v>7191</v>
      </c>
      <c r="M898" s="311"/>
      <c r="N898" s="311"/>
      <c r="O898" s="311"/>
      <c r="P898" s="311"/>
    </row>
    <row r="899" spans="2:17" ht="45.6" x14ac:dyDescent="0.2">
      <c r="L899" s="56" t="s">
        <v>124</v>
      </c>
      <c r="M899" s="56"/>
      <c r="N899" s="56" t="s">
        <v>207</v>
      </c>
      <c r="O899" s="56" t="s">
        <v>206</v>
      </c>
      <c r="P899" s="56" t="s">
        <v>205</v>
      </c>
    </row>
    <row r="900" spans="2:17" x14ac:dyDescent="0.2">
      <c r="L900" s="60">
        <v>1997</v>
      </c>
      <c r="M900" s="60"/>
      <c r="N900" s="60">
        <v>24</v>
      </c>
      <c r="O900" s="60">
        <v>0</v>
      </c>
      <c r="P900" s="61">
        <f t="shared" ref="P900:P918" si="15">O900/N900</f>
        <v>0</v>
      </c>
    </row>
    <row r="901" spans="2:17" x14ac:dyDescent="0.2">
      <c r="L901" s="59">
        <v>1998</v>
      </c>
      <c r="M901" s="59"/>
      <c r="N901" s="59">
        <v>25</v>
      </c>
      <c r="O901" s="59">
        <v>1</v>
      </c>
      <c r="P901" s="62">
        <f t="shared" si="15"/>
        <v>0.04</v>
      </c>
    </row>
    <row r="902" spans="2:17" x14ac:dyDescent="0.2">
      <c r="L902" s="60">
        <v>1999</v>
      </c>
      <c r="M902" s="60"/>
      <c r="N902" s="60">
        <v>21</v>
      </c>
      <c r="O902" s="60">
        <v>0</v>
      </c>
      <c r="P902" s="61">
        <f t="shared" si="15"/>
        <v>0</v>
      </c>
    </row>
    <row r="903" spans="2:17" x14ac:dyDescent="0.2">
      <c r="L903" s="59">
        <v>2000</v>
      </c>
      <c r="M903" s="59"/>
      <c r="N903" s="59">
        <v>25</v>
      </c>
      <c r="O903" s="59">
        <v>0</v>
      </c>
      <c r="P903" s="62">
        <f t="shared" si="15"/>
        <v>0</v>
      </c>
    </row>
    <row r="904" spans="2:17" x14ac:dyDescent="0.2">
      <c r="L904" s="60">
        <v>2001</v>
      </c>
      <c r="M904" s="60"/>
      <c r="N904" s="60">
        <v>46</v>
      </c>
      <c r="O904" s="60">
        <v>0</v>
      </c>
      <c r="P904" s="61">
        <f t="shared" si="15"/>
        <v>0</v>
      </c>
    </row>
    <row r="905" spans="2:17" x14ac:dyDescent="0.2">
      <c r="L905" s="59">
        <v>2002</v>
      </c>
      <c r="M905" s="59"/>
      <c r="N905" s="59">
        <v>43</v>
      </c>
      <c r="O905" s="59">
        <v>7</v>
      </c>
      <c r="P905" s="62">
        <f t="shared" si="15"/>
        <v>0.16279069767441862</v>
      </c>
    </row>
    <row r="906" spans="2:17" x14ac:dyDescent="0.2">
      <c r="L906" s="60">
        <v>2003</v>
      </c>
      <c r="M906" s="60"/>
      <c r="N906" s="60">
        <v>41</v>
      </c>
      <c r="O906" s="60">
        <v>0</v>
      </c>
      <c r="P906" s="61">
        <f t="shared" si="15"/>
        <v>0</v>
      </c>
    </row>
    <row r="907" spans="2:17" x14ac:dyDescent="0.2">
      <c r="L907" s="59">
        <v>2004</v>
      </c>
      <c r="M907" s="59"/>
      <c r="N907" s="59">
        <v>52</v>
      </c>
      <c r="O907" s="59">
        <v>4</v>
      </c>
      <c r="P907" s="62">
        <f t="shared" si="15"/>
        <v>7.6923076923076927E-2</v>
      </c>
    </row>
    <row r="908" spans="2:17" x14ac:dyDescent="0.2">
      <c r="L908" s="60">
        <v>2005</v>
      </c>
      <c r="M908" s="60"/>
      <c r="N908" s="60">
        <v>53</v>
      </c>
      <c r="O908" s="60">
        <v>1</v>
      </c>
      <c r="P908" s="61">
        <f t="shared" si="15"/>
        <v>1.8867924528301886E-2</v>
      </c>
    </row>
    <row r="909" spans="2:17" x14ac:dyDescent="0.2">
      <c r="L909" s="59">
        <v>2006</v>
      </c>
      <c r="M909" s="59"/>
      <c r="N909" s="59">
        <v>29</v>
      </c>
      <c r="O909" s="59">
        <v>1</v>
      </c>
      <c r="P909" s="62">
        <f t="shared" si="15"/>
        <v>3.4482758620689655E-2</v>
      </c>
    </row>
    <row r="910" spans="2:17" x14ac:dyDescent="0.2">
      <c r="L910" s="60">
        <v>2007</v>
      </c>
      <c r="M910" s="60"/>
      <c r="N910" s="60">
        <v>41</v>
      </c>
      <c r="O910" s="60">
        <v>0</v>
      </c>
      <c r="P910" s="61">
        <f t="shared" si="15"/>
        <v>0</v>
      </c>
    </row>
    <row r="911" spans="2:17" x14ac:dyDescent="0.2">
      <c r="L911" s="59">
        <v>2008</v>
      </c>
      <c r="M911" s="59"/>
      <c r="N911" s="59">
        <v>49</v>
      </c>
      <c r="O911" s="59">
        <v>0</v>
      </c>
      <c r="P911" s="62">
        <f t="shared" si="15"/>
        <v>0</v>
      </c>
    </row>
    <row r="912" spans="2:17" x14ac:dyDescent="0.2">
      <c r="L912" s="60">
        <v>2009</v>
      </c>
      <c r="M912" s="60"/>
      <c r="N912" s="60">
        <v>68</v>
      </c>
      <c r="O912" s="60">
        <v>0</v>
      </c>
      <c r="P912" s="61">
        <f t="shared" si="15"/>
        <v>0</v>
      </c>
      <c r="Q912" s="18"/>
    </row>
    <row r="913" spans="1:18" x14ac:dyDescent="0.2">
      <c r="L913" s="59">
        <v>2010</v>
      </c>
      <c r="M913" s="59"/>
      <c r="N913" s="59">
        <v>45</v>
      </c>
      <c r="O913" s="59">
        <v>2</v>
      </c>
      <c r="P913" s="62">
        <f t="shared" si="15"/>
        <v>4.4444444444444446E-2</v>
      </c>
      <c r="Q913" s="18"/>
    </row>
    <row r="914" spans="1:18" x14ac:dyDescent="0.2">
      <c r="L914" s="60">
        <v>2011</v>
      </c>
      <c r="M914" s="60"/>
      <c r="N914" s="60">
        <v>38</v>
      </c>
      <c r="O914" s="60">
        <v>1</v>
      </c>
      <c r="P914" s="61">
        <f t="shared" si="15"/>
        <v>2.6315789473684209E-2</v>
      </c>
      <c r="Q914" s="18"/>
    </row>
    <row r="915" spans="1:18" x14ac:dyDescent="0.2">
      <c r="L915" s="59">
        <v>2012</v>
      </c>
      <c r="M915" s="59"/>
      <c r="N915" s="59">
        <v>65</v>
      </c>
      <c r="O915" s="59">
        <v>3</v>
      </c>
      <c r="P915" s="62">
        <f t="shared" si="15"/>
        <v>4.6153846153846156E-2</v>
      </c>
    </row>
    <row r="916" spans="1:18" x14ac:dyDescent="0.2">
      <c r="L916" s="60">
        <v>2013</v>
      </c>
      <c r="M916" s="60"/>
      <c r="N916" s="60">
        <v>48</v>
      </c>
      <c r="O916" s="60">
        <v>1</v>
      </c>
      <c r="P916" s="61">
        <f t="shared" si="15"/>
        <v>2.0833333333333332E-2</v>
      </c>
    </row>
    <row r="917" spans="1:18" ht="13.2" thickBot="1" x14ac:dyDescent="0.25">
      <c r="L917" s="26">
        <v>2014</v>
      </c>
      <c r="M917" s="26"/>
      <c r="N917" s="26">
        <v>75</v>
      </c>
      <c r="O917" s="26">
        <v>3</v>
      </c>
      <c r="P917" s="30">
        <f t="shared" si="15"/>
        <v>0.04</v>
      </c>
    </row>
    <row r="918" spans="1:18" ht="13.2" thickBot="1" x14ac:dyDescent="0.25">
      <c r="L918" s="172" t="s">
        <v>190</v>
      </c>
      <c r="M918" s="172"/>
      <c r="N918" s="172">
        <f>SUM(N900:N917)</f>
        <v>788</v>
      </c>
      <c r="O918" s="172">
        <f>SUM(O900:O917)</f>
        <v>24</v>
      </c>
      <c r="P918" s="173">
        <f t="shared" si="15"/>
        <v>3.0456852791878174E-2</v>
      </c>
    </row>
    <row r="919" spans="1:18" x14ac:dyDescent="0.2">
      <c r="A919" s="57"/>
      <c r="L919" s="18"/>
      <c r="M919" s="18"/>
      <c r="N919" s="18"/>
      <c r="O919" s="18"/>
      <c r="P919" s="18"/>
      <c r="Q919" s="18"/>
      <c r="R919" s="18"/>
    </row>
    <row r="920" spans="1:18" x14ac:dyDescent="0.2">
      <c r="R920" s="18"/>
    </row>
    <row r="921" spans="1:18" x14ac:dyDescent="0.2">
      <c r="R921" s="18"/>
    </row>
    <row r="922" spans="1:18" ht="13.2" thickBot="1" x14ac:dyDescent="0.25">
      <c r="B922" s="313" t="s">
        <v>7219</v>
      </c>
      <c r="C922" s="313"/>
      <c r="D922" s="313"/>
      <c r="E922" s="313"/>
      <c r="F922" s="313"/>
      <c r="G922" s="313"/>
      <c r="H922" s="313"/>
      <c r="I922" s="313"/>
      <c r="J922" s="313"/>
      <c r="L922" s="311" t="s">
        <v>7192</v>
      </c>
      <c r="M922" s="311"/>
      <c r="N922" s="311"/>
      <c r="O922" s="311"/>
      <c r="P922" s="311"/>
      <c r="R922" s="18"/>
    </row>
    <row r="923" spans="1:18" ht="45.6" x14ac:dyDescent="0.2">
      <c r="L923" s="56" t="s">
        <v>124</v>
      </c>
      <c r="M923" s="56"/>
      <c r="N923" s="56" t="s">
        <v>211</v>
      </c>
      <c r="O923" s="56" t="s">
        <v>210</v>
      </c>
      <c r="P923" s="56" t="s">
        <v>209</v>
      </c>
      <c r="R923" s="18"/>
    </row>
    <row r="924" spans="1:18" x14ac:dyDescent="0.2">
      <c r="L924" s="60">
        <v>1997</v>
      </c>
      <c r="M924" s="60"/>
      <c r="N924" s="60">
        <v>172</v>
      </c>
      <c r="O924" s="60">
        <v>0</v>
      </c>
      <c r="P924" s="61">
        <f t="shared" ref="P924:P942" si="16">O924/N924</f>
        <v>0</v>
      </c>
      <c r="R924" s="18"/>
    </row>
    <row r="925" spans="1:18" x14ac:dyDescent="0.2">
      <c r="L925" s="59">
        <v>1998</v>
      </c>
      <c r="M925" s="59"/>
      <c r="N925" s="59">
        <v>106</v>
      </c>
      <c r="O925" s="59">
        <v>1</v>
      </c>
      <c r="P925" s="62">
        <f t="shared" si="16"/>
        <v>9.433962264150943E-3</v>
      </c>
      <c r="R925" s="18"/>
    </row>
    <row r="926" spans="1:18" x14ac:dyDescent="0.2">
      <c r="L926" s="60">
        <v>1999</v>
      </c>
      <c r="M926" s="60"/>
      <c r="N926" s="60">
        <v>69</v>
      </c>
      <c r="O926" s="60">
        <v>3</v>
      </c>
      <c r="P926" s="61">
        <f t="shared" si="16"/>
        <v>4.3478260869565216E-2</v>
      </c>
      <c r="R926" s="18"/>
    </row>
    <row r="927" spans="1:18" x14ac:dyDescent="0.2">
      <c r="L927" s="59">
        <v>2000</v>
      </c>
      <c r="M927" s="59"/>
      <c r="N927" s="59">
        <v>333</v>
      </c>
      <c r="O927" s="59">
        <v>5</v>
      </c>
      <c r="P927" s="62">
        <f t="shared" si="16"/>
        <v>1.5015015015015015E-2</v>
      </c>
      <c r="R927" s="18"/>
    </row>
    <row r="928" spans="1:18" x14ac:dyDescent="0.2">
      <c r="L928" s="60">
        <v>2001</v>
      </c>
      <c r="M928" s="60"/>
      <c r="N928" s="60">
        <v>236</v>
      </c>
      <c r="O928" s="60">
        <v>5</v>
      </c>
      <c r="P928" s="61">
        <f t="shared" si="16"/>
        <v>2.1186440677966101E-2</v>
      </c>
      <c r="R928" s="18"/>
    </row>
    <row r="929" spans="1:18" x14ac:dyDescent="0.2">
      <c r="L929" s="59">
        <v>2002</v>
      </c>
      <c r="M929" s="59"/>
      <c r="N929" s="59">
        <v>225</v>
      </c>
      <c r="O929" s="59">
        <v>16</v>
      </c>
      <c r="P929" s="62">
        <f t="shared" si="16"/>
        <v>7.1111111111111111E-2</v>
      </c>
      <c r="R929" s="18"/>
    </row>
    <row r="930" spans="1:18" x14ac:dyDescent="0.2">
      <c r="L930" s="60">
        <v>2003</v>
      </c>
      <c r="M930" s="60"/>
      <c r="N930" s="60">
        <v>147</v>
      </c>
      <c r="O930" s="60">
        <v>5</v>
      </c>
      <c r="P930" s="61">
        <f t="shared" si="16"/>
        <v>3.4013605442176874E-2</v>
      </c>
      <c r="R930" s="18"/>
    </row>
    <row r="931" spans="1:18" x14ac:dyDescent="0.2">
      <c r="L931" s="59">
        <v>2004</v>
      </c>
      <c r="M931" s="59"/>
      <c r="N931" s="59">
        <v>251</v>
      </c>
      <c r="O931" s="59">
        <v>7</v>
      </c>
      <c r="P931" s="62">
        <f t="shared" si="16"/>
        <v>2.7888446215139442E-2</v>
      </c>
      <c r="R931" s="18"/>
    </row>
    <row r="932" spans="1:18" x14ac:dyDescent="0.2">
      <c r="L932" s="60">
        <v>2005</v>
      </c>
      <c r="M932" s="60"/>
      <c r="N932" s="60">
        <v>59</v>
      </c>
      <c r="O932" s="60">
        <v>2</v>
      </c>
      <c r="P932" s="61">
        <f t="shared" si="16"/>
        <v>3.3898305084745763E-2</v>
      </c>
      <c r="R932" s="18"/>
    </row>
    <row r="933" spans="1:18" x14ac:dyDescent="0.2">
      <c r="L933" s="59">
        <v>2006</v>
      </c>
      <c r="M933" s="59"/>
      <c r="N933" s="59">
        <v>38</v>
      </c>
      <c r="O933" s="59">
        <v>2</v>
      </c>
      <c r="P933" s="62">
        <f t="shared" si="16"/>
        <v>5.2631578947368418E-2</v>
      </c>
      <c r="R933" s="18"/>
    </row>
    <row r="934" spans="1:18" x14ac:dyDescent="0.2">
      <c r="L934" s="60">
        <v>2007</v>
      </c>
      <c r="M934" s="60"/>
      <c r="N934" s="60">
        <v>72</v>
      </c>
      <c r="O934" s="60">
        <v>3</v>
      </c>
      <c r="P934" s="61">
        <f t="shared" si="16"/>
        <v>4.1666666666666664E-2</v>
      </c>
      <c r="R934" s="18"/>
    </row>
    <row r="935" spans="1:18" x14ac:dyDescent="0.2">
      <c r="L935" s="59">
        <v>2008</v>
      </c>
      <c r="M935" s="59"/>
      <c r="N935" s="59">
        <v>139</v>
      </c>
      <c r="O935" s="59">
        <v>7</v>
      </c>
      <c r="P935" s="62">
        <f t="shared" si="16"/>
        <v>5.0359712230215826E-2</v>
      </c>
      <c r="R935" s="18"/>
    </row>
    <row r="936" spans="1:18" x14ac:dyDescent="0.2">
      <c r="L936" s="60">
        <v>2009</v>
      </c>
      <c r="M936" s="60"/>
      <c r="N936" s="60">
        <v>84</v>
      </c>
      <c r="O936" s="60">
        <v>2</v>
      </c>
      <c r="P936" s="61">
        <f t="shared" si="16"/>
        <v>2.3809523809523808E-2</v>
      </c>
      <c r="R936" s="18"/>
    </row>
    <row r="937" spans="1:18" x14ac:dyDescent="0.2">
      <c r="L937" s="59">
        <v>2010</v>
      </c>
      <c r="M937" s="59"/>
      <c r="N937" s="59">
        <v>97</v>
      </c>
      <c r="O937" s="59">
        <v>8</v>
      </c>
      <c r="P937" s="62">
        <f t="shared" si="16"/>
        <v>8.247422680412371E-2</v>
      </c>
      <c r="R937" s="18"/>
    </row>
    <row r="938" spans="1:18" x14ac:dyDescent="0.2">
      <c r="L938" s="60">
        <v>2011</v>
      </c>
      <c r="M938" s="60"/>
      <c r="N938" s="60">
        <v>66</v>
      </c>
      <c r="O938" s="60">
        <v>9</v>
      </c>
      <c r="P938" s="61">
        <f t="shared" si="16"/>
        <v>0.13636363636363635</v>
      </c>
      <c r="R938" s="18"/>
    </row>
    <row r="939" spans="1:18" x14ac:dyDescent="0.2">
      <c r="L939" s="59">
        <v>2012</v>
      </c>
      <c r="M939" s="59"/>
      <c r="N939" s="59">
        <v>139</v>
      </c>
      <c r="O939" s="99">
        <v>4</v>
      </c>
      <c r="P939" s="62">
        <f t="shared" si="16"/>
        <v>2.8776978417266189E-2</v>
      </c>
      <c r="R939" s="18"/>
    </row>
    <row r="940" spans="1:18" x14ac:dyDescent="0.2">
      <c r="L940" s="60">
        <v>2013</v>
      </c>
      <c r="M940" s="60"/>
      <c r="N940" s="60">
        <v>209</v>
      </c>
      <c r="O940" s="60">
        <v>9</v>
      </c>
      <c r="P940" s="61">
        <f t="shared" si="16"/>
        <v>4.3062200956937802E-2</v>
      </c>
      <c r="R940" s="18"/>
    </row>
    <row r="941" spans="1:18" ht="13.2" thickBot="1" x14ac:dyDescent="0.25">
      <c r="L941" s="26">
        <v>2014</v>
      </c>
      <c r="M941" s="26"/>
      <c r="N941" s="26">
        <v>96</v>
      </c>
      <c r="O941" s="191">
        <v>5</v>
      </c>
      <c r="P941" s="30">
        <f t="shared" si="16"/>
        <v>5.2083333333333336E-2</v>
      </c>
      <c r="R941" s="18"/>
    </row>
    <row r="942" spans="1:18" ht="13.2" thickBot="1" x14ac:dyDescent="0.25">
      <c r="A942" s="70"/>
      <c r="L942" s="172" t="s">
        <v>190</v>
      </c>
      <c r="M942" s="172"/>
      <c r="N942" s="172">
        <f>SUM(N924:N941)</f>
        <v>2538</v>
      </c>
      <c r="O942" s="190">
        <f>SUM(O924:O941)</f>
        <v>93</v>
      </c>
      <c r="P942" s="173">
        <f t="shared" si="16"/>
        <v>3.664302600472813E-2</v>
      </c>
      <c r="R942" s="18"/>
    </row>
    <row r="943" spans="1:18" x14ac:dyDescent="0.2">
      <c r="R943" s="18"/>
    </row>
    <row r="944" spans="1:18" x14ac:dyDescent="0.2">
      <c r="R944" s="18"/>
    </row>
    <row r="945" spans="2:18" x14ac:dyDescent="0.2">
      <c r="R945" s="18"/>
    </row>
    <row r="946" spans="2:18" x14ac:dyDescent="0.2">
      <c r="R946" s="18"/>
    </row>
    <row r="947" spans="2:18" ht="13.2" thickBot="1" x14ac:dyDescent="0.25">
      <c r="B947" s="313"/>
      <c r="C947" s="313"/>
      <c r="D947" s="313"/>
      <c r="E947" s="313"/>
      <c r="F947" s="313"/>
      <c r="G947" s="313"/>
      <c r="H947" s="313"/>
      <c r="I947" s="313"/>
      <c r="J947" s="313"/>
      <c r="L947" s="311"/>
      <c r="M947" s="311"/>
      <c r="N947" s="311"/>
      <c r="O947" s="311"/>
      <c r="P947" s="311"/>
      <c r="R947" s="18"/>
    </row>
    <row r="948" spans="2:18" x14ac:dyDescent="0.2">
      <c r="L948" s="56" t="s">
        <v>204</v>
      </c>
      <c r="M948" s="56"/>
      <c r="N948" s="56" t="s">
        <v>194</v>
      </c>
      <c r="O948" s="56" t="s">
        <v>191</v>
      </c>
      <c r="P948" s="56" t="s">
        <v>208</v>
      </c>
      <c r="R948" s="18"/>
    </row>
    <row r="949" spans="2:18" x14ac:dyDescent="0.2">
      <c r="L949" s="64" t="s">
        <v>202</v>
      </c>
      <c r="M949" s="64"/>
      <c r="N949" s="63" t="s">
        <v>47</v>
      </c>
      <c r="O949" s="61">
        <v>0.33333333333333331</v>
      </c>
      <c r="P949" s="60">
        <v>2</v>
      </c>
      <c r="R949" s="18"/>
    </row>
    <row r="950" spans="2:18" x14ac:dyDescent="0.2">
      <c r="L950" s="66"/>
      <c r="M950" s="66"/>
      <c r="N950" s="65" t="s">
        <v>40</v>
      </c>
      <c r="O950" s="62">
        <v>0.5</v>
      </c>
      <c r="P950" s="59">
        <v>3</v>
      </c>
      <c r="R950" s="18"/>
    </row>
    <row r="951" spans="2:18" x14ac:dyDescent="0.2">
      <c r="L951" s="64"/>
      <c r="M951" s="64"/>
      <c r="N951" s="63" t="s">
        <v>41</v>
      </c>
      <c r="O951" s="61">
        <v>0.5</v>
      </c>
      <c r="P951" s="60">
        <v>3</v>
      </c>
      <c r="R951" s="18"/>
    </row>
    <row r="952" spans="2:18" ht="13.2" thickBot="1" x14ac:dyDescent="0.25">
      <c r="L952" s="32"/>
      <c r="M952" s="32"/>
      <c r="N952" s="31" t="s">
        <v>457</v>
      </c>
      <c r="O952" s="30">
        <v>0.66666666666666663</v>
      </c>
      <c r="P952" s="26">
        <v>4</v>
      </c>
      <c r="R952" s="18"/>
    </row>
    <row r="953" spans="2:18" ht="13.2" thickBot="1" x14ac:dyDescent="0.25">
      <c r="L953" s="50" t="s">
        <v>363</v>
      </c>
      <c r="M953" s="50"/>
      <c r="N953" s="51" t="s">
        <v>2956</v>
      </c>
      <c r="O953" s="29">
        <f>P953/6</f>
        <v>1</v>
      </c>
      <c r="P953" s="52">
        <v>6</v>
      </c>
      <c r="R953" s="18"/>
    </row>
    <row r="954" spans="2:18" ht="13.2" thickBot="1" x14ac:dyDescent="0.25">
      <c r="L954" s="36" t="s">
        <v>3372</v>
      </c>
      <c r="M954" s="36"/>
      <c r="N954" s="35" t="s">
        <v>1214</v>
      </c>
      <c r="O954" s="34">
        <f>P954/6</f>
        <v>1</v>
      </c>
      <c r="P954" s="33">
        <v>6</v>
      </c>
      <c r="R954" s="18"/>
    </row>
    <row r="955" spans="2:18" x14ac:dyDescent="0.2">
      <c r="R955" s="18"/>
    </row>
    <row r="956" spans="2:18" x14ac:dyDescent="0.2">
      <c r="R956" s="18"/>
    </row>
    <row r="957" spans="2:18" x14ac:dyDescent="0.2">
      <c r="R957" s="18"/>
    </row>
    <row r="958" spans="2:18" x14ac:dyDescent="0.2">
      <c r="R958" s="18"/>
    </row>
    <row r="959" spans="2:18" x14ac:dyDescent="0.2">
      <c r="R959" s="18"/>
    </row>
    <row r="960" spans="2:18" x14ac:dyDescent="0.2">
      <c r="R960" s="18"/>
    </row>
    <row r="961" spans="1:18" x14ac:dyDescent="0.2">
      <c r="R961" s="18"/>
    </row>
    <row r="962" spans="1:18" x14ac:dyDescent="0.2">
      <c r="R962" s="18"/>
    </row>
    <row r="963" spans="1:18" x14ac:dyDescent="0.2">
      <c r="A963" s="70"/>
      <c r="R963" s="18"/>
    </row>
    <row r="964" spans="1:18" x14ac:dyDescent="0.2">
      <c r="R964" s="18"/>
    </row>
    <row r="965" spans="1:18" x14ac:dyDescent="0.2">
      <c r="R965" s="18"/>
    </row>
    <row r="966" spans="1:18" x14ac:dyDescent="0.2">
      <c r="R966" s="18"/>
    </row>
    <row r="967" spans="1:18" x14ac:dyDescent="0.2">
      <c r="R967" s="18"/>
    </row>
    <row r="968" spans="1:18" x14ac:dyDescent="0.2">
      <c r="R968" s="18"/>
    </row>
    <row r="969" spans="1:18" x14ac:dyDescent="0.2">
      <c r="R969" s="18"/>
    </row>
    <row r="970" spans="1:18" x14ac:dyDescent="0.2">
      <c r="R970" s="18"/>
    </row>
    <row r="971" spans="1:18" x14ac:dyDescent="0.2">
      <c r="R971" s="18"/>
    </row>
    <row r="972" spans="1:18" x14ac:dyDescent="0.2">
      <c r="R972" s="18"/>
    </row>
    <row r="973" spans="1:18" x14ac:dyDescent="0.2">
      <c r="A973" s="18"/>
      <c r="L973" s="18"/>
      <c r="M973" s="18"/>
      <c r="N973" s="18"/>
      <c r="O973" s="18"/>
      <c r="P973" s="18"/>
      <c r="Q973" s="18"/>
      <c r="R973" s="18"/>
    </row>
    <row r="974" spans="1:18" x14ac:dyDescent="0.2">
      <c r="A974" s="18"/>
      <c r="L974" s="18"/>
      <c r="M974" s="18"/>
      <c r="N974" s="18"/>
      <c r="O974" s="18"/>
      <c r="P974" s="18"/>
      <c r="Q974" s="18"/>
      <c r="R974" s="18"/>
    </row>
    <row r="975" spans="1:18" x14ac:dyDescent="0.2">
      <c r="Q975" s="18"/>
      <c r="R975" s="18"/>
    </row>
    <row r="976" spans="1:18" ht="13.2" thickBot="1" x14ac:dyDescent="0.25">
      <c r="B976" s="313" t="s">
        <v>7218</v>
      </c>
      <c r="C976" s="313"/>
      <c r="D976" s="313"/>
      <c r="E976" s="313"/>
      <c r="F976" s="313"/>
      <c r="G976" s="313"/>
      <c r="H976" s="313"/>
      <c r="I976" s="313"/>
      <c r="J976" s="313"/>
      <c r="L976" s="311" t="s">
        <v>7204</v>
      </c>
      <c r="M976" s="311"/>
      <c r="N976" s="311"/>
      <c r="O976" s="311"/>
      <c r="P976" s="311"/>
      <c r="Q976" s="18"/>
      <c r="R976" s="18"/>
    </row>
    <row r="977" spans="1:16" ht="57" x14ac:dyDescent="0.2">
      <c r="L977" s="56" t="s">
        <v>124</v>
      </c>
      <c r="M977" s="56"/>
      <c r="N977" s="56" t="s">
        <v>221</v>
      </c>
      <c r="O977" s="56" t="s">
        <v>220</v>
      </c>
      <c r="P977" s="56" t="s">
        <v>219</v>
      </c>
    </row>
    <row r="978" spans="1:16" x14ac:dyDescent="0.2">
      <c r="L978" s="60">
        <v>1997</v>
      </c>
      <c r="M978" s="60"/>
      <c r="N978" s="60">
        <v>9</v>
      </c>
      <c r="O978" s="60">
        <v>0</v>
      </c>
      <c r="P978" s="61">
        <f t="shared" ref="P978:P993" si="17">O978/N978</f>
        <v>0</v>
      </c>
    </row>
    <row r="979" spans="1:16" x14ac:dyDescent="0.2">
      <c r="L979" s="59">
        <v>1998</v>
      </c>
      <c r="M979" s="59"/>
      <c r="N979" s="59">
        <v>14</v>
      </c>
      <c r="O979" s="59">
        <v>1</v>
      </c>
      <c r="P979" s="62">
        <f t="shared" si="17"/>
        <v>7.1428571428571425E-2</v>
      </c>
    </row>
    <row r="980" spans="1:16" x14ac:dyDescent="0.2">
      <c r="L980" s="60">
        <v>1999</v>
      </c>
      <c r="M980" s="60"/>
      <c r="N980" s="60">
        <v>15</v>
      </c>
      <c r="O980" s="60">
        <v>1</v>
      </c>
      <c r="P980" s="61">
        <f t="shared" si="17"/>
        <v>6.6666666666666666E-2</v>
      </c>
    </row>
    <row r="981" spans="1:16" x14ac:dyDescent="0.2">
      <c r="L981" s="59">
        <v>2000</v>
      </c>
      <c r="M981" s="59"/>
      <c r="N981" s="59">
        <v>36</v>
      </c>
      <c r="O981" s="59">
        <v>3</v>
      </c>
      <c r="P981" s="62">
        <f t="shared" si="17"/>
        <v>8.3333333333333329E-2</v>
      </c>
    </row>
    <row r="982" spans="1:16" x14ac:dyDescent="0.2">
      <c r="L982" s="60">
        <v>2001</v>
      </c>
      <c r="M982" s="60"/>
      <c r="N982" s="60">
        <v>41</v>
      </c>
      <c r="O982" s="60">
        <v>1</v>
      </c>
      <c r="P982" s="61">
        <f t="shared" si="17"/>
        <v>2.4390243902439025E-2</v>
      </c>
    </row>
    <row r="983" spans="1:16" x14ac:dyDescent="0.2">
      <c r="L983" s="59">
        <v>2002</v>
      </c>
      <c r="M983" s="59"/>
      <c r="N983" s="59">
        <v>41</v>
      </c>
      <c r="O983" s="59">
        <v>1</v>
      </c>
      <c r="P983" s="62">
        <f t="shared" si="17"/>
        <v>2.4390243902439025E-2</v>
      </c>
    </row>
    <row r="984" spans="1:16" x14ac:dyDescent="0.2">
      <c r="L984" s="60">
        <v>2003</v>
      </c>
      <c r="M984" s="60"/>
      <c r="N984" s="60">
        <v>11</v>
      </c>
      <c r="O984" s="60">
        <v>0</v>
      </c>
      <c r="P984" s="61">
        <f t="shared" si="17"/>
        <v>0</v>
      </c>
    </row>
    <row r="985" spans="1:16" x14ac:dyDescent="0.2">
      <c r="L985" s="59">
        <v>2004</v>
      </c>
      <c r="M985" s="59"/>
      <c r="N985" s="59">
        <v>17</v>
      </c>
      <c r="O985" s="59">
        <v>0</v>
      </c>
      <c r="P985" s="62">
        <f t="shared" si="17"/>
        <v>0</v>
      </c>
    </row>
    <row r="986" spans="1:16" x14ac:dyDescent="0.2">
      <c r="L986" s="60">
        <v>2005</v>
      </c>
      <c r="M986" s="60"/>
      <c r="N986" s="60">
        <v>13</v>
      </c>
      <c r="O986" s="60">
        <v>1</v>
      </c>
      <c r="P986" s="61">
        <f t="shared" si="17"/>
        <v>7.6923076923076927E-2</v>
      </c>
    </row>
    <row r="987" spans="1:16" x14ac:dyDescent="0.2">
      <c r="L987" s="59">
        <v>2006</v>
      </c>
      <c r="M987" s="59"/>
      <c r="N987" s="59">
        <v>1</v>
      </c>
      <c r="O987" s="59">
        <v>0</v>
      </c>
      <c r="P987" s="62">
        <f t="shared" si="17"/>
        <v>0</v>
      </c>
    </row>
    <row r="988" spans="1:16" x14ac:dyDescent="0.2">
      <c r="A988" s="70"/>
      <c r="L988" s="60">
        <v>2007</v>
      </c>
      <c r="M988" s="60"/>
      <c r="N988" s="60">
        <v>9</v>
      </c>
      <c r="O988" s="60">
        <v>0</v>
      </c>
      <c r="P988" s="61">
        <f t="shared" si="17"/>
        <v>0</v>
      </c>
    </row>
    <row r="989" spans="1:16" x14ac:dyDescent="0.2">
      <c r="L989" s="59">
        <v>2008</v>
      </c>
      <c r="M989" s="59"/>
      <c r="N989" s="59">
        <v>12</v>
      </c>
      <c r="O989" s="59">
        <v>0</v>
      </c>
      <c r="P989" s="62">
        <f t="shared" si="17"/>
        <v>0</v>
      </c>
    </row>
    <row r="990" spans="1:16" x14ac:dyDescent="0.2">
      <c r="L990" s="60">
        <v>2009</v>
      </c>
      <c r="M990" s="60"/>
      <c r="N990" s="60">
        <v>6</v>
      </c>
      <c r="O990" s="60">
        <v>0</v>
      </c>
      <c r="P990" s="61">
        <f t="shared" si="17"/>
        <v>0</v>
      </c>
    </row>
    <row r="991" spans="1:16" x14ac:dyDescent="0.2">
      <c r="L991" s="59">
        <v>2010</v>
      </c>
      <c r="M991" s="59"/>
      <c r="N991" s="59">
        <v>4</v>
      </c>
      <c r="O991" s="59">
        <v>0</v>
      </c>
      <c r="P991" s="62">
        <f t="shared" si="17"/>
        <v>0</v>
      </c>
    </row>
    <row r="992" spans="1:16" x14ac:dyDescent="0.2">
      <c r="L992" s="60">
        <v>2011</v>
      </c>
      <c r="M992" s="60"/>
      <c r="N992" s="60">
        <v>4</v>
      </c>
      <c r="O992" s="60">
        <v>0</v>
      </c>
      <c r="P992" s="61">
        <f t="shared" si="17"/>
        <v>0</v>
      </c>
    </row>
    <row r="993" spans="2:16" x14ac:dyDescent="0.2">
      <c r="L993" s="59">
        <v>2012</v>
      </c>
      <c r="M993" s="59"/>
      <c r="N993" s="59">
        <v>13</v>
      </c>
      <c r="O993" s="59">
        <v>3</v>
      </c>
      <c r="P993" s="62">
        <f t="shared" si="17"/>
        <v>0.23076923076923078</v>
      </c>
    </row>
    <row r="994" spans="2:16" x14ac:dyDescent="0.2">
      <c r="L994" s="194">
        <v>2013</v>
      </c>
      <c r="M994" s="194"/>
      <c r="N994" s="194">
        <v>13</v>
      </c>
      <c r="O994" s="194">
        <v>2</v>
      </c>
      <c r="P994" s="195">
        <v>0.15384615384615385</v>
      </c>
    </row>
    <row r="995" spans="2:16" ht="13.2" thickBot="1" x14ac:dyDescent="0.25">
      <c r="L995" s="59">
        <v>2014</v>
      </c>
      <c r="M995" s="59"/>
      <c r="N995" s="59">
        <v>23</v>
      </c>
      <c r="O995" s="59">
        <v>2</v>
      </c>
      <c r="P995" s="62">
        <f>O995/N995</f>
        <v>8.6956521739130432E-2</v>
      </c>
    </row>
    <row r="996" spans="2:16" ht="13.2" thickBot="1" x14ac:dyDescent="0.25">
      <c r="L996" s="159" t="s">
        <v>190</v>
      </c>
      <c r="M996" s="159"/>
      <c r="N996" s="159">
        <f>SUM(N978:N995)</f>
        <v>282</v>
      </c>
      <c r="O996" s="159">
        <f>SUM(O978:O995)</f>
        <v>15</v>
      </c>
      <c r="P996" s="160">
        <f>O996/N996</f>
        <v>5.3191489361702128E-2</v>
      </c>
    </row>
    <row r="1001" spans="2:16" x14ac:dyDescent="0.2">
      <c r="B1001" s="313" t="s">
        <v>7217</v>
      </c>
      <c r="C1001" s="313"/>
      <c r="D1001" s="313"/>
      <c r="E1001" s="313"/>
      <c r="F1001" s="313"/>
      <c r="G1001" s="313"/>
      <c r="H1001" s="313"/>
      <c r="I1001" s="313"/>
      <c r="J1001" s="313"/>
    </row>
    <row r="1002" spans="2:16" ht="13.2" thickBot="1" x14ac:dyDescent="0.25">
      <c r="B1002" s="193"/>
      <c r="C1002" s="193"/>
      <c r="D1002" s="193"/>
      <c r="E1002" s="193"/>
      <c r="F1002" s="193"/>
      <c r="G1002" s="193"/>
      <c r="H1002" s="193"/>
      <c r="I1002" s="193"/>
      <c r="J1002" s="193"/>
      <c r="L1002" s="311" t="s">
        <v>7205</v>
      </c>
      <c r="M1002" s="311"/>
      <c r="N1002" s="311"/>
      <c r="O1002" s="311"/>
      <c r="P1002" s="311"/>
    </row>
    <row r="1003" spans="2:16" ht="57" x14ac:dyDescent="0.2">
      <c r="L1003" s="56" t="s">
        <v>124</v>
      </c>
      <c r="M1003" s="56"/>
      <c r="N1003" s="56" t="s">
        <v>218</v>
      </c>
      <c r="O1003" s="56" t="s">
        <v>217</v>
      </c>
      <c r="P1003" s="56" t="s">
        <v>216</v>
      </c>
    </row>
    <row r="1004" spans="2:16" x14ac:dyDescent="0.2">
      <c r="L1004" s="60">
        <v>1997</v>
      </c>
      <c r="M1004" s="60"/>
      <c r="N1004" s="60">
        <v>37</v>
      </c>
      <c r="O1004" s="60">
        <v>0</v>
      </c>
      <c r="P1004" s="61">
        <f t="shared" ref="P1004:P1022" si="18">O1004/N1004</f>
        <v>0</v>
      </c>
    </row>
    <row r="1005" spans="2:16" x14ac:dyDescent="0.2">
      <c r="L1005" s="59">
        <v>1998</v>
      </c>
      <c r="M1005" s="59"/>
      <c r="N1005" s="59">
        <v>36</v>
      </c>
      <c r="O1005" s="59">
        <v>1</v>
      </c>
      <c r="P1005" s="62">
        <f t="shared" si="18"/>
        <v>2.7777777777777776E-2</v>
      </c>
    </row>
    <row r="1006" spans="2:16" x14ac:dyDescent="0.2">
      <c r="L1006" s="60">
        <v>1999</v>
      </c>
      <c r="M1006" s="60"/>
      <c r="N1006" s="60">
        <v>50</v>
      </c>
      <c r="O1006" s="60">
        <v>0</v>
      </c>
      <c r="P1006" s="61">
        <f t="shared" si="18"/>
        <v>0</v>
      </c>
    </row>
    <row r="1007" spans="2:16" x14ac:dyDescent="0.2">
      <c r="L1007" s="59">
        <v>2000</v>
      </c>
      <c r="M1007" s="59"/>
      <c r="N1007" s="59">
        <v>50</v>
      </c>
      <c r="O1007" s="59">
        <v>0</v>
      </c>
      <c r="P1007" s="62">
        <f t="shared" si="18"/>
        <v>0</v>
      </c>
    </row>
    <row r="1008" spans="2:16" x14ac:dyDescent="0.2">
      <c r="L1008" s="60">
        <v>2001</v>
      </c>
      <c r="M1008" s="60"/>
      <c r="N1008" s="60">
        <v>56</v>
      </c>
      <c r="O1008" s="60">
        <v>1</v>
      </c>
      <c r="P1008" s="61">
        <f t="shared" si="18"/>
        <v>1.7857142857142856E-2</v>
      </c>
    </row>
    <row r="1009" spans="12:16" x14ac:dyDescent="0.2">
      <c r="L1009" s="59">
        <v>2002</v>
      </c>
      <c r="M1009" s="59"/>
      <c r="N1009" s="59">
        <v>58</v>
      </c>
      <c r="O1009" s="59">
        <v>2</v>
      </c>
      <c r="P1009" s="62">
        <f t="shared" si="18"/>
        <v>3.4482758620689655E-2</v>
      </c>
    </row>
    <row r="1010" spans="12:16" x14ac:dyDescent="0.2">
      <c r="L1010" s="60">
        <v>2003</v>
      </c>
      <c r="M1010" s="60"/>
      <c r="N1010" s="60">
        <v>38</v>
      </c>
      <c r="O1010" s="60">
        <v>3</v>
      </c>
      <c r="P1010" s="61">
        <f t="shared" si="18"/>
        <v>7.8947368421052627E-2</v>
      </c>
    </row>
    <row r="1011" spans="12:16" x14ac:dyDescent="0.2">
      <c r="L1011" s="59">
        <v>2004</v>
      </c>
      <c r="M1011" s="59"/>
      <c r="N1011" s="59">
        <v>43</v>
      </c>
      <c r="O1011" s="59">
        <v>0</v>
      </c>
      <c r="P1011" s="62">
        <f t="shared" si="18"/>
        <v>0</v>
      </c>
    </row>
    <row r="1012" spans="12:16" x14ac:dyDescent="0.2">
      <c r="L1012" s="60">
        <v>2005</v>
      </c>
      <c r="M1012" s="60"/>
      <c r="N1012" s="60">
        <v>12</v>
      </c>
      <c r="O1012" s="60">
        <v>1</v>
      </c>
      <c r="P1012" s="61">
        <f t="shared" si="18"/>
        <v>8.3333333333333329E-2</v>
      </c>
    </row>
    <row r="1013" spans="12:16" x14ac:dyDescent="0.2">
      <c r="L1013" s="59">
        <v>2006</v>
      </c>
      <c r="M1013" s="59"/>
      <c r="N1013" s="59">
        <v>37</v>
      </c>
      <c r="O1013" s="59">
        <v>1</v>
      </c>
      <c r="P1013" s="62">
        <f t="shared" si="18"/>
        <v>2.7027027027027029E-2</v>
      </c>
    </row>
    <row r="1014" spans="12:16" x14ac:dyDescent="0.2">
      <c r="L1014" s="60">
        <v>2007</v>
      </c>
      <c r="M1014" s="60"/>
      <c r="N1014" s="60">
        <v>20</v>
      </c>
      <c r="O1014" s="60">
        <v>0</v>
      </c>
      <c r="P1014" s="61">
        <f t="shared" si="18"/>
        <v>0</v>
      </c>
    </row>
    <row r="1015" spans="12:16" x14ac:dyDescent="0.2">
      <c r="L1015" s="59">
        <v>2008</v>
      </c>
      <c r="M1015" s="59"/>
      <c r="N1015" s="59">
        <v>24</v>
      </c>
      <c r="O1015" s="59">
        <v>1</v>
      </c>
      <c r="P1015" s="62">
        <f t="shared" si="18"/>
        <v>4.1666666666666664E-2</v>
      </c>
    </row>
    <row r="1016" spans="12:16" x14ac:dyDescent="0.2">
      <c r="L1016" s="60">
        <v>2009</v>
      </c>
      <c r="M1016" s="60"/>
      <c r="N1016" s="60">
        <v>29</v>
      </c>
      <c r="O1016" s="60">
        <v>0</v>
      </c>
      <c r="P1016" s="61">
        <f t="shared" si="18"/>
        <v>0</v>
      </c>
    </row>
    <row r="1017" spans="12:16" x14ac:dyDescent="0.2">
      <c r="L1017" s="59">
        <v>2010</v>
      </c>
      <c r="M1017" s="59"/>
      <c r="N1017" s="59">
        <v>77</v>
      </c>
      <c r="O1017" s="59">
        <v>4</v>
      </c>
      <c r="P1017" s="62">
        <f t="shared" si="18"/>
        <v>5.1948051948051951E-2</v>
      </c>
    </row>
    <row r="1018" spans="12:16" x14ac:dyDescent="0.2">
      <c r="L1018" s="60">
        <v>2011</v>
      </c>
      <c r="M1018" s="60"/>
      <c r="N1018" s="60">
        <v>8</v>
      </c>
      <c r="O1018" s="60">
        <v>0</v>
      </c>
      <c r="P1018" s="61">
        <f t="shared" si="18"/>
        <v>0</v>
      </c>
    </row>
    <row r="1019" spans="12:16" x14ac:dyDescent="0.2">
      <c r="L1019" s="59">
        <v>2012</v>
      </c>
      <c r="M1019" s="59"/>
      <c r="N1019" s="59">
        <v>39</v>
      </c>
      <c r="O1019" s="59">
        <v>4</v>
      </c>
      <c r="P1019" s="62">
        <f t="shared" si="18"/>
        <v>0.10256410256410256</v>
      </c>
    </row>
    <row r="1020" spans="12:16" x14ac:dyDescent="0.2">
      <c r="L1020" s="60">
        <v>2013</v>
      </c>
      <c r="M1020" s="60"/>
      <c r="N1020" s="60">
        <v>17</v>
      </c>
      <c r="O1020" s="60">
        <v>0</v>
      </c>
      <c r="P1020" s="61">
        <f t="shared" si="18"/>
        <v>0</v>
      </c>
    </row>
    <row r="1021" spans="12:16" ht="13.2" thickBot="1" x14ac:dyDescent="0.25">
      <c r="L1021" s="26">
        <v>2014</v>
      </c>
      <c r="M1021" s="26"/>
      <c r="N1021" s="26">
        <v>51</v>
      </c>
      <c r="O1021" s="26">
        <v>2</v>
      </c>
      <c r="P1021" s="30">
        <f t="shared" si="18"/>
        <v>3.9215686274509803E-2</v>
      </c>
    </row>
    <row r="1022" spans="12:16" ht="13.2" thickBot="1" x14ac:dyDescent="0.25">
      <c r="L1022" s="196" t="s">
        <v>190</v>
      </c>
      <c r="M1022" s="196"/>
      <c r="N1022" s="196">
        <f>SUM(N1004:N1021)</f>
        <v>682</v>
      </c>
      <c r="O1022" s="196">
        <f>SUM(O1004:O1021)</f>
        <v>20</v>
      </c>
      <c r="P1022" s="67">
        <f t="shared" si="18"/>
        <v>2.932551319648094E-2</v>
      </c>
    </row>
    <row r="1027" spans="2:16" x14ac:dyDescent="0.2">
      <c r="I1027" s="18" t="s">
        <v>0</v>
      </c>
    </row>
    <row r="1028" spans="2:16" ht="15.75" customHeight="1" thickBot="1" x14ac:dyDescent="0.25">
      <c r="B1028" s="313" t="s">
        <v>7216</v>
      </c>
      <c r="C1028" s="313"/>
      <c r="D1028" s="313"/>
      <c r="E1028" s="313"/>
      <c r="F1028" s="313"/>
      <c r="G1028" s="313"/>
      <c r="H1028" s="313"/>
      <c r="I1028" s="313"/>
      <c r="J1028" s="313"/>
      <c r="K1028" s="313"/>
      <c r="L1028" s="311" t="s">
        <v>787</v>
      </c>
      <c r="M1028" s="311"/>
      <c r="N1028" s="311"/>
      <c r="O1028" s="311"/>
      <c r="P1028" s="311"/>
    </row>
    <row r="1029" spans="2:16" ht="45.6" x14ac:dyDescent="0.2">
      <c r="L1029" s="56" t="s">
        <v>124</v>
      </c>
      <c r="M1029" s="56"/>
      <c r="N1029" s="56" t="s">
        <v>215</v>
      </c>
      <c r="O1029" s="56" t="s">
        <v>214</v>
      </c>
      <c r="P1029" s="56" t="s">
        <v>213</v>
      </c>
    </row>
    <row r="1030" spans="2:16" x14ac:dyDescent="0.2">
      <c r="L1030" s="60">
        <v>1997</v>
      </c>
      <c r="M1030" s="60"/>
      <c r="N1030" s="60">
        <v>55</v>
      </c>
      <c r="O1030" s="60">
        <v>6</v>
      </c>
      <c r="P1030" s="61">
        <f t="shared" ref="P1030:P1048" si="19">O1030/N1030</f>
        <v>0.10909090909090909</v>
      </c>
    </row>
    <row r="1031" spans="2:16" x14ac:dyDescent="0.2">
      <c r="L1031" s="59">
        <v>1998</v>
      </c>
      <c r="M1031" s="59"/>
      <c r="N1031" s="59">
        <v>74</v>
      </c>
      <c r="O1031" s="59">
        <v>11</v>
      </c>
      <c r="P1031" s="62">
        <f t="shared" si="19"/>
        <v>0.14864864864864866</v>
      </c>
    </row>
    <row r="1032" spans="2:16" x14ac:dyDescent="0.2">
      <c r="L1032" s="60">
        <v>1999</v>
      </c>
      <c r="M1032" s="60"/>
      <c r="N1032" s="60">
        <v>75</v>
      </c>
      <c r="O1032" s="60">
        <v>13</v>
      </c>
      <c r="P1032" s="61">
        <f t="shared" si="19"/>
        <v>0.17333333333333334</v>
      </c>
    </row>
    <row r="1033" spans="2:16" x14ac:dyDescent="0.2">
      <c r="L1033" s="59">
        <v>2000</v>
      </c>
      <c r="M1033" s="59"/>
      <c r="N1033" s="59">
        <v>56</v>
      </c>
      <c r="O1033" s="59">
        <v>8</v>
      </c>
      <c r="P1033" s="62">
        <f t="shared" si="19"/>
        <v>0.14285714285714285</v>
      </c>
    </row>
    <row r="1034" spans="2:16" x14ac:dyDescent="0.2">
      <c r="L1034" s="60">
        <v>2001</v>
      </c>
      <c r="M1034" s="60"/>
      <c r="N1034" s="60">
        <v>64</v>
      </c>
      <c r="O1034" s="60">
        <v>10</v>
      </c>
      <c r="P1034" s="61">
        <f t="shared" si="19"/>
        <v>0.15625</v>
      </c>
    </row>
    <row r="1035" spans="2:16" x14ac:dyDescent="0.2">
      <c r="L1035" s="59">
        <v>2002</v>
      </c>
      <c r="M1035" s="59"/>
      <c r="N1035" s="59">
        <v>41</v>
      </c>
      <c r="O1035" s="59">
        <v>0</v>
      </c>
      <c r="P1035" s="62">
        <f t="shared" si="19"/>
        <v>0</v>
      </c>
    </row>
    <row r="1036" spans="2:16" x14ac:dyDescent="0.2">
      <c r="L1036" s="60">
        <v>2003</v>
      </c>
      <c r="M1036" s="60"/>
      <c r="N1036" s="60">
        <v>56</v>
      </c>
      <c r="O1036" s="60">
        <v>0</v>
      </c>
      <c r="P1036" s="61">
        <f t="shared" si="19"/>
        <v>0</v>
      </c>
    </row>
    <row r="1037" spans="2:16" x14ac:dyDescent="0.2">
      <c r="L1037" s="59">
        <v>2004</v>
      </c>
      <c r="M1037" s="59"/>
      <c r="N1037" s="59">
        <v>70</v>
      </c>
      <c r="O1037" s="59">
        <v>0</v>
      </c>
      <c r="P1037" s="62">
        <f t="shared" si="19"/>
        <v>0</v>
      </c>
    </row>
    <row r="1038" spans="2:16" x14ac:dyDescent="0.2">
      <c r="L1038" s="60">
        <v>2005</v>
      </c>
      <c r="M1038" s="60"/>
      <c r="N1038" s="60">
        <v>63</v>
      </c>
      <c r="O1038" s="60">
        <v>0</v>
      </c>
      <c r="P1038" s="61">
        <f t="shared" si="19"/>
        <v>0</v>
      </c>
    </row>
    <row r="1039" spans="2:16" x14ac:dyDescent="0.2">
      <c r="L1039" s="59">
        <v>2006</v>
      </c>
      <c r="M1039" s="59"/>
      <c r="N1039" s="59">
        <v>30</v>
      </c>
      <c r="O1039" s="59">
        <v>0</v>
      </c>
      <c r="P1039" s="62">
        <f t="shared" si="19"/>
        <v>0</v>
      </c>
    </row>
    <row r="1040" spans="2:16" x14ac:dyDescent="0.2">
      <c r="L1040" s="60">
        <v>2007</v>
      </c>
      <c r="M1040" s="60"/>
      <c r="N1040" s="60">
        <v>25</v>
      </c>
      <c r="O1040" s="60">
        <v>0</v>
      </c>
      <c r="P1040" s="61">
        <f t="shared" si="19"/>
        <v>0</v>
      </c>
    </row>
    <row r="1041" spans="1:16" x14ac:dyDescent="0.2">
      <c r="L1041" s="59">
        <v>2008</v>
      </c>
      <c r="M1041" s="59"/>
      <c r="N1041" s="59">
        <v>37</v>
      </c>
      <c r="O1041" s="59">
        <v>4</v>
      </c>
      <c r="P1041" s="62">
        <f t="shared" si="19"/>
        <v>0.10810810810810811</v>
      </c>
    </row>
    <row r="1042" spans="1:16" x14ac:dyDescent="0.2">
      <c r="L1042" s="60">
        <v>2009</v>
      </c>
      <c r="M1042" s="60"/>
      <c r="N1042" s="60">
        <v>30</v>
      </c>
      <c r="O1042" s="60">
        <v>4</v>
      </c>
      <c r="P1042" s="61">
        <f t="shared" si="19"/>
        <v>0.13333333333333333</v>
      </c>
    </row>
    <row r="1043" spans="1:16" x14ac:dyDescent="0.2">
      <c r="L1043" s="59">
        <v>2010</v>
      </c>
      <c r="M1043" s="59"/>
      <c r="N1043" s="59">
        <v>26</v>
      </c>
      <c r="O1043" s="59">
        <v>4</v>
      </c>
      <c r="P1043" s="62">
        <f t="shared" si="19"/>
        <v>0.15384615384615385</v>
      </c>
    </row>
    <row r="1044" spans="1:16" x14ac:dyDescent="0.2">
      <c r="L1044" s="60">
        <v>2011</v>
      </c>
      <c r="M1044" s="60"/>
      <c r="N1044" s="60">
        <v>33</v>
      </c>
      <c r="O1044" s="60">
        <v>3</v>
      </c>
      <c r="P1044" s="61">
        <f t="shared" si="19"/>
        <v>9.0909090909090912E-2</v>
      </c>
    </row>
    <row r="1045" spans="1:16" x14ac:dyDescent="0.2">
      <c r="L1045" s="59">
        <v>2012</v>
      </c>
      <c r="M1045" s="59"/>
      <c r="N1045" s="59">
        <v>37</v>
      </c>
      <c r="O1045" s="59">
        <v>2</v>
      </c>
      <c r="P1045" s="62">
        <f t="shared" si="19"/>
        <v>5.4054054054054057E-2</v>
      </c>
    </row>
    <row r="1046" spans="1:16" x14ac:dyDescent="0.2">
      <c r="L1046" s="60">
        <v>2013</v>
      </c>
      <c r="M1046" s="60"/>
      <c r="N1046" s="60">
        <v>40</v>
      </c>
      <c r="O1046" s="60">
        <v>2</v>
      </c>
      <c r="P1046" s="61">
        <f t="shared" si="19"/>
        <v>0.05</v>
      </c>
    </row>
    <row r="1047" spans="1:16" ht="13.2" thickBot="1" x14ac:dyDescent="0.25">
      <c r="L1047" s="59">
        <v>2014</v>
      </c>
      <c r="M1047" s="59"/>
      <c r="N1047" s="59">
        <v>19</v>
      </c>
      <c r="O1047" s="59">
        <v>4</v>
      </c>
      <c r="P1047" s="62">
        <f t="shared" si="19"/>
        <v>0.21052631578947367</v>
      </c>
    </row>
    <row r="1048" spans="1:16" ht="13.2" thickBot="1" x14ac:dyDescent="0.25">
      <c r="L1048" s="159" t="s">
        <v>190</v>
      </c>
      <c r="M1048" s="159"/>
      <c r="N1048" s="159">
        <f>SUM(N1030:N1047)</f>
        <v>831</v>
      </c>
      <c r="O1048" s="159">
        <f>SUM(O1030:O1047)</f>
        <v>71</v>
      </c>
      <c r="P1048" s="160">
        <f t="shared" si="19"/>
        <v>8.5439229843561976E-2</v>
      </c>
    </row>
    <row r="1051" spans="1:16" x14ac:dyDescent="0.2">
      <c r="A1051" s="70"/>
      <c r="B1051" s="193"/>
      <c r="C1051" s="193"/>
      <c r="D1051" s="193"/>
      <c r="E1051" s="193"/>
      <c r="F1051" s="193"/>
      <c r="G1051" s="193"/>
      <c r="H1051" s="193"/>
      <c r="I1051" s="193"/>
      <c r="J1051" s="193"/>
    </row>
    <row r="1052" spans="1:16" ht="13.2" thickBot="1" x14ac:dyDescent="0.25">
      <c r="L1052" s="192"/>
      <c r="M1052" s="192"/>
      <c r="N1052" s="192"/>
      <c r="O1052" s="192"/>
      <c r="P1052" s="192"/>
    </row>
    <row r="1053" spans="1:16" x14ac:dyDescent="0.2">
      <c r="L1053" s="56" t="s">
        <v>204</v>
      </c>
      <c r="M1053" s="56"/>
      <c r="N1053" s="56" t="s">
        <v>194</v>
      </c>
      <c r="O1053" s="56" t="s">
        <v>191</v>
      </c>
      <c r="P1053" s="56" t="s">
        <v>212</v>
      </c>
    </row>
    <row r="1054" spans="1:16" ht="13.2" thickBot="1" x14ac:dyDescent="0.25">
      <c r="L1054" s="69" t="s">
        <v>202</v>
      </c>
      <c r="M1054" s="69"/>
      <c r="N1054" s="68" t="s">
        <v>21</v>
      </c>
      <c r="O1054" s="67">
        <v>1</v>
      </c>
      <c r="P1054" s="58">
        <v>4</v>
      </c>
    </row>
    <row r="1055" spans="1:16" ht="13.2" thickBot="1" x14ac:dyDescent="0.25">
      <c r="L1055" s="36" t="s">
        <v>363</v>
      </c>
      <c r="M1055" s="36"/>
      <c r="N1055" s="35" t="s">
        <v>2935</v>
      </c>
      <c r="O1055" s="34">
        <v>1</v>
      </c>
      <c r="P1055" s="33">
        <v>4</v>
      </c>
    </row>
    <row r="1056" spans="1:16" ht="13.2" thickBot="1" x14ac:dyDescent="0.25">
      <c r="L1056" s="50" t="s">
        <v>3372</v>
      </c>
      <c r="M1056" s="50"/>
      <c r="N1056" s="51" t="s">
        <v>1214</v>
      </c>
      <c r="O1056" s="29">
        <v>1</v>
      </c>
      <c r="P1056" s="52">
        <v>4</v>
      </c>
    </row>
    <row r="1083" spans="2:19" ht="13.2" thickBot="1" x14ac:dyDescent="0.25">
      <c r="B1083" s="313"/>
      <c r="C1083" s="313"/>
      <c r="D1083" s="313"/>
      <c r="E1083" s="313"/>
      <c r="F1083" s="313"/>
      <c r="G1083" s="313"/>
      <c r="H1083" s="313"/>
      <c r="I1083" s="313"/>
      <c r="J1083" s="313"/>
      <c r="K1083" s="313"/>
      <c r="L1083" s="311"/>
      <c r="M1083" s="311"/>
      <c r="N1083" s="311"/>
      <c r="O1083" s="311"/>
      <c r="P1083" s="311"/>
    </row>
    <row r="1084" spans="2:19" ht="46.2" thickBot="1" x14ac:dyDescent="0.35">
      <c r="L1084" s="56" t="s">
        <v>124</v>
      </c>
      <c r="M1084" s="56"/>
      <c r="N1084" s="56" t="s">
        <v>197</v>
      </c>
      <c r="O1084" s="56" t="s">
        <v>196</v>
      </c>
      <c r="P1084" s="56" t="s">
        <v>195</v>
      </c>
      <c r="S1084"/>
    </row>
    <row r="1085" spans="2:19" x14ac:dyDescent="0.2">
      <c r="L1085" s="60">
        <v>1997</v>
      </c>
      <c r="M1085" s="60"/>
      <c r="N1085" s="60">
        <v>5</v>
      </c>
      <c r="O1085" s="60">
        <v>1</v>
      </c>
      <c r="P1085" s="89">
        <f t="shared" ref="P1085:P1103" si="20">O1085/N1085</f>
        <v>0.2</v>
      </c>
    </row>
    <row r="1086" spans="2:19" x14ac:dyDescent="0.2">
      <c r="L1086" s="59">
        <v>1998</v>
      </c>
      <c r="M1086" s="59"/>
      <c r="N1086" s="59">
        <v>5</v>
      </c>
      <c r="O1086" s="59">
        <v>0</v>
      </c>
      <c r="P1086" s="62">
        <f t="shared" si="20"/>
        <v>0</v>
      </c>
    </row>
    <row r="1087" spans="2:19" x14ac:dyDescent="0.2">
      <c r="L1087" s="60">
        <v>1999</v>
      </c>
      <c r="M1087" s="60"/>
      <c r="N1087" s="60">
        <v>3</v>
      </c>
      <c r="O1087" s="60">
        <v>0</v>
      </c>
      <c r="P1087" s="61">
        <f t="shared" si="20"/>
        <v>0</v>
      </c>
    </row>
    <row r="1088" spans="2:19" x14ac:dyDescent="0.2">
      <c r="L1088" s="59">
        <v>2000</v>
      </c>
      <c r="M1088" s="59"/>
      <c r="N1088" s="59">
        <v>8</v>
      </c>
      <c r="O1088" s="59">
        <v>1</v>
      </c>
      <c r="P1088" s="62">
        <f t="shared" si="20"/>
        <v>0.125</v>
      </c>
    </row>
    <row r="1089" spans="1:18" x14ac:dyDescent="0.2">
      <c r="L1089" s="60">
        <v>2001</v>
      </c>
      <c r="M1089" s="60"/>
      <c r="N1089" s="60">
        <v>6</v>
      </c>
      <c r="O1089" s="60">
        <v>0</v>
      </c>
      <c r="P1089" s="61">
        <f t="shared" si="20"/>
        <v>0</v>
      </c>
    </row>
    <row r="1090" spans="1:18" x14ac:dyDescent="0.2">
      <c r="L1090" s="59">
        <v>2002</v>
      </c>
      <c r="M1090" s="59"/>
      <c r="N1090" s="59">
        <v>4</v>
      </c>
      <c r="O1090" s="59">
        <v>0</v>
      </c>
      <c r="P1090" s="62">
        <f t="shared" si="20"/>
        <v>0</v>
      </c>
    </row>
    <row r="1091" spans="1:18" x14ac:dyDescent="0.2">
      <c r="L1091" s="60">
        <v>2003</v>
      </c>
      <c r="M1091" s="60"/>
      <c r="N1091" s="60">
        <v>3</v>
      </c>
      <c r="O1091" s="60">
        <v>0</v>
      </c>
      <c r="P1091" s="61">
        <f t="shared" si="20"/>
        <v>0</v>
      </c>
    </row>
    <row r="1092" spans="1:18" x14ac:dyDescent="0.2">
      <c r="L1092" s="59">
        <v>2004</v>
      </c>
      <c r="M1092" s="59"/>
      <c r="N1092" s="59">
        <v>7</v>
      </c>
      <c r="O1092" s="59">
        <v>1</v>
      </c>
      <c r="P1092" s="62">
        <f t="shared" si="20"/>
        <v>0.14285714285714285</v>
      </c>
    </row>
    <row r="1093" spans="1:18" x14ac:dyDescent="0.2">
      <c r="L1093" s="60">
        <v>2005</v>
      </c>
      <c r="M1093" s="60"/>
      <c r="N1093" s="60">
        <v>3</v>
      </c>
      <c r="O1093" s="60">
        <v>1</v>
      </c>
      <c r="P1093" s="61">
        <f t="shared" si="20"/>
        <v>0.33333333333333331</v>
      </c>
      <c r="Q1093" s="18"/>
    </row>
    <row r="1094" spans="1:18" x14ac:dyDescent="0.2">
      <c r="L1094" s="59">
        <v>2006</v>
      </c>
      <c r="M1094" s="59"/>
      <c r="N1094" s="59">
        <v>2</v>
      </c>
      <c r="O1094" s="59">
        <v>1</v>
      </c>
      <c r="P1094" s="62">
        <f t="shared" si="20"/>
        <v>0.5</v>
      </c>
      <c r="Q1094" s="18"/>
    </row>
    <row r="1095" spans="1:18" x14ac:dyDescent="0.2">
      <c r="L1095" s="60">
        <v>2007</v>
      </c>
      <c r="M1095" s="60"/>
      <c r="N1095" s="60">
        <v>5</v>
      </c>
      <c r="O1095" s="60">
        <v>0</v>
      </c>
      <c r="P1095" s="61">
        <f t="shared" si="20"/>
        <v>0</v>
      </c>
      <c r="Q1095" s="18"/>
    </row>
    <row r="1096" spans="1:18" x14ac:dyDescent="0.2">
      <c r="L1096" s="59">
        <v>2008</v>
      </c>
      <c r="M1096" s="59"/>
      <c r="N1096" s="59">
        <v>8</v>
      </c>
      <c r="O1096" s="59">
        <v>0</v>
      </c>
      <c r="P1096" s="62">
        <f t="shared" si="20"/>
        <v>0</v>
      </c>
      <c r="Q1096" s="18"/>
    </row>
    <row r="1097" spans="1:18" x14ac:dyDescent="0.2">
      <c r="L1097" s="60">
        <v>2009</v>
      </c>
      <c r="M1097" s="60"/>
      <c r="N1097" s="60">
        <v>4</v>
      </c>
      <c r="O1097" s="60">
        <v>1</v>
      </c>
      <c r="P1097" s="61">
        <f t="shared" si="20"/>
        <v>0.25</v>
      </c>
      <c r="Q1097" s="18"/>
    </row>
    <row r="1098" spans="1:18" x14ac:dyDescent="0.2">
      <c r="L1098" s="59">
        <v>2010</v>
      </c>
      <c r="M1098" s="59"/>
      <c r="N1098" s="59">
        <v>6</v>
      </c>
      <c r="O1098" s="59">
        <v>0</v>
      </c>
      <c r="P1098" s="62">
        <f t="shared" si="20"/>
        <v>0</v>
      </c>
      <c r="Q1098" s="18"/>
    </row>
    <row r="1099" spans="1:18" x14ac:dyDescent="0.2">
      <c r="L1099" s="60">
        <v>2011</v>
      </c>
      <c r="M1099" s="60"/>
      <c r="N1099" s="60">
        <v>9</v>
      </c>
      <c r="O1099" s="60">
        <v>0</v>
      </c>
      <c r="P1099" s="61">
        <f t="shared" si="20"/>
        <v>0</v>
      </c>
      <c r="Q1099" s="18"/>
    </row>
    <row r="1100" spans="1:18" x14ac:dyDescent="0.2">
      <c r="L1100" s="59">
        <v>2012</v>
      </c>
      <c r="M1100" s="59"/>
      <c r="N1100" s="59">
        <v>6</v>
      </c>
      <c r="O1100" s="59">
        <v>0</v>
      </c>
      <c r="P1100" s="62">
        <f t="shared" si="20"/>
        <v>0</v>
      </c>
      <c r="Q1100" s="18"/>
    </row>
    <row r="1101" spans="1:18" x14ac:dyDescent="0.2">
      <c r="L1101" s="60">
        <v>2013</v>
      </c>
      <c r="M1101" s="60"/>
      <c r="N1101" s="60">
        <v>5</v>
      </c>
      <c r="O1101" s="60">
        <v>1</v>
      </c>
      <c r="P1101" s="61">
        <f t="shared" si="20"/>
        <v>0.2</v>
      </c>
      <c r="Q1101" s="18"/>
    </row>
    <row r="1102" spans="1:18" ht="13.2" thickBot="1" x14ac:dyDescent="0.25">
      <c r="L1102" s="59">
        <v>2014</v>
      </c>
      <c r="M1102" s="59"/>
      <c r="N1102" s="59">
        <v>4</v>
      </c>
      <c r="O1102" s="59">
        <v>0</v>
      </c>
      <c r="P1102" s="30">
        <f t="shared" si="20"/>
        <v>0</v>
      </c>
      <c r="Q1102" s="18"/>
    </row>
    <row r="1103" spans="1:18" ht="13.2" thickBot="1" x14ac:dyDescent="0.25">
      <c r="L1103" s="159" t="s">
        <v>190</v>
      </c>
      <c r="M1103" s="159"/>
      <c r="N1103" s="159">
        <f>SUM(N1085:N1102)</f>
        <v>93</v>
      </c>
      <c r="O1103" s="159">
        <f>SUM(O1085:O1102)</f>
        <v>7</v>
      </c>
      <c r="P1103" s="160">
        <f t="shared" si="20"/>
        <v>7.5268817204301078E-2</v>
      </c>
      <c r="Q1103" s="18"/>
    </row>
    <row r="1104" spans="1:18" x14ac:dyDescent="0.2">
      <c r="A1104" s="18"/>
      <c r="L1104" s="18"/>
      <c r="M1104" s="18"/>
      <c r="N1104" s="18"/>
      <c r="O1104" s="18"/>
      <c r="P1104" s="18"/>
      <c r="Q1104" s="18"/>
      <c r="R1104" s="18"/>
    </row>
    <row r="1105" spans="1:18" x14ac:dyDescent="0.2">
      <c r="A1105" s="18"/>
      <c r="L1105" s="18"/>
      <c r="M1105" s="18"/>
      <c r="N1105" s="18"/>
      <c r="O1105" s="18"/>
      <c r="P1105" s="18"/>
      <c r="Q1105" s="18"/>
      <c r="R1105" s="18"/>
    </row>
    <row r="1106" spans="1:18" x14ac:dyDescent="0.2">
      <c r="A1106" s="18"/>
      <c r="L1106" s="18"/>
      <c r="M1106" s="18"/>
      <c r="N1106" s="18"/>
      <c r="O1106" s="18"/>
      <c r="P1106" s="18"/>
      <c r="Q1106" s="18"/>
      <c r="R1106" s="18"/>
    </row>
    <row r="1107" spans="1:18" x14ac:dyDescent="0.2">
      <c r="A1107" s="18"/>
      <c r="B1107" s="313" t="s">
        <v>7202</v>
      </c>
      <c r="C1107" s="313"/>
      <c r="D1107" s="313"/>
      <c r="E1107" s="313"/>
      <c r="F1107" s="313"/>
      <c r="G1107" s="313"/>
      <c r="H1107" s="313"/>
      <c r="I1107" s="313"/>
      <c r="J1107" s="313"/>
      <c r="L1107" s="18"/>
      <c r="M1107" s="18"/>
      <c r="N1107" s="18"/>
      <c r="O1107" s="18"/>
      <c r="P1107" s="18"/>
      <c r="Q1107" s="18"/>
      <c r="R1107" s="18"/>
    </row>
    <row r="1108" spans="1:18" x14ac:dyDescent="0.2">
      <c r="A1108" s="18"/>
      <c r="L1108" s="18"/>
      <c r="M1108" s="18"/>
      <c r="N1108" s="18"/>
      <c r="O1108" s="18"/>
      <c r="P1108" s="18"/>
      <c r="Q1108" s="18"/>
      <c r="R1108" s="18"/>
    </row>
    <row r="1109" spans="1:18" ht="13.2" thickBot="1" x14ac:dyDescent="0.25">
      <c r="L1109" s="311" t="s">
        <v>788</v>
      </c>
      <c r="M1109" s="311"/>
      <c r="N1109" s="311"/>
      <c r="O1109" s="311"/>
      <c r="Q1109" s="18"/>
      <c r="R1109" s="18"/>
    </row>
    <row r="1110" spans="1:18" x14ac:dyDescent="0.2">
      <c r="L1110" s="56" t="s">
        <v>194</v>
      </c>
      <c r="M1110" s="56"/>
      <c r="N1110" s="56" t="s">
        <v>192</v>
      </c>
      <c r="O1110" s="56" t="s">
        <v>191</v>
      </c>
      <c r="Q1110" s="18"/>
      <c r="R1110" s="18"/>
    </row>
    <row r="1111" spans="1:18" x14ac:dyDescent="0.2">
      <c r="L1111" s="55" t="s">
        <v>2760</v>
      </c>
      <c r="M1111" s="55"/>
      <c r="N1111" s="60">
        <v>65</v>
      </c>
      <c r="O1111" s="105">
        <f>N1111/$N$1135</f>
        <v>0.17759562841530055</v>
      </c>
      <c r="P1111" s="138"/>
      <c r="Q1111" s="18"/>
      <c r="R1111" s="18"/>
    </row>
    <row r="1112" spans="1:18" x14ac:dyDescent="0.2">
      <c r="L1112" s="53" t="s">
        <v>1108</v>
      </c>
      <c r="M1112" s="53"/>
      <c r="N1112" s="59">
        <v>6</v>
      </c>
      <c r="O1112" s="111">
        <f t="shared" ref="O1112:O1135" si="21">N1112/$N$1135</f>
        <v>1.6393442622950821E-2</v>
      </c>
      <c r="P1112" s="138"/>
      <c r="Q1112" s="18"/>
      <c r="R1112" s="18"/>
    </row>
    <row r="1113" spans="1:18" x14ac:dyDescent="0.2">
      <c r="L1113" s="55" t="s">
        <v>2650</v>
      </c>
      <c r="M1113" s="55"/>
      <c r="N1113" s="60">
        <v>31</v>
      </c>
      <c r="O1113" s="105">
        <f t="shared" si="21"/>
        <v>8.4699453551912565E-2</v>
      </c>
      <c r="P1113" s="138"/>
      <c r="Q1113" s="18"/>
      <c r="R1113" s="18"/>
    </row>
    <row r="1114" spans="1:18" x14ac:dyDescent="0.2">
      <c r="L1114" s="53" t="s">
        <v>6506</v>
      </c>
      <c r="M1114" s="53"/>
      <c r="N1114" s="59">
        <v>2</v>
      </c>
      <c r="O1114" s="111">
        <f t="shared" si="21"/>
        <v>5.4644808743169399E-3</v>
      </c>
      <c r="P1114" s="138"/>
      <c r="R1114" s="18"/>
    </row>
    <row r="1115" spans="1:18" x14ac:dyDescent="0.2">
      <c r="L1115" s="55" t="s">
        <v>6097</v>
      </c>
      <c r="M1115" s="55"/>
      <c r="N1115" s="60">
        <v>4</v>
      </c>
      <c r="O1115" s="105">
        <f t="shared" si="21"/>
        <v>1.092896174863388E-2</v>
      </c>
      <c r="P1115" s="138"/>
      <c r="R1115" s="18"/>
    </row>
    <row r="1116" spans="1:18" x14ac:dyDescent="0.2">
      <c r="L1116" s="53" t="s">
        <v>43</v>
      </c>
      <c r="M1116" s="53"/>
      <c r="N1116" s="59">
        <v>18</v>
      </c>
      <c r="O1116" s="111">
        <f t="shared" si="21"/>
        <v>4.9180327868852458E-2</v>
      </c>
      <c r="P1116" s="138"/>
      <c r="R1116" s="18"/>
    </row>
    <row r="1117" spans="1:18" x14ac:dyDescent="0.2">
      <c r="L1117" s="55" t="s">
        <v>2516</v>
      </c>
      <c r="M1117" s="55"/>
      <c r="N1117" s="60">
        <v>34</v>
      </c>
      <c r="O1117" s="105">
        <f t="shared" si="21"/>
        <v>9.2896174863387984E-2</v>
      </c>
      <c r="P1117" s="138"/>
      <c r="R1117" s="18"/>
    </row>
    <row r="1118" spans="1:18" x14ac:dyDescent="0.2">
      <c r="L1118" s="53" t="s">
        <v>2520</v>
      </c>
      <c r="M1118" s="53"/>
      <c r="N1118" s="59">
        <v>3</v>
      </c>
      <c r="O1118" s="111">
        <f t="shared" si="21"/>
        <v>8.1967213114754103E-3</v>
      </c>
      <c r="P1118" s="138"/>
      <c r="R1118" s="18"/>
    </row>
    <row r="1119" spans="1:18" x14ac:dyDescent="0.2">
      <c r="L1119" s="55" t="s">
        <v>3359</v>
      </c>
      <c r="M1119" s="55"/>
      <c r="N1119" s="60">
        <v>1</v>
      </c>
      <c r="O1119" s="105">
        <f t="shared" si="21"/>
        <v>2.7322404371584699E-3</v>
      </c>
      <c r="P1119" s="138"/>
      <c r="R1119" s="18"/>
    </row>
    <row r="1120" spans="1:18" x14ac:dyDescent="0.2">
      <c r="L1120" s="53" t="s">
        <v>3360</v>
      </c>
      <c r="M1120" s="53"/>
      <c r="N1120" s="59">
        <v>5</v>
      </c>
      <c r="O1120" s="111">
        <f t="shared" si="21"/>
        <v>1.3661202185792349E-2</v>
      </c>
      <c r="P1120" s="138"/>
      <c r="R1120" s="18"/>
    </row>
    <row r="1121" spans="12:18" x14ac:dyDescent="0.2">
      <c r="L1121" s="55" t="s">
        <v>2956</v>
      </c>
      <c r="M1121" s="55"/>
      <c r="N1121" s="60">
        <v>7</v>
      </c>
      <c r="O1121" s="105">
        <f t="shared" si="21"/>
        <v>1.912568306010929E-2</v>
      </c>
      <c r="P1121" s="138"/>
      <c r="R1121" s="18"/>
    </row>
    <row r="1122" spans="12:18" ht="15.75" customHeight="1" x14ac:dyDescent="0.2">
      <c r="L1122" s="53" t="s">
        <v>3362</v>
      </c>
      <c r="M1122" s="53"/>
      <c r="N1122" s="59">
        <v>13</v>
      </c>
      <c r="O1122" s="111">
        <f t="shared" si="21"/>
        <v>3.5519125683060107E-2</v>
      </c>
      <c r="P1122" s="138"/>
      <c r="R1122" s="18"/>
    </row>
    <row r="1123" spans="12:18" x14ac:dyDescent="0.2">
      <c r="L1123" s="55" t="s">
        <v>51</v>
      </c>
      <c r="M1123" s="55"/>
      <c r="N1123" s="60">
        <v>5</v>
      </c>
      <c r="O1123" s="105">
        <f t="shared" si="21"/>
        <v>1.3661202185792349E-2</v>
      </c>
      <c r="P1123" s="138"/>
      <c r="Q1123" s="18"/>
      <c r="R1123" s="18"/>
    </row>
    <row r="1124" spans="12:18" x14ac:dyDescent="0.2">
      <c r="L1124" s="53" t="s">
        <v>421</v>
      </c>
      <c r="M1124" s="53"/>
      <c r="N1124" s="59">
        <v>18</v>
      </c>
      <c r="O1124" s="111">
        <f t="shared" si="21"/>
        <v>4.9180327868852458E-2</v>
      </c>
      <c r="P1124" s="138"/>
      <c r="Q1124" s="18"/>
      <c r="R1124" s="18"/>
    </row>
    <row r="1125" spans="12:18" x14ac:dyDescent="0.2">
      <c r="L1125" s="55" t="s">
        <v>3365</v>
      </c>
      <c r="M1125" s="55"/>
      <c r="N1125" s="60">
        <v>13</v>
      </c>
      <c r="O1125" s="105">
        <f t="shared" si="21"/>
        <v>3.5519125683060107E-2</v>
      </c>
      <c r="P1125" s="138"/>
      <c r="Q1125" s="18"/>
      <c r="R1125" s="18"/>
    </row>
    <row r="1126" spans="12:18" x14ac:dyDescent="0.2">
      <c r="L1126" s="53" t="s">
        <v>3364</v>
      </c>
      <c r="M1126" s="53"/>
      <c r="N1126" s="59">
        <v>12</v>
      </c>
      <c r="O1126" s="111">
        <f t="shared" si="21"/>
        <v>3.2786885245901641E-2</v>
      </c>
      <c r="P1126" s="138"/>
      <c r="R1126" s="18"/>
    </row>
    <row r="1127" spans="12:18" x14ac:dyDescent="0.2">
      <c r="L1127" s="55" t="s">
        <v>3366</v>
      </c>
      <c r="M1127" s="55"/>
      <c r="N1127" s="60">
        <v>26</v>
      </c>
      <c r="O1127" s="105">
        <f t="shared" si="21"/>
        <v>7.1038251366120214E-2</v>
      </c>
      <c r="P1127" s="138"/>
      <c r="R1127" s="18"/>
    </row>
    <row r="1128" spans="12:18" x14ac:dyDescent="0.2">
      <c r="L1128" s="53" t="s">
        <v>3367</v>
      </c>
      <c r="M1128" s="53"/>
      <c r="N1128" s="59">
        <v>7</v>
      </c>
      <c r="O1128" s="111">
        <f t="shared" si="21"/>
        <v>1.912568306010929E-2</v>
      </c>
      <c r="P1128" s="138"/>
      <c r="R1128" s="18"/>
    </row>
    <row r="1129" spans="12:18" x14ac:dyDescent="0.2">
      <c r="L1129" s="55" t="s">
        <v>3313</v>
      </c>
      <c r="M1129" s="55"/>
      <c r="N1129" s="60">
        <v>7</v>
      </c>
      <c r="O1129" s="105">
        <f t="shared" si="21"/>
        <v>1.912568306010929E-2</v>
      </c>
      <c r="P1129" s="138"/>
      <c r="R1129" s="18"/>
    </row>
    <row r="1130" spans="12:18" x14ac:dyDescent="0.2">
      <c r="L1130" s="53" t="s">
        <v>2341</v>
      </c>
      <c r="M1130" s="53"/>
      <c r="N1130" s="59">
        <v>1</v>
      </c>
      <c r="O1130" s="111">
        <f t="shared" si="21"/>
        <v>2.7322404371584699E-3</v>
      </c>
      <c r="P1130" s="138"/>
      <c r="R1130" s="18"/>
    </row>
    <row r="1131" spans="12:18" x14ac:dyDescent="0.2">
      <c r="L1131" s="55" t="s">
        <v>2286</v>
      </c>
      <c r="M1131" s="55"/>
      <c r="N1131" s="60">
        <v>9</v>
      </c>
      <c r="O1131" s="105">
        <f t="shared" si="21"/>
        <v>2.4590163934426229E-2</v>
      </c>
      <c r="P1131" s="138"/>
      <c r="R1131" s="18"/>
    </row>
    <row r="1132" spans="12:18" x14ac:dyDescent="0.2">
      <c r="L1132" s="53" t="s">
        <v>3370</v>
      </c>
      <c r="M1132" s="53"/>
      <c r="N1132" s="59">
        <v>1</v>
      </c>
      <c r="O1132" s="111">
        <f t="shared" si="21"/>
        <v>2.7322404371584699E-3</v>
      </c>
      <c r="P1132" s="138"/>
      <c r="R1132" s="18"/>
    </row>
    <row r="1133" spans="12:18" ht="15.75" customHeight="1" x14ac:dyDescent="0.2">
      <c r="L1133" s="55" t="s">
        <v>67</v>
      </c>
      <c r="M1133" s="55"/>
      <c r="N1133" s="60">
        <v>40</v>
      </c>
      <c r="O1133" s="105">
        <f t="shared" si="21"/>
        <v>0.10928961748633879</v>
      </c>
      <c r="P1133" s="138"/>
      <c r="R1133" s="18"/>
    </row>
    <row r="1134" spans="12:18" ht="13.2" thickBot="1" x14ac:dyDescent="0.25">
      <c r="L1134" s="53" t="s">
        <v>1058</v>
      </c>
      <c r="M1134" s="53"/>
      <c r="N1134" s="59">
        <v>38</v>
      </c>
      <c r="O1134" s="111">
        <f t="shared" si="21"/>
        <v>0.10382513661202186</v>
      </c>
      <c r="P1134" s="138"/>
      <c r="R1134" s="18"/>
    </row>
    <row r="1135" spans="12:18" ht="13.2" thickBot="1" x14ac:dyDescent="0.25">
      <c r="L1135" s="25" t="s">
        <v>190</v>
      </c>
      <c r="M1135" s="25"/>
      <c r="N1135" s="159">
        <f>SUM(N1111:N1134)</f>
        <v>366</v>
      </c>
      <c r="O1135" s="23">
        <f t="shared" si="21"/>
        <v>1</v>
      </c>
      <c r="P1135" s="138"/>
      <c r="R1135" s="18"/>
    </row>
    <row r="1136" spans="12:18" x14ac:dyDescent="0.2">
      <c r="L1136" s="18"/>
      <c r="M1136" s="18"/>
      <c r="N1136" s="18"/>
      <c r="O1136" s="18"/>
      <c r="R1136" s="18"/>
    </row>
    <row r="1137" spans="2:18" x14ac:dyDescent="0.2">
      <c r="L1137" s="18"/>
      <c r="M1137" s="18"/>
      <c r="R1137" s="18"/>
    </row>
    <row r="1138" spans="2:18" x14ac:dyDescent="0.2">
      <c r="L1138" s="18"/>
      <c r="M1138" s="18"/>
      <c r="R1138" s="18"/>
    </row>
    <row r="1139" spans="2:18" x14ac:dyDescent="0.2">
      <c r="L1139" s="18"/>
      <c r="M1139" s="18"/>
      <c r="R1139" s="18"/>
    </row>
    <row r="1140" spans="2:18" x14ac:dyDescent="0.2">
      <c r="L1140" s="18"/>
      <c r="M1140" s="18"/>
      <c r="R1140" s="18"/>
    </row>
    <row r="1141" spans="2:18" x14ac:dyDescent="0.2">
      <c r="L1141" s="18"/>
      <c r="M1141" s="18"/>
      <c r="R1141" s="18"/>
    </row>
    <row r="1142" spans="2:18" x14ac:dyDescent="0.2">
      <c r="L1142" s="18"/>
      <c r="M1142" s="18"/>
      <c r="R1142" s="18"/>
    </row>
    <row r="1143" spans="2:18" x14ac:dyDescent="0.2">
      <c r="L1143" s="18"/>
      <c r="M1143" s="18"/>
      <c r="R1143" s="18"/>
    </row>
    <row r="1144" spans="2:18" x14ac:dyDescent="0.2">
      <c r="L1144" s="18"/>
      <c r="M1144" s="18"/>
      <c r="R1144" s="18"/>
    </row>
    <row r="1145" spans="2:18" x14ac:dyDescent="0.2">
      <c r="L1145" s="18"/>
      <c r="M1145" s="18"/>
      <c r="R1145" s="18"/>
    </row>
    <row r="1146" spans="2:18" x14ac:dyDescent="0.2">
      <c r="L1146" s="18"/>
      <c r="M1146" s="18"/>
      <c r="R1146" s="18"/>
    </row>
    <row r="1147" spans="2:18" x14ac:dyDescent="0.2">
      <c r="L1147" s="18"/>
      <c r="M1147" s="18"/>
      <c r="R1147" s="18"/>
    </row>
    <row r="1148" spans="2:18" x14ac:dyDescent="0.2">
      <c r="L1148" s="18"/>
      <c r="M1148" s="18"/>
      <c r="R1148" s="18"/>
    </row>
    <row r="1149" spans="2:18" x14ac:dyDescent="0.2">
      <c r="L1149" s="18"/>
      <c r="M1149" s="18"/>
      <c r="R1149" s="18"/>
    </row>
    <row r="1150" spans="2:18" x14ac:dyDescent="0.2">
      <c r="L1150" s="18"/>
      <c r="M1150" s="18"/>
      <c r="R1150" s="18"/>
    </row>
    <row r="1151" spans="2:18" ht="13.2" thickBot="1" x14ac:dyDescent="0.25">
      <c r="B1151" s="313" t="s">
        <v>7203</v>
      </c>
      <c r="C1151" s="313"/>
      <c r="D1151" s="313"/>
      <c r="E1151" s="313"/>
      <c r="F1151" s="313"/>
      <c r="G1151" s="313"/>
      <c r="H1151" s="313"/>
      <c r="I1151" s="313"/>
      <c r="J1151" s="313"/>
      <c r="L1151" s="311" t="s">
        <v>789</v>
      </c>
      <c r="M1151" s="311"/>
      <c r="N1151" s="311"/>
      <c r="O1151" s="311"/>
      <c r="R1151" s="18"/>
    </row>
    <row r="1152" spans="2:18" ht="22.8" x14ac:dyDescent="0.2">
      <c r="L1152" s="56" t="s">
        <v>193</v>
      </c>
      <c r="M1152" s="56"/>
      <c r="N1152" s="56" t="s">
        <v>192</v>
      </c>
      <c r="O1152" s="56" t="s">
        <v>191</v>
      </c>
      <c r="R1152" s="18"/>
    </row>
    <row r="1153" spans="1:18" ht="15.75" customHeight="1" x14ac:dyDescent="0.2">
      <c r="L1153" s="55" t="s">
        <v>42</v>
      </c>
      <c r="M1153" s="55"/>
      <c r="N1153" s="60">
        <v>40</v>
      </c>
      <c r="O1153" s="105">
        <f>N1153/$N$1162</f>
        <v>0.21164021164021163</v>
      </c>
      <c r="P1153" s="136"/>
      <c r="R1153" s="18"/>
    </row>
    <row r="1154" spans="1:18" x14ac:dyDescent="0.2">
      <c r="L1154" s="53" t="s">
        <v>10</v>
      </c>
      <c r="M1154" s="53"/>
      <c r="N1154" s="59">
        <v>1</v>
      </c>
      <c r="O1154" s="111">
        <f t="shared" ref="O1154:O1162" si="22">N1154/$N$1162</f>
        <v>5.2910052910052907E-3</v>
      </c>
      <c r="P1154" s="136"/>
      <c r="R1154" s="18"/>
    </row>
    <row r="1155" spans="1:18" x14ac:dyDescent="0.2">
      <c r="L1155" s="55" t="s">
        <v>19</v>
      </c>
      <c r="M1155" s="55"/>
      <c r="N1155" s="60">
        <v>53</v>
      </c>
      <c r="O1155" s="105">
        <f t="shared" si="22"/>
        <v>0.28042328042328041</v>
      </c>
      <c r="P1155" s="136"/>
      <c r="R1155" s="18"/>
    </row>
    <row r="1156" spans="1:18" x14ac:dyDescent="0.2">
      <c r="L1156" s="53" t="s">
        <v>139</v>
      </c>
      <c r="M1156" s="53"/>
      <c r="N1156" s="59">
        <v>37</v>
      </c>
      <c r="O1156" s="111">
        <f t="shared" si="22"/>
        <v>0.19576719576719576</v>
      </c>
      <c r="P1156" s="136"/>
      <c r="R1156" s="18"/>
    </row>
    <row r="1157" spans="1:18" x14ac:dyDescent="0.2">
      <c r="L1157" s="55" t="s">
        <v>138</v>
      </c>
      <c r="M1157" s="55"/>
      <c r="N1157" s="60">
        <v>19</v>
      </c>
      <c r="O1157" s="105">
        <f t="shared" si="22"/>
        <v>0.10052910052910052</v>
      </c>
      <c r="P1157" s="136"/>
      <c r="R1157" s="18"/>
    </row>
    <row r="1158" spans="1:18" x14ac:dyDescent="0.2">
      <c r="L1158" s="53" t="s">
        <v>74</v>
      </c>
      <c r="M1158" s="53"/>
      <c r="N1158" s="59">
        <v>6</v>
      </c>
      <c r="O1158" s="111">
        <f t="shared" si="22"/>
        <v>3.1746031746031744E-2</v>
      </c>
      <c r="P1158" s="136"/>
      <c r="R1158" s="18"/>
    </row>
    <row r="1159" spans="1:18" x14ac:dyDescent="0.2">
      <c r="L1159" s="55" t="s">
        <v>71</v>
      </c>
      <c r="M1159" s="55"/>
      <c r="N1159" s="60">
        <v>8</v>
      </c>
      <c r="O1159" s="49">
        <f t="shared" si="22"/>
        <v>4.2328042328042326E-2</v>
      </c>
      <c r="P1159" s="136"/>
      <c r="R1159" s="18"/>
    </row>
    <row r="1160" spans="1:18" x14ac:dyDescent="0.2">
      <c r="L1160" s="53" t="s">
        <v>95</v>
      </c>
      <c r="M1160" s="53"/>
      <c r="N1160" s="59">
        <v>2</v>
      </c>
      <c r="O1160" s="111">
        <f t="shared" si="22"/>
        <v>1.0582010582010581E-2</v>
      </c>
      <c r="P1160" s="136"/>
      <c r="R1160" s="18"/>
    </row>
    <row r="1161" spans="1:18" ht="13.2" thickBot="1" x14ac:dyDescent="0.25">
      <c r="L1161" s="55" t="s">
        <v>77</v>
      </c>
      <c r="M1161" s="55"/>
      <c r="N1161" s="60">
        <v>23</v>
      </c>
      <c r="O1161" s="105">
        <f t="shared" si="22"/>
        <v>0.12169312169312169</v>
      </c>
      <c r="P1161" s="136"/>
      <c r="R1161" s="18"/>
    </row>
    <row r="1162" spans="1:18" ht="13.2" thickBot="1" x14ac:dyDescent="0.25">
      <c r="L1162" s="22" t="s">
        <v>190</v>
      </c>
      <c r="M1162" s="22"/>
      <c r="N1162" s="21">
        <f>SUM(N1153:N1161)</f>
        <v>189</v>
      </c>
      <c r="O1162" s="20">
        <f t="shared" si="22"/>
        <v>1</v>
      </c>
      <c r="P1162" s="136"/>
      <c r="R1162" s="18"/>
    </row>
    <row r="1163" spans="1:18" x14ac:dyDescent="0.2">
      <c r="L1163" s="18"/>
      <c r="M1163" s="18"/>
      <c r="N1163" s="18"/>
      <c r="O1163" s="18"/>
      <c r="R1163" s="18"/>
    </row>
    <row r="1164" spans="1:18" x14ac:dyDescent="0.2">
      <c r="A1164" s="109"/>
      <c r="L1164" s="18"/>
      <c r="M1164" s="18"/>
      <c r="R1164" s="18"/>
    </row>
    <row r="1165" spans="1:18" x14ac:dyDescent="0.2">
      <c r="L1165" s="18"/>
      <c r="M1165" s="18"/>
      <c r="Q1165" s="18"/>
      <c r="R1165" s="18"/>
    </row>
    <row r="1166" spans="1:18" x14ac:dyDescent="0.2">
      <c r="L1166" s="18"/>
      <c r="M1166" s="18"/>
      <c r="Q1166" s="18"/>
      <c r="R1166" s="18"/>
    </row>
    <row r="1167" spans="1:18" x14ac:dyDescent="0.2">
      <c r="L1167" s="18"/>
      <c r="M1167" s="18"/>
      <c r="Q1167" s="18"/>
      <c r="R1167" s="18"/>
    </row>
    <row r="1168" spans="1:18" x14ac:dyDescent="0.2">
      <c r="L1168" s="18"/>
      <c r="M1168" s="18"/>
      <c r="Q1168" s="18"/>
      <c r="R1168" s="18"/>
    </row>
    <row r="1169" spans="1:18" x14ac:dyDescent="0.2">
      <c r="A1169" s="109"/>
      <c r="L1169" s="18"/>
      <c r="M1169" s="18"/>
      <c r="R1169" s="18"/>
    </row>
    <row r="1170" spans="1:18" x14ac:dyDescent="0.2">
      <c r="L1170" s="18"/>
      <c r="M1170" s="18"/>
      <c r="Q1170" s="18"/>
      <c r="R1170" s="18"/>
    </row>
    <row r="1171" spans="1:18" x14ac:dyDescent="0.2">
      <c r="G1171" s="18" t="s">
        <v>0</v>
      </c>
      <c r="Q1171" s="18"/>
      <c r="R1171" s="18"/>
    </row>
    <row r="1172" spans="1:18" x14ac:dyDescent="0.2">
      <c r="L1172" s="18"/>
      <c r="M1172" s="18"/>
      <c r="Q1172" s="18"/>
      <c r="R1172" s="18"/>
    </row>
    <row r="1173" spans="1:18" x14ac:dyDescent="0.2">
      <c r="L1173" s="18"/>
      <c r="M1173" s="18"/>
      <c r="Q1173" s="18"/>
      <c r="R1173" s="18"/>
    </row>
    <row r="1174" spans="1:18" ht="13.2" thickBot="1" x14ac:dyDescent="0.25">
      <c r="B1174" s="80" t="s">
        <v>662</v>
      </c>
      <c r="Q1174" s="18"/>
      <c r="R1174" s="18"/>
    </row>
    <row r="1175" spans="1:18" x14ac:dyDescent="0.2">
      <c r="B1175" s="114" t="s">
        <v>505</v>
      </c>
      <c r="C1175" s="115" t="s">
        <v>663</v>
      </c>
      <c r="Q1175" s="18"/>
      <c r="R1175" s="18"/>
    </row>
    <row r="1176" spans="1:18" x14ac:dyDescent="0.2">
      <c r="B1176" s="116" t="s">
        <v>25</v>
      </c>
      <c r="C1176" s="117" t="s">
        <v>664</v>
      </c>
      <c r="N1176" s="18"/>
      <c r="Q1176" s="18"/>
      <c r="R1176" s="18"/>
    </row>
    <row r="1177" spans="1:18" x14ac:dyDescent="0.2">
      <c r="B1177" s="118" t="s">
        <v>107</v>
      </c>
      <c r="C1177" s="119" t="s">
        <v>495</v>
      </c>
      <c r="N1177" s="18"/>
      <c r="Q1177" s="18"/>
      <c r="R1177" s="18"/>
    </row>
    <row r="1178" spans="1:18" ht="22.8" x14ac:dyDescent="0.2">
      <c r="B1178" s="116" t="s">
        <v>665</v>
      </c>
      <c r="C1178" s="117" t="s">
        <v>666</v>
      </c>
      <c r="P1178" s="18"/>
      <c r="Q1178" s="18"/>
      <c r="R1178" s="18"/>
    </row>
    <row r="1179" spans="1:18" ht="15.75" customHeight="1" x14ac:dyDescent="0.2">
      <c r="B1179" s="118" t="s">
        <v>667</v>
      </c>
      <c r="C1179" s="119" t="s">
        <v>494</v>
      </c>
      <c r="N1179" s="18"/>
      <c r="O1179" s="18"/>
      <c r="P1179" s="18"/>
      <c r="Q1179" s="18"/>
      <c r="R1179" s="18"/>
    </row>
    <row r="1180" spans="1:18" x14ac:dyDescent="0.2">
      <c r="B1180" s="116" t="s">
        <v>668</v>
      </c>
      <c r="C1180" s="117" t="s">
        <v>493</v>
      </c>
      <c r="N1180" s="18"/>
      <c r="O1180" s="18"/>
      <c r="P1180" s="18"/>
      <c r="Q1180" s="18"/>
      <c r="R1180" s="18"/>
    </row>
    <row r="1181" spans="1:18" x14ac:dyDescent="0.2">
      <c r="B1181" s="118" t="s">
        <v>60</v>
      </c>
      <c r="C1181" s="119" t="s">
        <v>56</v>
      </c>
      <c r="N1181" s="18"/>
      <c r="O1181" s="18"/>
      <c r="P1181" s="18"/>
      <c r="Q1181" s="18"/>
      <c r="R1181" s="18"/>
    </row>
    <row r="1182" spans="1:18" x14ac:dyDescent="0.2">
      <c r="B1182" s="116" t="s">
        <v>65</v>
      </c>
      <c r="C1182" s="117" t="s">
        <v>669</v>
      </c>
      <c r="N1182" s="18"/>
      <c r="O1182" s="18"/>
      <c r="P1182" s="18"/>
      <c r="Q1182" s="18"/>
      <c r="R1182" s="18"/>
    </row>
    <row r="1183" spans="1:18" x14ac:dyDescent="0.2">
      <c r="B1183" s="118" t="s">
        <v>49</v>
      </c>
      <c r="C1183" s="119" t="s">
        <v>438</v>
      </c>
      <c r="N1183" s="18"/>
      <c r="O1183" s="18"/>
      <c r="P1183" s="18"/>
      <c r="Q1183" s="18"/>
      <c r="R1183" s="18"/>
    </row>
    <row r="1184" spans="1:18" x14ac:dyDescent="0.2">
      <c r="B1184" s="116" t="s">
        <v>670</v>
      </c>
      <c r="C1184" s="117" t="s">
        <v>135</v>
      </c>
      <c r="N1184" s="18"/>
      <c r="O1184" s="18"/>
      <c r="P1184" s="18"/>
      <c r="Q1184" s="18"/>
      <c r="R1184" s="18"/>
    </row>
    <row r="1185" spans="2:30" x14ac:dyDescent="0.2">
      <c r="B1185" s="118" t="s">
        <v>502</v>
      </c>
      <c r="C1185" s="119" t="s">
        <v>452</v>
      </c>
      <c r="N1185" s="18"/>
      <c r="O1185" s="18"/>
      <c r="P1185" s="18"/>
      <c r="Q1185" s="18"/>
      <c r="R1185" s="18"/>
    </row>
    <row r="1186" spans="2:30" x14ac:dyDescent="0.2">
      <c r="B1186" s="116" t="s">
        <v>671</v>
      </c>
      <c r="C1186" s="117" t="s">
        <v>52</v>
      </c>
      <c r="N1186" s="18"/>
      <c r="O1186" s="18"/>
      <c r="P1186" s="18"/>
      <c r="Q1186" s="18"/>
      <c r="R1186" s="18"/>
    </row>
    <row r="1187" spans="2:30" x14ac:dyDescent="0.2">
      <c r="B1187" s="118" t="s">
        <v>357</v>
      </c>
      <c r="C1187" s="119" t="s">
        <v>672</v>
      </c>
      <c r="N1187" s="18"/>
      <c r="O1187" s="18"/>
      <c r="P1187" s="18"/>
      <c r="Q1187" s="18"/>
      <c r="R1187" s="18"/>
    </row>
    <row r="1188" spans="2:30" x14ac:dyDescent="0.2">
      <c r="B1188" s="116" t="s">
        <v>73</v>
      </c>
      <c r="C1188" s="117" t="s">
        <v>673</v>
      </c>
      <c r="N1188" s="18"/>
      <c r="O1188" s="18"/>
      <c r="P1188" s="18"/>
      <c r="Q1188" s="18"/>
      <c r="R1188" s="18"/>
    </row>
    <row r="1189" spans="2:30" x14ac:dyDescent="0.2">
      <c r="B1189" s="118" t="s">
        <v>500</v>
      </c>
      <c r="C1189" s="119" t="s">
        <v>72</v>
      </c>
      <c r="N1189" s="18"/>
      <c r="O1189" s="18"/>
      <c r="P1189" s="18"/>
      <c r="Q1189" s="18"/>
      <c r="R1189" s="18"/>
    </row>
    <row r="1190" spans="2:30" x14ac:dyDescent="0.2">
      <c r="B1190" s="116" t="s">
        <v>19</v>
      </c>
      <c r="C1190" s="117" t="s">
        <v>426</v>
      </c>
      <c r="N1190" s="18"/>
      <c r="O1190" s="18"/>
      <c r="P1190" s="18"/>
      <c r="Q1190" s="18"/>
      <c r="R1190" s="18"/>
    </row>
    <row r="1191" spans="2:30" x14ac:dyDescent="0.2">
      <c r="B1191" s="118" t="s">
        <v>22</v>
      </c>
      <c r="C1191" s="119" t="s">
        <v>674</v>
      </c>
      <c r="N1191" s="18"/>
      <c r="O1191" s="18"/>
      <c r="P1191" s="18"/>
      <c r="Q1191" s="18"/>
      <c r="R1191" s="18"/>
    </row>
    <row r="1192" spans="2:30" x14ac:dyDescent="0.2">
      <c r="B1192" s="116" t="s">
        <v>675</v>
      </c>
      <c r="C1192" s="117" t="s">
        <v>46</v>
      </c>
      <c r="N1192" s="18"/>
      <c r="O1192" s="18"/>
      <c r="P1192" s="18"/>
      <c r="Q1192" s="18"/>
      <c r="R1192" s="18"/>
    </row>
    <row r="1193" spans="2:30" x14ac:dyDescent="0.2">
      <c r="B1193" s="118" t="s">
        <v>18</v>
      </c>
      <c r="C1193" s="119" t="s">
        <v>84</v>
      </c>
      <c r="N1193" s="18"/>
      <c r="O1193" s="18"/>
      <c r="P1193" s="18"/>
      <c r="Q1193" s="18"/>
      <c r="R1193" s="18"/>
    </row>
    <row r="1194" spans="2:30" x14ac:dyDescent="0.2">
      <c r="B1194" s="116" t="s">
        <v>427</v>
      </c>
      <c r="C1194" s="117" t="s">
        <v>57</v>
      </c>
      <c r="N1194" s="18"/>
      <c r="O1194" s="18"/>
      <c r="P1194" s="18"/>
      <c r="Q1194" s="18"/>
      <c r="R1194" s="18"/>
    </row>
    <row r="1195" spans="2:30" x14ac:dyDescent="0.2">
      <c r="B1195" s="118" t="s">
        <v>15</v>
      </c>
      <c r="C1195" s="119" t="s">
        <v>136</v>
      </c>
      <c r="N1195" s="18"/>
      <c r="O1195" s="18"/>
      <c r="P1195" s="18"/>
      <c r="Q1195" s="18"/>
      <c r="R1195" s="18"/>
      <c r="AB1195" s="57"/>
      <c r="AC1195" s="57"/>
      <c r="AD1195" s="57"/>
    </row>
    <row r="1196" spans="2:30" ht="27" customHeight="1" x14ac:dyDescent="0.2">
      <c r="B1196" s="116" t="s">
        <v>8</v>
      </c>
      <c r="C1196" s="117" t="s">
        <v>275</v>
      </c>
      <c r="Q1196" s="18"/>
      <c r="R1196" s="18"/>
      <c r="AB1196" s="57"/>
      <c r="AC1196" s="57"/>
      <c r="AD1196" s="57"/>
    </row>
    <row r="1197" spans="2:30" ht="25.5" customHeight="1" x14ac:dyDescent="0.2">
      <c r="B1197" s="118" t="s">
        <v>676</v>
      </c>
      <c r="C1197" s="119" t="s">
        <v>36</v>
      </c>
      <c r="Q1197" s="18"/>
      <c r="R1197" s="18"/>
      <c r="AB1197" s="57"/>
      <c r="AC1197" s="57"/>
      <c r="AD1197" s="57"/>
    </row>
    <row r="1198" spans="2:30" ht="21.75" customHeight="1" x14ac:dyDescent="0.2">
      <c r="B1198" s="116" t="s">
        <v>677</v>
      </c>
      <c r="C1198" s="117" t="s">
        <v>678</v>
      </c>
      <c r="Q1198" s="18"/>
      <c r="R1198" s="18"/>
      <c r="Y1198" s="57"/>
      <c r="Z1198" s="57"/>
      <c r="AA1198" s="57"/>
      <c r="AB1198" s="57"/>
      <c r="AC1198" s="57"/>
      <c r="AD1198" s="57"/>
    </row>
    <row r="1199" spans="2:30" ht="18.75" customHeight="1" x14ac:dyDescent="0.2">
      <c r="B1199" s="118" t="s">
        <v>82</v>
      </c>
      <c r="C1199" s="119" t="s">
        <v>416</v>
      </c>
      <c r="Q1199" s="18"/>
      <c r="R1199" s="18"/>
      <c r="AB1199" s="57"/>
      <c r="AC1199" s="57"/>
      <c r="AD1199" s="57"/>
    </row>
    <row r="1200" spans="2:30" ht="14.25" customHeight="1" thickBot="1" x14ac:dyDescent="0.25">
      <c r="B1200" s="120" t="s">
        <v>106</v>
      </c>
      <c r="C1200" s="121"/>
      <c r="Q1200" s="18"/>
      <c r="R1200" s="18"/>
      <c r="AB1200" s="57"/>
      <c r="AC1200" s="57"/>
      <c r="AD1200" s="57"/>
    </row>
    <row r="1201" spans="2:31" ht="16.5" customHeight="1" x14ac:dyDescent="0.2">
      <c r="Q1201" s="18"/>
      <c r="R1201" s="18"/>
      <c r="AB1201" s="57"/>
      <c r="AC1201" s="57"/>
      <c r="AD1201" s="57"/>
    </row>
    <row r="1202" spans="2:31" ht="16.5" customHeight="1" x14ac:dyDescent="0.2">
      <c r="Q1202" s="18"/>
      <c r="R1202" s="18"/>
      <c r="AB1202" s="57"/>
      <c r="AC1202" s="57"/>
      <c r="AD1202" s="57"/>
    </row>
    <row r="1203" spans="2:31" ht="16.5" customHeight="1" x14ac:dyDescent="0.2">
      <c r="Q1203" s="18"/>
      <c r="R1203" s="18"/>
      <c r="AB1203" s="57"/>
      <c r="AC1203" s="57"/>
      <c r="AD1203" s="57"/>
    </row>
    <row r="1204" spans="2:31" ht="12" customHeight="1" thickBot="1" x14ac:dyDescent="0.25">
      <c r="B1204" s="311" t="s">
        <v>7146</v>
      </c>
      <c r="C1204" s="311"/>
      <c r="D1204" s="311"/>
      <c r="E1204" s="311"/>
      <c r="F1204" s="311"/>
      <c r="G1204" s="311"/>
      <c r="H1204" s="311"/>
      <c r="I1204" s="311"/>
      <c r="J1204" s="311"/>
      <c r="K1204" s="311"/>
      <c r="L1204" s="311"/>
      <c r="M1204" s="311"/>
      <c r="N1204" s="311"/>
      <c r="O1204" s="311"/>
      <c r="P1204" s="311"/>
      <c r="Q1204" s="311"/>
      <c r="R1204" s="311"/>
      <c r="S1204" s="311"/>
      <c r="AB1204" s="57"/>
      <c r="AC1204" s="57"/>
      <c r="AD1204" s="57"/>
    </row>
    <row r="1205" spans="2:31" ht="18" customHeight="1" x14ac:dyDescent="0.2">
      <c r="B1205" s="94" t="s">
        <v>459</v>
      </c>
      <c r="C1205" s="133">
        <v>1997</v>
      </c>
      <c r="D1205" s="133">
        <v>1998</v>
      </c>
      <c r="E1205" s="133">
        <v>1999</v>
      </c>
      <c r="F1205" s="133">
        <v>2000</v>
      </c>
      <c r="G1205" s="133">
        <v>2001</v>
      </c>
      <c r="H1205" s="133">
        <v>2002</v>
      </c>
      <c r="I1205" s="42">
        <v>2003</v>
      </c>
      <c r="J1205" s="42">
        <v>2004</v>
      </c>
      <c r="K1205" s="42">
        <v>2005</v>
      </c>
      <c r="L1205" s="42">
        <v>2006</v>
      </c>
      <c r="M1205" s="42">
        <v>2007</v>
      </c>
      <c r="N1205" s="42">
        <v>2008</v>
      </c>
      <c r="O1205" s="42">
        <v>2009</v>
      </c>
      <c r="P1205" s="42">
        <v>2010</v>
      </c>
      <c r="Q1205" s="42">
        <v>2011</v>
      </c>
      <c r="R1205" s="42">
        <v>2012</v>
      </c>
      <c r="S1205" s="42">
        <v>2013</v>
      </c>
      <c r="T1205" s="42">
        <v>2014</v>
      </c>
      <c r="AC1205" s="57"/>
      <c r="AD1205" s="57"/>
      <c r="AE1205" s="57"/>
    </row>
    <row r="1206" spans="2:31" ht="13.5" customHeight="1" x14ac:dyDescent="0.2">
      <c r="B1206" s="27" t="s">
        <v>460</v>
      </c>
      <c r="C1206" s="134" t="s">
        <v>704</v>
      </c>
      <c r="D1206" s="134" t="s">
        <v>705</v>
      </c>
      <c r="E1206" s="134" t="s">
        <v>706</v>
      </c>
      <c r="F1206" s="134" t="s">
        <v>707</v>
      </c>
      <c r="G1206" s="134" t="s">
        <v>708</v>
      </c>
      <c r="H1206" s="134" t="s">
        <v>709</v>
      </c>
      <c r="I1206" s="85" t="s">
        <v>560</v>
      </c>
      <c r="J1206" s="85" t="s">
        <v>588</v>
      </c>
      <c r="K1206" s="85" t="s">
        <v>646</v>
      </c>
      <c r="L1206" s="85" t="s">
        <v>645</v>
      </c>
      <c r="M1206" s="85" t="s">
        <v>622</v>
      </c>
      <c r="N1206" s="85" t="s">
        <v>621</v>
      </c>
      <c r="O1206" s="85" t="s">
        <v>557</v>
      </c>
      <c r="P1206" s="85" t="s">
        <v>543</v>
      </c>
      <c r="Q1206" s="85" t="s">
        <v>529</v>
      </c>
      <c r="R1206" s="85" t="s">
        <v>513</v>
      </c>
      <c r="S1206" s="85" t="s">
        <v>476</v>
      </c>
      <c r="T1206" s="85" t="s">
        <v>3386</v>
      </c>
      <c r="AC1206" s="57"/>
      <c r="AD1206" s="57"/>
      <c r="AE1206" s="57"/>
    </row>
    <row r="1207" spans="2:31" ht="15" customHeight="1" x14ac:dyDescent="0.2">
      <c r="B1207" s="28" t="s">
        <v>461</v>
      </c>
      <c r="C1207" s="135" t="s">
        <v>710</v>
      </c>
      <c r="D1207" s="135" t="s">
        <v>711</v>
      </c>
      <c r="E1207" s="135" t="s">
        <v>712</v>
      </c>
      <c r="F1207" s="135" t="s">
        <v>713</v>
      </c>
      <c r="G1207" s="135" t="s">
        <v>714</v>
      </c>
      <c r="H1207" s="135" t="s">
        <v>715</v>
      </c>
      <c r="I1207" s="86" t="s">
        <v>561</v>
      </c>
      <c r="J1207" s="86" t="s">
        <v>587</v>
      </c>
      <c r="K1207" s="86" t="s">
        <v>647</v>
      </c>
      <c r="L1207" s="86" t="s">
        <v>644</v>
      </c>
      <c r="M1207" s="86" t="s">
        <v>623</v>
      </c>
      <c r="N1207" s="86" t="s">
        <v>620</v>
      </c>
      <c r="O1207" s="86" t="s">
        <v>558</v>
      </c>
      <c r="P1207" s="86" t="s">
        <v>544</v>
      </c>
      <c r="Q1207" s="86" t="s">
        <v>530</v>
      </c>
      <c r="R1207" s="86" t="s">
        <v>514</v>
      </c>
      <c r="S1207" s="86" t="s">
        <v>477</v>
      </c>
      <c r="T1207" s="86" t="s">
        <v>3387</v>
      </c>
      <c r="AC1207" s="57"/>
      <c r="AD1207" s="57"/>
      <c r="AE1207" s="57"/>
    </row>
    <row r="1208" spans="2:31" ht="11.25" customHeight="1" x14ac:dyDescent="0.2">
      <c r="B1208" s="27" t="s">
        <v>462</v>
      </c>
      <c r="C1208" s="134" t="s">
        <v>716</v>
      </c>
      <c r="D1208" s="134" t="s">
        <v>717</v>
      </c>
      <c r="E1208" s="134" t="s">
        <v>718</v>
      </c>
      <c r="F1208" s="134" t="s">
        <v>719</v>
      </c>
      <c r="G1208" s="134" t="s">
        <v>720</v>
      </c>
      <c r="H1208" s="134" t="s">
        <v>721</v>
      </c>
      <c r="I1208" s="85" t="s">
        <v>562</v>
      </c>
      <c r="J1208" s="85" t="s">
        <v>586</v>
      </c>
      <c r="K1208" s="85" t="s">
        <v>648</v>
      </c>
      <c r="L1208" s="85" t="s">
        <v>552</v>
      </c>
      <c r="M1208" s="85" t="s">
        <v>624</v>
      </c>
      <c r="N1208" s="85" t="s">
        <v>619</v>
      </c>
      <c r="O1208" s="85" t="s">
        <v>598</v>
      </c>
      <c r="P1208" s="85" t="s">
        <v>545</v>
      </c>
      <c r="Q1208" s="85" t="s">
        <v>531</v>
      </c>
      <c r="R1208" s="85" t="s">
        <v>515</v>
      </c>
      <c r="S1208" s="85" t="s">
        <v>660</v>
      </c>
      <c r="T1208" s="243" t="s">
        <v>7147</v>
      </c>
      <c r="AC1208" s="57"/>
      <c r="AD1208" s="57"/>
      <c r="AE1208" s="57"/>
    </row>
    <row r="1209" spans="2:31" ht="12.75" customHeight="1" x14ac:dyDescent="0.2">
      <c r="B1209" s="28" t="s">
        <v>42</v>
      </c>
      <c r="C1209" s="135" t="s">
        <v>722</v>
      </c>
      <c r="D1209" s="135" t="s">
        <v>723</v>
      </c>
      <c r="E1209" s="135" t="s">
        <v>724</v>
      </c>
      <c r="F1209" s="135" t="s">
        <v>725</v>
      </c>
      <c r="G1209" s="135" t="s">
        <v>726</v>
      </c>
      <c r="H1209" s="135" t="s">
        <v>727</v>
      </c>
      <c r="I1209" s="86" t="s">
        <v>563</v>
      </c>
      <c r="J1209" s="86" t="s">
        <v>585</v>
      </c>
      <c r="K1209" s="86" t="s">
        <v>649</v>
      </c>
      <c r="L1209" s="86" t="s">
        <v>643</v>
      </c>
      <c r="M1209" s="86" t="s">
        <v>625</v>
      </c>
      <c r="N1209" s="86" t="s">
        <v>618</v>
      </c>
      <c r="O1209" s="86" t="s">
        <v>597</v>
      </c>
      <c r="P1209" s="86" t="s">
        <v>546</v>
      </c>
      <c r="Q1209" s="86" t="s">
        <v>532</v>
      </c>
      <c r="R1209" s="86" t="s">
        <v>516</v>
      </c>
      <c r="S1209" s="86" t="s">
        <v>478</v>
      </c>
      <c r="T1209" s="244" t="s">
        <v>7148</v>
      </c>
      <c r="AC1209" s="57"/>
      <c r="AD1209" s="57"/>
      <c r="AE1209" s="57"/>
    </row>
    <row r="1210" spans="2:31" ht="12.75" customHeight="1" x14ac:dyDescent="0.2">
      <c r="B1210" s="27" t="s">
        <v>463</v>
      </c>
      <c r="C1210" s="134" t="s">
        <v>728</v>
      </c>
      <c r="D1210" s="134" t="s">
        <v>729</v>
      </c>
      <c r="E1210" s="134" t="s">
        <v>730</v>
      </c>
      <c r="F1210" s="134" t="s">
        <v>533</v>
      </c>
      <c r="G1210" s="134" t="s">
        <v>617</v>
      </c>
      <c r="H1210" s="134" t="s">
        <v>731</v>
      </c>
      <c r="I1210" s="85" t="s">
        <v>564</v>
      </c>
      <c r="J1210" s="85" t="s">
        <v>584</v>
      </c>
      <c r="K1210" s="85" t="s">
        <v>533</v>
      </c>
      <c r="L1210" s="85" t="s">
        <v>642</v>
      </c>
      <c r="M1210" s="85" t="s">
        <v>626</v>
      </c>
      <c r="N1210" s="85" t="s">
        <v>617</v>
      </c>
      <c r="O1210" s="85" t="s">
        <v>599</v>
      </c>
      <c r="P1210" s="85" t="s">
        <v>547</v>
      </c>
      <c r="Q1210" s="85" t="s">
        <v>533</v>
      </c>
      <c r="R1210" s="85" t="s">
        <v>517</v>
      </c>
      <c r="S1210" s="85" t="s">
        <v>479</v>
      </c>
      <c r="T1210" s="85" t="s">
        <v>3388</v>
      </c>
      <c r="AC1210" s="57"/>
      <c r="AD1210" s="57"/>
      <c r="AE1210" s="57"/>
    </row>
    <row r="1211" spans="2:31" ht="12.75" customHeight="1" x14ac:dyDescent="0.2">
      <c r="B1211" s="28" t="s">
        <v>253</v>
      </c>
      <c r="C1211" s="135" t="s">
        <v>732</v>
      </c>
      <c r="D1211" s="135" t="s">
        <v>733</v>
      </c>
      <c r="E1211" s="135" t="s">
        <v>734</v>
      </c>
      <c r="F1211" s="135" t="s">
        <v>735</v>
      </c>
      <c r="G1211" s="135" t="s">
        <v>736</v>
      </c>
      <c r="H1211" s="135" t="s">
        <v>737</v>
      </c>
      <c r="I1211" s="86" t="s">
        <v>565</v>
      </c>
      <c r="J1211" s="86" t="s">
        <v>583</v>
      </c>
      <c r="K1211" s="86" t="s">
        <v>650</v>
      </c>
      <c r="L1211" s="86" t="s">
        <v>641</v>
      </c>
      <c r="M1211" s="86" t="s">
        <v>627</v>
      </c>
      <c r="N1211" s="86" t="s">
        <v>616</v>
      </c>
      <c r="O1211" s="86" t="s">
        <v>600</v>
      </c>
      <c r="P1211" s="86" t="s">
        <v>548</v>
      </c>
      <c r="Q1211" s="86" t="s">
        <v>534</v>
      </c>
      <c r="R1211" s="86" t="s">
        <v>518</v>
      </c>
      <c r="S1211" s="86" t="s">
        <v>480</v>
      </c>
      <c r="T1211" s="86" t="s">
        <v>7149</v>
      </c>
      <c r="AC1211" s="57"/>
      <c r="AD1211" s="57"/>
      <c r="AE1211" s="57"/>
    </row>
    <row r="1212" spans="2:31" ht="15.75" customHeight="1" x14ac:dyDescent="0.2">
      <c r="B1212" s="27" t="s">
        <v>276</v>
      </c>
      <c r="C1212" s="134" t="s">
        <v>738</v>
      </c>
      <c r="D1212" s="134" t="s">
        <v>739</v>
      </c>
      <c r="E1212" s="134" t="s">
        <v>740</v>
      </c>
      <c r="F1212" s="134" t="s">
        <v>741</v>
      </c>
      <c r="G1212" s="134" t="s">
        <v>742</v>
      </c>
      <c r="H1212" s="134" t="s">
        <v>743</v>
      </c>
      <c r="I1212" s="85" t="s">
        <v>566</v>
      </c>
      <c r="J1212" s="85" t="s">
        <v>582</v>
      </c>
      <c r="K1212" s="85" t="s">
        <v>651</v>
      </c>
      <c r="L1212" s="85" t="s">
        <v>640</v>
      </c>
      <c r="M1212" s="85" t="s">
        <v>628</v>
      </c>
      <c r="N1212" s="85" t="s">
        <v>615</v>
      </c>
      <c r="O1212" s="85" t="s">
        <v>601</v>
      </c>
      <c r="P1212" s="85" t="s">
        <v>549</v>
      </c>
      <c r="Q1212" s="85" t="s">
        <v>535</v>
      </c>
      <c r="R1212" s="85" t="s">
        <v>519</v>
      </c>
      <c r="S1212" s="85" t="s">
        <v>481</v>
      </c>
      <c r="T1212" s="85" t="s">
        <v>3389</v>
      </c>
      <c r="AC1212" s="57"/>
      <c r="AD1212" s="57"/>
      <c r="AE1212" s="57"/>
    </row>
    <row r="1213" spans="2:31" ht="15" customHeight="1" x14ac:dyDescent="0.2">
      <c r="B1213" s="28" t="s">
        <v>306</v>
      </c>
      <c r="C1213" s="135" t="s">
        <v>512</v>
      </c>
      <c r="D1213" s="135" t="s">
        <v>744</v>
      </c>
      <c r="E1213" s="135" t="s">
        <v>745</v>
      </c>
      <c r="F1213" s="135" t="s">
        <v>746</v>
      </c>
      <c r="G1213" s="135" t="s">
        <v>747</v>
      </c>
      <c r="H1213" s="135" t="s">
        <v>747</v>
      </c>
      <c r="I1213" s="86" t="s">
        <v>567</v>
      </c>
      <c r="J1213" s="86" t="s">
        <v>581</v>
      </c>
      <c r="K1213" s="86" t="s">
        <v>528</v>
      </c>
      <c r="L1213" s="86" t="s">
        <v>574</v>
      </c>
      <c r="M1213" s="86" t="s">
        <v>512</v>
      </c>
      <c r="N1213" s="86" t="s">
        <v>575</v>
      </c>
      <c r="O1213" s="86" t="s">
        <v>506</v>
      </c>
      <c r="P1213" s="86" t="s">
        <v>526</v>
      </c>
      <c r="Q1213" s="86" t="s">
        <v>526</v>
      </c>
      <c r="R1213" s="86" t="s">
        <v>520</v>
      </c>
      <c r="S1213" s="86" t="s">
        <v>482</v>
      </c>
      <c r="T1213" s="86" t="s">
        <v>3390</v>
      </c>
      <c r="AC1213" s="57"/>
      <c r="AD1213" s="57"/>
      <c r="AE1213" s="57"/>
    </row>
    <row r="1214" spans="2:31" ht="12.75" customHeight="1" x14ac:dyDescent="0.2">
      <c r="B1214" s="27" t="s">
        <v>307</v>
      </c>
      <c r="C1214" s="134" t="s">
        <v>748</v>
      </c>
      <c r="D1214" s="134" t="s">
        <v>749</v>
      </c>
      <c r="E1214" s="134" t="s">
        <v>750</v>
      </c>
      <c r="F1214" s="134" t="s">
        <v>750</v>
      </c>
      <c r="G1214" s="134" t="s">
        <v>751</v>
      </c>
      <c r="H1214" s="134" t="s">
        <v>752</v>
      </c>
      <c r="I1214" s="85" t="s">
        <v>568</v>
      </c>
      <c r="J1214" s="85" t="s">
        <v>580</v>
      </c>
      <c r="K1214" s="85" t="s">
        <v>652</v>
      </c>
      <c r="L1214" s="85" t="s">
        <v>639</v>
      </c>
      <c r="M1214" s="85" t="s">
        <v>629</v>
      </c>
      <c r="N1214" s="85" t="s">
        <v>614</v>
      </c>
      <c r="O1214" s="85" t="s">
        <v>602</v>
      </c>
      <c r="P1214" s="85" t="s">
        <v>550</v>
      </c>
      <c r="Q1214" s="85" t="s">
        <v>536</v>
      </c>
      <c r="R1214" s="85" t="s">
        <v>521</v>
      </c>
      <c r="S1214" s="85" t="s">
        <v>483</v>
      </c>
      <c r="T1214" s="85" t="s">
        <v>3391</v>
      </c>
      <c r="AC1214" s="57"/>
      <c r="AD1214" s="57"/>
      <c r="AE1214" s="57"/>
    </row>
    <row r="1215" spans="2:31" ht="14.25" customHeight="1" x14ac:dyDescent="0.2">
      <c r="B1215" s="28" t="s">
        <v>464</v>
      </c>
      <c r="C1215" s="135" t="s">
        <v>753</v>
      </c>
      <c r="D1215" s="135" t="s">
        <v>754</v>
      </c>
      <c r="E1215" s="135" t="s">
        <v>755</v>
      </c>
      <c r="F1215" s="135" t="s">
        <v>756</v>
      </c>
      <c r="G1215" s="135" t="s">
        <v>757</v>
      </c>
      <c r="H1215" s="135" t="s">
        <v>571</v>
      </c>
      <c r="I1215" s="86" t="s">
        <v>569</v>
      </c>
      <c r="J1215" s="86" t="s">
        <v>579</v>
      </c>
      <c r="K1215" s="86" t="s">
        <v>653</v>
      </c>
      <c r="L1215" s="86" t="s">
        <v>638</v>
      </c>
      <c r="M1215" s="86" t="s">
        <v>630</v>
      </c>
      <c r="N1215" s="86" t="s">
        <v>613</v>
      </c>
      <c r="O1215" s="86" t="s">
        <v>603</v>
      </c>
      <c r="P1215" s="86" t="s">
        <v>551</v>
      </c>
      <c r="Q1215" s="86" t="s">
        <v>537</v>
      </c>
      <c r="R1215" s="86" t="s">
        <v>522</v>
      </c>
      <c r="S1215" s="86" t="s">
        <v>484</v>
      </c>
      <c r="T1215" s="86" t="s">
        <v>3392</v>
      </c>
      <c r="AC1215" s="57"/>
      <c r="AD1215" s="57"/>
      <c r="AE1215" s="57"/>
    </row>
    <row r="1216" spans="2:31" ht="15.75" customHeight="1" x14ac:dyDescent="0.2">
      <c r="B1216" s="27" t="s">
        <v>208</v>
      </c>
      <c r="C1216" s="134" t="s">
        <v>758</v>
      </c>
      <c r="D1216" s="134" t="s">
        <v>759</v>
      </c>
      <c r="E1216" s="134" t="s">
        <v>760</v>
      </c>
      <c r="F1216" s="134" t="s">
        <v>761</v>
      </c>
      <c r="G1216" s="134" t="s">
        <v>762</v>
      </c>
      <c r="H1216" s="134" t="s">
        <v>763</v>
      </c>
      <c r="I1216" s="85" t="s">
        <v>570</v>
      </c>
      <c r="J1216" s="85" t="s">
        <v>578</v>
      </c>
      <c r="K1216" s="85" t="s">
        <v>654</v>
      </c>
      <c r="L1216" s="85" t="s">
        <v>637</v>
      </c>
      <c r="M1216" s="85" t="s">
        <v>631</v>
      </c>
      <c r="N1216" s="85" t="s">
        <v>612</v>
      </c>
      <c r="O1216" s="85" t="s">
        <v>604</v>
      </c>
      <c r="P1216" s="85" t="s">
        <v>552</v>
      </c>
      <c r="Q1216" s="85" t="s">
        <v>538</v>
      </c>
      <c r="R1216" s="85" t="s">
        <v>523</v>
      </c>
      <c r="S1216" s="85" t="s">
        <v>485</v>
      </c>
      <c r="T1216" s="85" t="s">
        <v>3393</v>
      </c>
      <c r="AC1216" s="57"/>
      <c r="AD1216" s="57"/>
      <c r="AE1216" s="57"/>
    </row>
    <row r="1217" spans="2:31" ht="20.25" customHeight="1" x14ac:dyDescent="0.2">
      <c r="B1217" s="28" t="s">
        <v>251</v>
      </c>
      <c r="C1217" s="135" t="s">
        <v>764</v>
      </c>
      <c r="D1217" s="135" t="s">
        <v>765</v>
      </c>
      <c r="E1217" s="135" t="s">
        <v>606</v>
      </c>
      <c r="F1217" s="135" t="s">
        <v>630</v>
      </c>
      <c r="G1217" s="135" t="s">
        <v>766</v>
      </c>
      <c r="H1217" s="135" t="s">
        <v>767</v>
      </c>
      <c r="I1217" s="86" t="s">
        <v>571</v>
      </c>
      <c r="J1217" s="86" t="s">
        <v>577</v>
      </c>
      <c r="K1217" s="86" t="s">
        <v>655</v>
      </c>
      <c r="L1217" s="86" t="s">
        <v>636</v>
      </c>
      <c r="M1217" s="86" t="s">
        <v>571</v>
      </c>
      <c r="N1217" s="86" t="s">
        <v>611</v>
      </c>
      <c r="O1217" s="86" t="s">
        <v>605</v>
      </c>
      <c r="P1217" s="86" t="s">
        <v>553</v>
      </c>
      <c r="Q1217" s="86" t="s">
        <v>539</v>
      </c>
      <c r="R1217" s="86" t="s">
        <v>524</v>
      </c>
      <c r="S1217" s="86" t="s">
        <v>486</v>
      </c>
      <c r="T1217" s="86" t="s">
        <v>582</v>
      </c>
      <c r="AC1217" s="57"/>
      <c r="AD1217" s="57"/>
      <c r="AE1217" s="57"/>
    </row>
    <row r="1218" spans="2:31" ht="15.75" customHeight="1" x14ac:dyDescent="0.2">
      <c r="B1218" s="27" t="s">
        <v>203</v>
      </c>
      <c r="C1218" s="134" t="s">
        <v>768</v>
      </c>
      <c r="D1218" s="134" t="s">
        <v>769</v>
      </c>
      <c r="E1218" s="134" t="s">
        <v>482</v>
      </c>
      <c r="F1218" s="134" t="s">
        <v>770</v>
      </c>
      <c r="G1218" s="134" t="s">
        <v>771</v>
      </c>
      <c r="H1218" s="134" t="s">
        <v>772</v>
      </c>
      <c r="I1218" s="85" t="s">
        <v>540</v>
      </c>
      <c r="J1218" s="85" t="s">
        <v>576</v>
      </c>
      <c r="K1218" s="85" t="s">
        <v>554</v>
      </c>
      <c r="L1218" s="85" t="s">
        <v>540</v>
      </c>
      <c r="M1218" s="85" t="s">
        <v>632</v>
      </c>
      <c r="N1218" s="85" t="s">
        <v>610</v>
      </c>
      <c r="O1218" s="85" t="s">
        <v>540</v>
      </c>
      <c r="P1218" s="85" t="s">
        <v>554</v>
      </c>
      <c r="Q1218" s="85" t="s">
        <v>540</v>
      </c>
      <c r="R1218" s="85" t="s">
        <v>525</v>
      </c>
      <c r="S1218" s="85" t="s">
        <v>487</v>
      </c>
      <c r="T1218" s="85" t="s">
        <v>3394</v>
      </c>
    </row>
    <row r="1219" spans="2:31" ht="15" customHeight="1" x14ac:dyDescent="0.2">
      <c r="B1219" s="28" t="s">
        <v>465</v>
      </c>
      <c r="C1219" s="135" t="s">
        <v>555</v>
      </c>
      <c r="D1219" s="135" t="s">
        <v>509</v>
      </c>
      <c r="E1219" s="135" t="s">
        <v>575</v>
      </c>
      <c r="F1219" s="135" t="s">
        <v>773</v>
      </c>
      <c r="G1219" s="135" t="s">
        <v>541</v>
      </c>
      <c r="H1219" s="135" t="s">
        <v>602</v>
      </c>
      <c r="I1219" s="86" t="s">
        <v>572</v>
      </c>
      <c r="J1219" s="86" t="s">
        <v>575</v>
      </c>
      <c r="K1219" s="86" t="s">
        <v>527</v>
      </c>
      <c r="L1219" s="86" t="s">
        <v>527</v>
      </c>
      <c r="M1219" s="86" t="s">
        <v>572</v>
      </c>
      <c r="N1219" s="86" t="s">
        <v>512</v>
      </c>
      <c r="O1219" s="86" t="s">
        <v>606</v>
      </c>
      <c r="P1219" s="86" t="s">
        <v>555</v>
      </c>
      <c r="Q1219" s="86" t="s">
        <v>526</v>
      </c>
      <c r="R1219" s="86" t="s">
        <v>526</v>
      </c>
      <c r="S1219" s="107" t="s">
        <v>506</v>
      </c>
      <c r="T1219" s="107" t="s">
        <v>506</v>
      </c>
    </row>
    <row r="1220" spans="2:31" x14ac:dyDescent="0.2">
      <c r="B1220" s="27" t="s">
        <v>466</v>
      </c>
      <c r="C1220" s="134" t="s">
        <v>774</v>
      </c>
      <c r="D1220" s="134" t="s">
        <v>567</v>
      </c>
      <c r="E1220" s="134" t="s">
        <v>633</v>
      </c>
      <c r="F1220" s="134" t="s">
        <v>512</v>
      </c>
      <c r="G1220" s="134" t="s">
        <v>633</v>
      </c>
      <c r="H1220" s="134" t="s">
        <v>526</v>
      </c>
      <c r="I1220" s="85" t="s">
        <v>507</v>
      </c>
      <c r="J1220" s="85" t="s">
        <v>574</v>
      </c>
      <c r="K1220" s="85" t="s">
        <v>574</v>
      </c>
      <c r="L1220" s="85" t="s">
        <v>507</v>
      </c>
      <c r="M1220" s="85" t="s">
        <v>574</v>
      </c>
      <c r="N1220" s="85" t="s">
        <v>507</v>
      </c>
      <c r="O1220" s="85" t="s">
        <v>512</v>
      </c>
      <c r="P1220" s="85" t="s">
        <v>506</v>
      </c>
      <c r="Q1220" s="85" t="s">
        <v>507</v>
      </c>
      <c r="R1220" s="85" t="s">
        <v>507</v>
      </c>
      <c r="S1220" s="108" t="s">
        <v>507</v>
      </c>
      <c r="T1220" s="108" t="s">
        <v>507</v>
      </c>
    </row>
    <row r="1221" spans="2:31" x14ac:dyDescent="0.2">
      <c r="B1221" s="28" t="s">
        <v>468</v>
      </c>
      <c r="C1221" s="135" t="s">
        <v>541</v>
      </c>
      <c r="D1221" s="135" t="s">
        <v>574</v>
      </c>
      <c r="E1221" s="135" t="s">
        <v>574</v>
      </c>
      <c r="F1221" s="135" t="s">
        <v>507</v>
      </c>
      <c r="G1221" s="135" t="s">
        <v>574</v>
      </c>
      <c r="H1221" s="135" t="s">
        <v>507</v>
      </c>
      <c r="I1221" s="86" t="s">
        <v>507</v>
      </c>
      <c r="J1221" s="86" t="s">
        <v>574</v>
      </c>
      <c r="K1221" s="86" t="s">
        <v>507</v>
      </c>
      <c r="L1221" s="86" t="s">
        <v>507</v>
      </c>
      <c r="M1221" s="86" t="s">
        <v>507</v>
      </c>
      <c r="N1221" s="86" t="s">
        <v>574</v>
      </c>
      <c r="O1221" s="86" t="s">
        <v>507</v>
      </c>
      <c r="P1221" s="86" t="s">
        <v>541</v>
      </c>
      <c r="Q1221" s="86" t="s">
        <v>541</v>
      </c>
      <c r="R1221" s="86" t="s">
        <v>526</v>
      </c>
      <c r="S1221" s="107" t="s">
        <v>508</v>
      </c>
      <c r="T1221" s="107" t="s">
        <v>541</v>
      </c>
    </row>
    <row r="1222" spans="2:31" x14ac:dyDescent="0.2">
      <c r="B1222" s="27" t="s">
        <v>469</v>
      </c>
      <c r="C1222" s="134" t="s">
        <v>526</v>
      </c>
      <c r="D1222" s="134" t="s">
        <v>506</v>
      </c>
      <c r="E1222" s="134" t="s">
        <v>508</v>
      </c>
      <c r="F1222" s="134" t="s">
        <v>526</v>
      </c>
      <c r="G1222" s="134" t="s">
        <v>506</v>
      </c>
      <c r="H1222" s="134" t="s">
        <v>526</v>
      </c>
      <c r="I1222" s="85" t="s">
        <v>526</v>
      </c>
      <c r="J1222" s="85" t="s">
        <v>508</v>
      </c>
      <c r="K1222" s="85" t="s">
        <v>541</v>
      </c>
      <c r="L1222" s="85" t="s">
        <v>574</v>
      </c>
      <c r="M1222" s="85" t="s">
        <v>633</v>
      </c>
      <c r="N1222" s="85" t="s">
        <v>526</v>
      </c>
      <c r="O1222" s="85" t="s">
        <v>607</v>
      </c>
      <c r="P1222" s="85" t="s">
        <v>526</v>
      </c>
      <c r="Q1222" s="85" t="s">
        <v>536</v>
      </c>
      <c r="R1222" s="85" t="s">
        <v>527</v>
      </c>
      <c r="S1222" s="108" t="s">
        <v>509</v>
      </c>
      <c r="T1222" s="108" t="s">
        <v>581</v>
      </c>
      <c r="U1222" s="57"/>
      <c r="V1222" s="57"/>
      <c r="W1222" s="57"/>
      <c r="X1222" s="57"/>
      <c r="Y1222" s="57"/>
      <c r="Z1222" s="57"/>
    </row>
    <row r="1223" spans="2:31" x14ac:dyDescent="0.2">
      <c r="B1223" s="28" t="s">
        <v>250</v>
      </c>
      <c r="C1223" s="135" t="s">
        <v>775</v>
      </c>
      <c r="D1223" s="135" t="s">
        <v>527</v>
      </c>
      <c r="E1223" s="135" t="s">
        <v>512</v>
      </c>
      <c r="F1223" s="135" t="s">
        <v>776</v>
      </c>
      <c r="G1223" s="135" t="s">
        <v>777</v>
      </c>
      <c r="H1223" s="135" t="s">
        <v>778</v>
      </c>
      <c r="I1223" s="86" t="s">
        <v>536</v>
      </c>
      <c r="J1223" s="86" t="s">
        <v>470</v>
      </c>
      <c r="K1223" s="86" t="s">
        <v>656</v>
      </c>
      <c r="L1223" s="86" t="s">
        <v>635</v>
      </c>
      <c r="M1223" s="86" t="s">
        <v>634</v>
      </c>
      <c r="N1223" s="86" t="s">
        <v>609</v>
      </c>
      <c r="O1223" s="86" t="s">
        <v>608</v>
      </c>
      <c r="P1223" s="86" t="s">
        <v>556</v>
      </c>
      <c r="Q1223" s="86" t="s">
        <v>542</v>
      </c>
      <c r="R1223" s="86" t="s">
        <v>528</v>
      </c>
      <c r="S1223" s="86" t="s">
        <v>488</v>
      </c>
      <c r="T1223" s="86" t="s">
        <v>3395</v>
      </c>
      <c r="U1223" s="57"/>
      <c r="V1223" s="57"/>
      <c r="W1223" s="57"/>
      <c r="X1223" s="57"/>
      <c r="Y1223" s="57"/>
      <c r="Z1223" s="57"/>
    </row>
    <row r="1224" spans="2:31" x14ac:dyDescent="0.2">
      <c r="B1224" s="27" t="s">
        <v>471</v>
      </c>
      <c r="C1224" s="134" t="s">
        <v>507</v>
      </c>
      <c r="D1224" s="134" t="s">
        <v>555</v>
      </c>
      <c r="E1224" s="134" t="s">
        <v>490</v>
      </c>
      <c r="F1224" s="134" t="s">
        <v>490</v>
      </c>
      <c r="G1224" s="134" t="s">
        <v>507</v>
      </c>
      <c r="H1224" s="134" t="s">
        <v>507</v>
      </c>
      <c r="I1224" s="85" t="s">
        <v>507</v>
      </c>
      <c r="J1224" s="85" t="s">
        <v>507</v>
      </c>
      <c r="K1224" s="85" t="s">
        <v>507</v>
      </c>
      <c r="L1224" s="85" t="s">
        <v>467</v>
      </c>
      <c r="M1224" s="85" t="s">
        <v>507</v>
      </c>
      <c r="N1224" s="85" t="s">
        <v>507</v>
      </c>
      <c r="O1224" s="85" t="s">
        <v>507</v>
      </c>
      <c r="P1224" s="85" t="s">
        <v>507</v>
      </c>
      <c r="Q1224" s="85" t="s">
        <v>507</v>
      </c>
      <c r="R1224" s="85" t="s">
        <v>507</v>
      </c>
      <c r="S1224" s="85" t="s">
        <v>490</v>
      </c>
      <c r="T1224" s="85" t="s">
        <v>490</v>
      </c>
      <c r="U1224" s="57"/>
      <c r="V1224" s="57"/>
      <c r="W1224" s="57"/>
      <c r="X1224" s="57"/>
      <c r="Y1224" s="57"/>
      <c r="Z1224" s="57"/>
    </row>
    <row r="1225" spans="2:31" x14ac:dyDescent="0.2">
      <c r="B1225" s="28" t="s">
        <v>7182</v>
      </c>
      <c r="C1225" s="135" t="s">
        <v>507</v>
      </c>
      <c r="D1225" s="135" t="s">
        <v>507</v>
      </c>
      <c r="E1225" s="135" t="s">
        <v>507</v>
      </c>
      <c r="F1225" s="135" t="s">
        <v>507</v>
      </c>
      <c r="G1225" s="135" t="s">
        <v>507</v>
      </c>
      <c r="H1225" s="135" t="s">
        <v>507</v>
      </c>
      <c r="I1225" s="86" t="s">
        <v>507</v>
      </c>
      <c r="J1225" s="86" t="s">
        <v>507</v>
      </c>
      <c r="K1225" s="86" t="s">
        <v>507</v>
      </c>
      <c r="L1225" s="86" t="s">
        <v>507</v>
      </c>
      <c r="M1225" s="86" t="s">
        <v>507</v>
      </c>
      <c r="N1225" s="86" t="s">
        <v>507</v>
      </c>
      <c r="O1225" s="86" t="s">
        <v>507</v>
      </c>
      <c r="P1225" s="86" t="s">
        <v>507</v>
      </c>
      <c r="Q1225" s="86" t="s">
        <v>507</v>
      </c>
      <c r="R1225" s="86" t="s">
        <v>507</v>
      </c>
      <c r="S1225" s="86" t="s">
        <v>507</v>
      </c>
      <c r="T1225" s="86" t="s">
        <v>7183</v>
      </c>
      <c r="U1225" s="57"/>
      <c r="V1225" s="57"/>
      <c r="W1225" s="57"/>
      <c r="X1225" s="57"/>
      <c r="Y1225" s="57"/>
      <c r="Z1225" s="57"/>
    </row>
    <row r="1226" spans="2:31" ht="13.2" thickBot="1" x14ac:dyDescent="0.25">
      <c r="B1226" s="252" t="s">
        <v>472</v>
      </c>
      <c r="C1226" s="253" t="s">
        <v>745</v>
      </c>
      <c r="D1226" s="253" t="s">
        <v>607</v>
      </c>
      <c r="E1226" s="253" t="s">
        <v>508</v>
      </c>
      <c r="F1226" s="253" t="s">
        <v>779</v>
      </c>
      <c r="G1226" s="253" t="s">
        <v>506</v>
      </c>
      <c r="H1226" s="253" t="s">
        <v>526</v>
      </c>
      <c r="I1226" s="254" t="s">
        <v>508</v>
      </c>
      <c r="J1226" s="254" t="s">
        <v>573</v>
      </c>
      <c r="K1226" s="254" t="s">
        <v>657</v>
      </c>
      <c r="L1226" s="254" t="s">
        <v>473</v>
      </c>
      <c r="M1226" s="254" t="s">
        <v>607</v>
      </c>
      <c r="N1226" s="254" t="s">
        <v>536</v>
      </c>
      <c r="O1226" s="254" t="s">
        <v>526</v>
      </c>
      <c r="P1226" s="254" t="s">
        <v>506</v>
      </c>
      <c r="Q1226" s="254" t="s">
        <v>512</v>
      </c>
      <c r="R1226" s="254" t="s">
        <v>506</v>
      </c>
      <c r="S1226" s="254" t="s">
        <v>489</v>
      </c>
      <c r="T1226" s="254" t="s">
        <v>526</v>
      </c>
      <c r="U1226" s="57"/>
      <c r="V1226" s="57"/>
      <c r="W1226" s="57"/>
      <c r="X1226" s="57"/>
      <c r="Y1226" s="57"/>
      <c r="Z1226" s="57"/>
    </row>
    <row r="1227" spans="2:31" ht="22.8" x14ac:dyDescent="0.2">
      <c r="B1227" s="28" t="s">
        <v>474</v>
      </c>
      <c r="C1227" s="135" t="s">
        <v>780</v>
      </c>
      <c r="D1227" s="135" t="s">
        <v>781</v>
      </c>
      <c r="E1227" s="135" t="s">
        <v>782</v>
      </c>
      <c r="F1227" s="135" t="s">
        <v>783</v>
      </c>
      <c r="G1227" s="135" t="s">
        <v>784</v>
      </c>
      <c r="H1227" s="135" t="s">
        <v>785</v>
      </c>
      <c r="I1227" s="86" t="s">
        <v>589</v>
      </c>
      <c r="J1227" s="86" t="s">
        <v>590</v>
      </c>
      <c r="K1227" s="86" t="s">
        <v>591</v>
      </c>
      <c r="L1227" s="86" t="s">
        <v>592</v>
      </c>
      <c r="M1227" s="86" t="s">
        <v>593</v>
      </c>
      <c r="N1227" s="86" t="s">
        <v>594</v>
      </c>
      <c r="O1227" s="86" t="s">
        <v>595</v>
      </c>
      <c r="P1227" s="86" t="s">
        <v>596</v>
      </c>
      <c r="Q1227" s="86" t="s">
        <v>511</v>
      </c>
      <c r="R1227" s="86" t="s">
        <v>510</v>
      </c>
      <c r="S1227" s="86" t="s">
        <v>661</v>
      </c>
      <c r="T1227" s="86" t="s">
        <v>7184</v>
      </c>
      <c r="U1227" s="57"/>
      <c r="V1227" s="57"/>
      <c r="W1227" s="57"/>
      <c r="X1227" s="57"/>
      <c r="Y1227" s="57"/>
      <c r="Z1227" s="57"/>
    </row>
    <row r="1228" spans="2:31" ht="23.4" thickBot="1" x14ac:dyDescent="0.25">
      <c r="B1228" s="252" t="s">
        <v>475</v>
      </c>
      <c r="C1228" s="255">
        <v>8.1000000000000003E-2</v>
      </c>
      <c r="D1228" s="255">
        <v>0.112</v>
      </c>
      <c r="E1228" s="255">
        <v>9.1999999999999998E-2</v>
      </c>
      <c r="F1228" s="255">
        <v>0.107</v>
      </c>
      <c r="G1228" s="255">
        <v>7.8E-2</v>
      </c>
      <c r="H1228" s="255">
        <v>0.113</v>
      </c>
      <c r="I1228" s="256">
        <v>9.8000000000000004E-2</v>
      </c>
      <c r="J1228" s="256">
        <v>0.108</v>
      </c>
      <c r="K1228" s="256">
        <v>0.108</v>
      </c>
      <c r="L1228" s="256">
        <v>0.14699999999999999</v>
      </c>
      <c r="M1228" s="256">
        <v>0.13500000000000001</v>
      </c>
      <c r="N1228" s="256">
        <v>0.13400000000000001</v>
      </c>
      <c r="O1228" s="256">
        <v>0.14499999999999999</v>
      </c>
      <c r="P1228" s="256">
        <v>0.13200000000000001</v>
      </c>
      <c r="Q1228" s="256">
        <v>0.158</v>
      </c>
      <c r="R1228" s="256">
        <v>0.16900000000000001</v>
      </c>
      <c r="S1228" s="256">
        <v>0.1749</v>
      </c>
      <c r="T1228" s="256">
        <v>0.14599999999999999</v>
      </c>
      <c r="U1228" s="57"/>
      <c r="V1228" s="57"/>
      <c r="W1228" s="57"/>
      <c r="X1228" s="57"/>
      <c r="Y1228" s="57"/>
    </row>
    <row r="1229" spans="2:31" x14ac:dyDescent="0.2">
      <c r="B1229" s="47"/>
      <c r="C1229" s="57"/>
      <c r="M1229" s="18"/>
      <c r="N1229" s="18"/>
      <c r="O1229" s="18"/>
      <c r="Q1229" s="18"/>
      <c r="R1229" s="18"/>
      <c r="T1229" s="57"/>
      <c r="U1229" s="57"/>
      <c r="V1229" s="57"/>
      <c r="W1229" s="57"/>
      <c r="X1229" s="57"/>
      <c r="Y1229" s="57"/>
    </row>
    <row r="1230" spans="2:31" x14ac:dyDescent="0.2">
      <c r="B1230" s="47"/>
      <c r="C1230" s="57"/>
      <c r="M1230" s="18"/>
      <c r="N1230" s="18"/>
      <c r="O1230" s="18"/>
      <c r="Q1230" s="18"/>
      <c r="R1230" s="18"/>
      <c r="T1230" s="57"/>
      <c r="U1230" s="57"/>
      <c r="V1230" s="57"/>
      <c r="W1230" s="57"/>
      <c r="X1230" s="57"/>
      <c r="Y1230" s="57"/>
    </row>
    <row r="1231" spans="2:31" ht="15" thickBot="1" x14ac:dyDescent="0.25">
      <c r="B1231" s="47"/>
      <c r="C1231" s="130" t="s">
        <v>3396</v>
      </c>
      <c r="E1231" s="57"/>
      <c r="F1231" s="93"/>
      <c r="L1231" s="130" t="s">
        <v>3396</v>
      </c>
      <c r="N1231" s="18"/>
      <c r="Q1231" s="18"/>
      <c r="R1231" s="18"/>
      <c r="T1231" s="57"/>
      <c r="U1231" s="57"/>
      <c r="V1231" s="57"/>
      <c r="Z1231" s="57"/>
      <c r="AA1231" s="57"/>
      <c r="AB1231" s="57"/>
      <c r="AC1231" s="57"/>
      <c r="AD1231" s="57"/>
      <c r="AE1231" s="57"/>
    </row>
    <row r="1232" spans="2:31" ht="45.6" x14ac:dyDescent="0.2">
      <c r="B1232" s="47"/>
      <c r="C1232" s="57"/>
      <c r="L1232" s="56" t="s">
        <v>261</v>
      </c>
      <c r="M1232" s="42" t="s">
        <v>267</v>
      </c>
      <c r="N1232" s="42" t="s">
        <v>7226</v>
      </c>
      <c r="Q1232" s="18"/>
      <c r="R1232" s="18"/>
      <c r="T1232" s="57"/>
      <c r="U1232" s="57"/>
      <c r="V1232" s="57"/>
      <c r="Z1232" s="57"/>
      <c r="AA1232" s="57"/>
      <c r="AB1232" s="57"/>
      <c r="AC1232" s="57"/>
      <c r="AD1232" s="57"/>
      <c r="AE1232" s="57"/>
    </row>
    <row r="1233" spans="1:36" x14ac:dyDescent="0.2">
      <c r="B1233" s="47"/>
      <c r="C1233" s="57"/>
      <c r="L1233" s="55" t="s">
        <v>256</v>
      </c>
      <c r="M1233" s="60">
        <v>358</v>
      </c>
      <c r="N1233" s="55">
        <v>358</v>
      </c>
      <c r="Q1233" s="18"/>
      <c r="R1233" s="18"/>
      <c r="T1233" s="57"/>
      <c r="U1233" s="57"/>
      <c r="V1233" s="57"/>
      <c r="Z1233" s="57"/>
      <c r="AA1233" s="57"/>
      <c r="AB1233" s="57"/>
      <c r="AC1233" s="57"/>
      <c r="AD1233" s="57"/>
      <c r="AE1233" s="57"/>
    </row>
    <row r="1234" spans="1:36" ht="14.4" x14ac:dyDescent="0.2">
      <c r="B1234" s="47"/>
      <c r="C1234" s="57"/>
      <c r="D1234" s="93"/>
      <c r="L1234" s="53" t="s">
        <v>262</v>
      </c>
      <c r="M1234" s="59">
        <v>15</v>
      </c>
      <c r="N1234" s="53">
        <v>95</v>
      </c>
      <c r="Q1234" s="18"/>
      <c r="R1234" s="18"/>
      <c r="T1234" s="57"/>
      <c r="U1234" s="57"/>
      <c r="V1234" s="57"/>
      <c r="Z1234" s="57"/>
      <c r="AA1234" s="57"/>
      <c r="AB1234" s="57"/>
      <c r="AC1234" s="57"/>
      <c r="AD1234" s="57"/>
      <c r="AE1234" s="57"/>
    </row>
    <row r="1235" spans="1:36" x14ac:dyDescent="0.2">
      <c r="L1235" s="55" t="s">
        <v>255</v>
      </c>
      <c r="M1235" s="60">
        <v>44</v>
      </c>
      <c r="N1235" s="55">
        <v>44</v>
      </c>
      <c r="Q1235" s="18"/>
      <c r="R1235" s="18"/>
      <c r="T1235" s="57"/>
      <c r="U1235" s="57"/>
      <c r="V1235" s="57"/>
      <c r="Z1235" s="57"/>
      <c r="AA1235" s="57"/>
      <c r="AB1235" s="57"/>
      <c r="AC1235" s="57"/>
      <c r="AD1235" s="57"/>
      <c r="AE1235" s="57"/>
    </row>
    <row r="1236" spans="1:36" x14ac:dyDescent="0.2">
      <c r="L1236" s="53" t="s">
        <v>252</v>
      </c>
      <c r="M1236" s="59">
        <v>4</v>
      </c>
      <c r="N1236" s="53">
        <v>4</v>
      </c>
      <c r="Q1236" s="18"/>
      <c r="R1236" s="18"/>
      <c r="T1236" s="57"/>
      <c r="U1236" s="57"/>
      <c r="V1236" s="57"/>
      <c r="Z1236" s="57"/>
      <c r="AA1236" s="57"/>
      <c r="AB1236" s="57"/>
      <c r="AC1236" s="57"/>
      <c r="AD1236" s="57"/>
      <c r="AE1236" s="57"/>
      <c r="AH1236" s="57"/>
      <c r="AI1236" s="57"/>
      <c r="AJ1236" s="57"/>
    </row>
    <row r="1237" spans="1:36" x14ac:dyDescent="0.2">
      <c r="L1237" s="55" t="s">
        <v>254</v>
      </c>
      <c r="M1237" s="60">
        <v>29</v>
      </c>
      <c r="N1237" s="27">
        <v>276</v>
      </c>
      <c r="Q1237" s="18"/>
      <c r="R1237" s="18"/>
      <c r="T1237" s="57"/>
      <c r="U1237" s="57"/>
      <c r="V1237" s="57"/>
      <c r="Z1237" s="57"/>
      <c r="AA1237" s="57"/>
      <c r="AB1237" s="57"/>
      <c r="AC1237" s="57"/>
      <c r="AD1237" s="57"/>
      <c r="AE1237" s="57"/>
      <c r="AH1237" s="57"/>
      <c r="AI1237" s="57"/>
      <c r="AJ1237" s="57"/>
    </row>
    <row r="1238" spans="1:36" x14ac:dyDescent="0.2">
      <c r="L1238" s="53" t="s">
        <v>253</v>
      </c>
      <c r="M1238" s="59">
        <v>38</v>
      </c>
      <c r="N1238" s="53">
        <v>140</v>
      </c>
      <c r="Q1238" s="18"/>
      <c r="R1238" s="18"/>
      <c r="T1238" s="57"/>
      <c r="U1238" s="57"/>
      <c r="V1238" s="57"/>
      <c r="Z1238" s="57"/>
      <c r="AA1238" s="57"/>
      <c r="AB1238" s="57"/>
      <c r="AC1238" s="57"/>
      <c r="AD1238" s="57"/>
      <c r="AE1238" s="57"/>
      <c r="AH1238" s="57"/>
      <c r="AI1238" s="57"/>
      <c r="AJ1238" s="57"/>
    </row>
    <row r="1239" spans="1:36" x14ac:dyDescent="0.2">
      <c r="L1239" s="55" t="s">
        <v>208</v>
      </c>
      <c r="M1239" s="60">
        <v>5</v>
      </c>
      <c r="N1239" s="55">
        <v>6</v>
      </c>
      <c r="Q1239" s="18"/>
      <c r="R1239" s="18"/>
      <c r="T1239" s="57"/>
      <c r="U1239" s="57"/>
      <c r="V1239" s="57"/>
      <c r="Z1239" s="57"/>
      <c r="AA1239" s="57"/>
      <c r="AB1239" s="57"/>
      <c r="AC1239" s="57"/>
      <c r="AD1239" s="57"/>
      <c r="AE1239" s="57"/>
    </row>
    <row r="1240" spans="1:36" x14ac:dyDescent="0.2">
      <c r="L1240" s="53" t="s">
        <v>250</v>
      </c>
      <c r="M1240" s="59">
        <v>5</v>
      </c>
      <c r="N1240" s="53">
        <v>5</v>
      </c>
      <c r="Q1240" s="18"/>
      <c r="R1240" s="18"/>
      <c r="T1240" s="57"/>
      <c r="U1240" s="57"/>
      <c r="V1240" s="57"/>
      <c r="Z1240" s="57"/>
      <c r="AA1240" s="57"/>
      <c r="AB1240" s="57"/>
      <c r="AC1240" s="57"/>
      <c r="AD1240" s="57"/>
      <c r="AE1240" s="57"/>
    </row>
    <row r="1241" spans="1:36" x14ac:dyDescent="0.2">
      <c r="L1241" s="55" t="s">
        <v>42</v>
      </c>
      <c r="M1241" s="60">
        <v>42</v>
      </c>
      <c r="N1241" s="27">
        <v>334</v>
      </c>
      <c r="Q1241" s="18"/>
      <c r="R1241" s="18"/>
      <c r="T1241" s="57"/>
      <c r="U1241" s="57"/>
      <c r="V1241" s="57"/>
      <c r="Z1241" s="57"/>
      <c r="AA1241" s="57"/>
      <c r="AB1241" s="57"/>
      <c r="AC1241" s="57"/>
      <c r="AD1241" s="57"/>
      <c r="AE1241" s="57"/>
    </row>
    <row r="1242" spans="1:36" x14ac:dyDescent="0.2">
      <c r="L1242" s="53" t="s">
        <v>251</v>
      </c>
      <c r="M1242" s="59">
        <v>3</v>
      </c>
      <c r="N1242" s="53">
        <v>3</v>
      </c>
      <c r="Q1242" s="18"/>
      <c r="R1242" s="18"/>
      <c r="T1242" s="57"/>
      <c r="U1242" s="57"/>
      <c r="V1242" s="57"/>
      <c r="Z1242" s="57"/>
      <c r="AA1242" s="57"/>
      <c r="AB1242" s="57"/>
      <c r="AC1242" s="57"/>
      <c r="AD1242" s="57"/>
      <c r="AE1242" s="57"/>
    </row>
    <row r="1243" spans="1:36" x14ac:dyDescent="0.2">
      <c r="L1243" s="55" t="s">
        <v>276</v>
      </c>
      <c r="M1243" s="60">
        <v>2</v>
      </c>
      <c r="N1243" s="55">
        <v>2</v>
      </c>
      <c r="Q1243" s="18"/>
      <c r="R1243" s="18"/>
      <c r="T1243" s="57"/>
      <c r="U1243" s="57"/>
      <c r="V1243" s="57"/>
      <c r="Z1243" s="57"/>
      <c r="AA1243" s="57"/>
      <c r="AB1243" s="57"/>
      <c r="AC1243" s="57"/>
      <c r="AD1243" s="57"/>
      <c r="AE1243" s="57"/>
    </row>
    <row r="1244" spans="1:36" x14ac:dyDescent="0.2">
      <c r="L1244" s="53" t="s">
        <v>306</v>
      </c>
      <c r="M1244" s="59">
        <v>2</v>
      </c>
      <c r="N1244" s="53">
        <v>6</v>
      </c>
      <c r="Q1244" s="18"/>
      <c r="R1244" s="18"/>
      <c r="T1244" s="57"/>
      <c r="U1244" s="57"/>
      <c r="V1244" s="57"/>
      <c r="Z1244" s="57"/>
      <c r="AA1244" s="57"/>
      <c r="AB1244" s="57"/>
      <c r="AC1244" s="57"/>
      <c r="AD1244" s="57"/>
      <c r="AE1244" s="57"/>
    </row>
    <row r="1245" spans="1:36" x14ac:dyDescent="0.2">
      <c r="L1245" s="145" t="s">
        <v>3397</v>
      </c>
      <c r="M1245" s="194">
        <v>2</v>
      </c>
      <c r="N1245" s="145">
        <v>2</v>
      </c>
      <c r="Q1245" s="18"/>
      <c r="R1245" s="18"/>
      <c r="T1245" s="57"/>
      <c r="U1245" s="57"/>
      <c r="V1245" s="57"/>
      <c r="Z1245" s="57"/>
      <c r="AA1245" s="57"/>
      <c r="AB1245" s="57"/>
      <c r="AC1245" s="57"/>
      <c r="AD1245" s="57"/>
      <c r="AE1245" s="57"/>
    </row>
    <row r="1246" spans="1:36" ht="13.2" thickBot="1" x14ac:dyDescent="0.25">
      <c r="L1246" s="53" t="s">
        <v>307</v>
      </c>
      <c r="M1246" s="59">
        <v>2</v>
      </c>
      <c r="N1246" s="53">
        <v>2</v>
      </c>
      <c r="Q1246" s="18"/>
      <c r="R1246" s="18"/>
      <c r="T1246" s="57"/>
      <c r="U1246" s="57"/>
      <c r="V1246" s="57"/>
      <c r="Z1246" s="57"/>
      <c r="AA1246" s="57"/>
      <c r="AB1246" s="57"/>
      <c r="AC1246" s="57"/>
      <c r="AD1246" s="57"/>
      <c r="AE1246" s="57"/>
    </row>
    <row r="1247" spans="1:36" ht="13.2" thickBot="1" x14ac:dyDescent="0.25">
      <c r="A1247" s="70"/>
      <c r="L1247" s="25" t="s">
        <v>190</v>
      </c>
      <c r="M1247" s="24">
        <f>SUM(M1233:M1246)</f>
        <v>551</v>
      </c>
      <c r="N1247" s="24">
        <f>SUM(N1233:N1246)</f>
        <v>1277</v>
      </c>
      <c r="Q1247" s="18"/>
      <c r="R1247" s="18"/>
      <c r="T1247" s="57"/>
      <c r="U1247" s="57"/>
      <c r="V1247" s="57"/>
      <c r="W1247" s="57"/>
      <c r="Z1247" s="57"/>
      <c r="AA1247" s="57"/>
      <c r="AB1247" s="57"/>
      <c r="AC1247" s="57"/>
      <c r="AD1247" s="57"/>
      <c r="AE1247" s="57"/>
    </row>
    <row r="1248" spans="1:36" x14ac:dyDescent="0.2">
      <c r="N1248" s="18"/>
      <c r="P1248" s="18"/>
      <c r="Q1248" s="18"/>
      <c r="R1248" s="18"/>
      <c r="T1248" s="57"/>
      <c r="U1248" s="57"/>
      <c r="V1248" s="57"/>
      <c r="W1248" s="57"/>
      <c r="Z1248" s="57"/>
      <c r="AA1248" s="57"/>
      <c r="AB1248" s="57"/>
      <c r="AC1248" s="57"/>
      <c r="AD1248" s="57"/>
      <c r="AE1248" s="57"/>
    </row>
    <row r="1249" spans="2:31" x14ac:dyDescent="0.2">
      <c r="P1249" s="18"/>
      <c r="Q1249" s="18"/>
      <c r="R1249" s="18"/>
      <c r="T1249" s="57"/>
      <c r="U1249" s="57"/>
      <c r="V1249" s="57"/>
      <c r="W1249" s="57"/>
      <c r="Z1249" s="57"/>
      <c r="AA1249" s="57"/>
      <c r="AB1249" s="57"/>
      <c r="AC1249" s="57"/>
      <c r="AD1249" s="57"/>
      <c r="AE1249" s="57"/>
    </row>
    <row r="1250" spans="2:31" x14ac:dyDescent="0.2">
      <c r="L1250" s="18"/>
      <c r="M1250" s="18"/>
      <c r="N1250" s="18"/>
      <c r="O1250" s="18"/>
      <c r="P1250" s="18"/>
      <c r="Q1250" s="18"/>
      <c r="R1250" s="18"/>
      <c r="T1250" s="57"/>
      <c r="U1250" s="57"/>
      <c r="V1250" s="57"/>
      <c r="W1250" s="57"/>
      <c r="Z1250" s="57"/>
      <c r="AA1250" s="57"/>
      <c r="AB1250" s="57"/>
      <c r="AC1250" s="57"/>
      <c r="AD1250" s="57"/>
      <c r="AE1250" s="57"/>
    </row>
    <row r="1251" spans="2:31" x14ac:dyDescent="0.2">
      <c r="L1251" s="18"/>
      <c r="M1251" s="18"/>
      <c r="N1251" s="18"/>
      <c r="O1251" s="18"/>
      <c r="P1251" s="18"/>
      <c r="Q1251" s="18"/>
      <c r="R1251" s="18"/>
      <c r="T1251" s="57"/>
      <c r="U1251" s="57"/>
      <c r="V1251" s="57"/>
      <c r="W1251" s="57"/>
      <c r="Z1251" s="57"/>
      <c r="AA1251" s="57"/>
      <c r="AB1251" s="57"/>
      <c r="AC1251" s="57"/>
      <c r="AD1251" s="57"/>
      <c r="AE1251" s="57"/>
    </row>
    <row r="1252" spans="2:31" x14ac:dyDescent="0.2">
      <c r="L1252" s="18"/>
      <c r="M1252" s="18"/>
      <c r="N1252" s="18"/>
      <c r="O1252" s="18"/>
      <c r="P1252" s="18"/>
      <c r="Q1252" s="18"/>
      <c r="R1252" s="18"/>
      <c r="T1252" s="57"/>
      <c r="U1252" s="57"/>
      <c r="V1252" s="57"/>
      <c r="Z1252" s="57"/>
      <c r="AA1252" s="57"/>
      <c r="AB1252" s="57"/>
      <c r="AC1252" s="57"/>
      <c r="AD1252" s="57"/>
      <c r="AE1252" s="57"/>
    </row>
    <row r="1253" spans="2:31" x14ac:dyDescent="0.2">
      <c r="B1253" s="47"/>
      <c r="C1253" s="57"/>
      <c r="L1253" s="18"/>
      <c r="M1253" s="18"/>
      <c r="N1253" s="18"/>
      <c r="O1253" s="18"/>
      <c r="P1253" s="18"/>
      <c r="Q1253" s="18"/>
      <c r="R1253" s="18"/>
      <c r="T1253" s="57"/>
      <c r="U1253" s="57"/>
      <c r="V1253" s="57"/>
      <c r="Z1253" s="57"/>
      <c r="AA1253" s="57"/>
      <c r="AB1253" s="57"/>
      <c r="AC1253" s="57"/>
      <c r="AD1253" s="57"/>
      <c r="AE1253" s="57"/>
    </row>
    <row r="1254" spans="2:31" x14ac:dyDescent="0.2">
      <c r="B1254" s="47"/>
      <c r="C1254" s="57"/>
      <c r="L1254" s="18"/>
      <c r="M1254" s="18"/>
      <c r="N1254" s="18"/>
      <c r="O1254" s="18"/>
      <c r="P1254" s="18"/>
      <c r="Q1254" s="18"/>
      <c r="R1254" s="18"/>
      <c r="T1254" s="57"/>
      <c r="U1254" s="57"/>
      <c r="V1254" s="57"/>
      <c r="Z1254" s="57"/>
      <c r="AA1254" s="57"/>
      <c r="AB1254" s="57"/>
      <c r="AC1254" s="57"/>
      <c r="AD1254" s="57"/>
      <c r="AE1254" s="57"/>
    </row>
    <row r="1255" spans="2:31" x14ac:dyDescent="0.2">
      <c r="B1255" s="47"/>
      <c r="C1255" s="57"/>
      <c r="L1255" s="18"/>
      <c r="M1255" s="18"/>
      <c r="N1255" s="18"/>
      <c r="O1255" s="18"/>
      <c r="P1255" s="18"/>
      <c r="Q1255" s="18"/>
      <c r="R1255" s="18"/>
      <c r="T1255" s="57"/>
      <c r="U1255" s="57"/>
      <c r="V1255" s="57"/>
      <c r="W1255" s="57"/>
      <c r="X1255" s="57"/>
      <c r="Y1255" s="57"/>
    </row>
    <row r="1256" spans="2:31" x14ac:dyDescent="0.2">
      <c r="B1256" s="47"/>
      <c r="C1256" s="57"/>
      <c r="L1256" s="18"/>
      <c r="M1256" s="18"/>
      <c r="N1256" s="18"/>
      <c r="O1256" s="18"/>
      <c r="P1256" s="18"/>
      <c r="Q1256" s="18"/>
      <c r="R1256" s="18"/>
      <c r="T1256" s="57"/>
      <c r="U1256" s="57"/>
      <c r="V1256" s="57"/>
      <c r="W1256" s="57"/>
      <c r="X1256" s="57"/>
      <c r="Y1256" s="57"/>
    </row>
    <row r="1257" spans="2:31" x14ac:dyDescent="0.2">
      <c r="B1257" s="47"/>
      <c r="C1257" s="57"/>
      <c r="L1257" s="18"/>
      <c r="M1257" s="18"/>
      <c r="N1257" s="18"/>
      <c r="O1257" s="18"/>
      <c r="P1257" s="18"/>
      <c r="Q1257" s="18"/>
      <c r="R1257" s="18"/>
      <c r="T1257" s="57"/>
      <c r="U1257" s="57"/>
      <c r="V1257" s="57"/>
      <c r="W1257" s="57"/>
      <c r="X1257" s="57"/>
      <c r="Y1257" s="57"/>
    </row>
    <row r="1258" spans="2:31" x14ac:dyDescent="0.2">
      <c r="B1258" s="47"/>
      <c r="C1258" s="57"/>
      <c r="L1258" s="18"/>
      <c r="M1258" s="18"/>
      <c r="N1258" s="18"/>
      <c r="O1258" s="18"/>
      <c r="P1258" s="18"/>
      <c r="Q1258" s="18"/>
      <c r="R1258" s="18"/>
      <c r="T1258" s="57"/>
      <c r="U1258" s="57"/>
      <c r="V1258" s="57"/>
      <c r="W1258" s="57"/>
      <c r="X1258" s="57"/>
      <c r="Y1258" s="57"/>
    </row>
    <row r="1259" spans="2:31" x14ac:dyDescent="0.2">
      <c r="B1259" s="47"/>
      <c r="C1259" s="57"/>
      <c r="L1259" s="18"/>
      <c r="M1259" s="18"/>
      <c r="N1259" s="18"/>
      <c r="O1259" s="18"/>
      <c r="P1259" s="18"/>
      <c r="R1259" s="18"/>
      <c r="T1259" s="57"/>
      <c r="U1259" s="57"/>
      <c r="V1259" s="57"/>
      <c r="W1259" s="57"/>
      <c r="X1259" s="57"/>
      <c r="Y1259" s="57"/>
    </row>
    <row r="1260" spans="2:31" x14ac:dyDescent="0.2">
      <c r="B1260" s="47"/>
      <c r="C1260" s="57"/>
      <c r="L1260" s="18"/>
      <c r="M1260" s="18"/>
      <c r="N1260" s="18"/>
      <c r="O1260" s="18"/>
      <c r="P1260" s="18"/>
      <c r="R1260" s="18"/>
      <c r="T1260" s="57"/>
      <c r="U1260" s="57"/>
      <c r="V1260" s="57"/>
      <c r="W1260" s="57"/>
      <c r="X1260" s="57"/>
      <c r="Y1260" s="57"/>
    </row>
    <row r="1261" spans="2:31" x14ac:dyDescent="0.2">
      <c r="B1261" s="47"/>
      <c r="C1261" s="57"/>
      <c r="L1261" s="18"/>
      <c r="M1261" s="18"/>
      <c r="N1261" s="18"/>
      <c r="O1261" s="18"/>
      <c r="P1261" s="18"/>
      <c r="R1261" s="18"/>
      <c r="T1261" s="57"/>
      <c r="U1261" s="57"/>
      <c r="V1261" s="57"/>
      <c r="W1261" s="57"/>
      <c r="X1261" s="57"/>
      <c r="Y1261" s="57"/>
    </row>
    <row r="1262" spans="2:31" x14ac:dyDescent="0.2">
      <c r="B1262" s="47"/>
      <c r="C1262" s="57"/>
      <c r="L1262" s="18"/>
      <c r="M1262" s="18"/>
      <c r="R1262" s="18"/>
      <c r="T1262" s="57"/>
      <c r="U1262" s="57"/>
      <c r="V1262" s="57"/>
      <c r="W1262" s="57"/>
      <c r="X1262" s="57"/>
      <c r="Y1262" s="57"/>
    </row>
    <row r="1263" spans="2:31" x14ac:dyDescent="0.2">
      <c r="B1263" s="47"/>
      <c r="C1263" s="57"/>
      <c r="L1263" s="18"/>
      <c r="M1263" s="18"/>
      <c r="R1263" s="18"/>
    </row>
    <row r="1264" spans="2:31" x14ac:dyDescent="0.2">
      <c r="B1264" s="47"/>
      <c r="C1264" s="57"/>
      <c r="L1264" s="18"/>
      <c r="Q1264" s="18"/>
      <c r="R1264" s="18"/>
    </row>
    <row r="1265" spans="2:18" x14ac:dyDescent="0.2">
      <c r="B1265" s="47"/>
      <c r="C1265" s="57"/>
      <c r="L1265" s="18"/>
      <c r="Q1265" s="18"/>
      <c r="R1265" s="18"/>
    </row>
    <row r="1266" spans="2:18" x14ac:dyDescent="0.2">
      <c r="B1266" s="47"/>
      <c r="C1266" s="57"/>
      <c r="L1266" s="18"/>
      <c r="Q1266" s="18"/>
      <c r="R1266" s="18"/>
    </row>
    <row r="1267" spans="2:18" x14ac:dyDescent="0.2">
      <c r="B1267" s="47"/>
      <c r="C1267" s="57"/>
      <c r="L1267" s="18"/>
      <c r="Q1267" s="18"/>
      <c r="R1267" s="18"/>
    </row>
    <row r="1268" spans="2:18" x14ac:dyDescent="0.2">
      <c r="Q1268" s="18"/>
      <c r="R1268" s="18"/>
    </row>
    <row r="1269" spans="2:18" x14ac:dyDescent="0.2">
      <c r="Q1269" s="18"/>
      <c r="R1269" s="18"/>
    </row>
    <row r="1270" spans="2:18" x14ac:dyDescent="0.2">
      <c r="O1270" s="129"/>
      <c r="P1270" s="47"/>
      <c r="Q1270" s="18"/>
      <c r="R1270" s="18"/>
    </row>
    <row r="1271" spans="2:18" ht="13.2" thickBot="1" x14ac:dyDescent="0.25">
      <c r="B1271" s="313" t="s">
        <v>189</v>
      </c>
      <c r="C1271" s="313"/>
      <c r="D1271" s="313"/>
      <c r="E1271" s="313"/>
      <c r="F1271" s="313"/>
      <c r="G1271" s="313"/>
      <c r="H1271" s="313"/>
      <c r="I1271" s="313"/>
      <c r="J1271" s="313"/>
      <c r="L1271" s="311" t="s">
        <v>189</v>
      </c>
      <c r="M1271" s="311"/>
      <c r="N1271" s="311"/>
      <c r="O1271" s="245"/>
      <c r="P1271" s="47"/>
      <c r="Q1271" s="18"/>
      <c r="R1271" s="18"/>
    </row>
    <row r="1272" spans="2:18" ht="15.75" customHeight="1" x14ac:dyDescent="0.2">
      <c r="L1272" s="56" t="s">
        <v>116</v>
      </c>
      <c r="M1272" s="56"/>
      <c r="N1272" s="56" t="s">
        <v>364</v>
      </c>
      <c r="O1272" s="47" t="s">
        <v>277</v>
      </c>
      <c r="P1272" s="245"/>
      <c r="Q1272" s="18"/>
      <c r="R1272" s="18"/>
    </row>
    <row r="1273" spans="2:18" x14ac:dyDescent="0.2">
      <c r="L1273" s="55" t="s">
        <v>416</v>
      </c>
      <c r="M1273" s="55"/>
      <c r="N1273" s="60">
        <v>6</v>
      </c>
      <c r="O1273" s="127" t="s">
        <v>7168</v>
      </c>
      <c r="P1273" s="127">
        <f>N1273/551</f>
        <v>1.0889292196007259E-2</v>
      </c>
      <c r="Q1273" s="18"/>
      <c r="R1273" s="18"/>
    </row>
    <row r="1274" spans="2:18" x14ac:dyDescent="0.2">
      <c r="L1274" s="53" t="s">
        <v>17</v>
      </c>
      <c r="M1274" s="53"/>
      <c r="N1274" s="59">
        <v>16</v>
      </c>
      <c r="O1274" s="127" t="s">
        <v>7150</v>
      </c>
      <c r="P1274" s="127">
        <f t="shared" ref="P1274:P1316" si="23">N1274/551</f>
        <v>2.9038112522686024E-2</v>
      </c>
      <c r="Q1274" s="18"/>
      <c r="R1274" s="18"/>
    </row>
    <row r="1275" spans="2:18" x14ac:dyDescent="0.2">
      <c r="L1275" s="55" t="s">
        <v>36</v>
      </c>
      <c r="M1275" s="55"/>
      <c r="N1275" s="60">
        <v>43</v>
      </c>
      <c r="O1275" s="127" t="s">
        <v>7151</v>
      </c>
      <c r="P1275" s="127">
        <f t="shared" si="23"/>
        <v>7.8039927404718698E-2</v>
      </c>
      <c r="Q1275" s="18"/>
      <c r="R1275" s="18"/>
    </row>
    <row r="1276" spans="2:18" x14ac:dyDescent="0.2">
      <c r="L1276" s="55" t="s">
        <v>275</v>
      </c>
      <c r="M1276" s="55"/>
      <c r="N1276" s="60">
        <v>9</v>
      </c>
      <c r="O1276" s="127" t="s">
        <v>7152</v>
      </c>
      <c r="P1276" s="127">
        <f t="shared" si="23"/>
        <v>1.6333938294010888E-2</v>
      </c>
      <c r="Q1276" s="18"/>
      <c r="R1276" s="18"/>
    </row>
    <row r="1277" spans="2:18" x14ac:dyDescent="0.2">
      <c r="L1277" s="53" t="s">
        <v>136</v>
      </c>
      <c r="M1277" s="53"/>
      <c r="N1277" s="59">
        <v>23</v>
      </c>
      <c r="O1277" s="127" t="s">
        <v>7153</v>
      </c>
      <c r="P1277" s="127">
        <f t="shared" si="23"/>
        <v>4.1742286751361164E-2</v>
      </c>
      <c r="Q1277" s="18"/>
      <c r="R1277" s="18"/>
    </row>
    <row r="1278" spans="2:18" x14ac:dyDescent="0.2">
      <c r="L1278" s="55" t="s">
        <v>57</v>
      </c>
      <c r="M1278" s="55"/>
      <c r="N1278" s="60">
        <v>26</v>
      </c>
      <c r="O1278" s="127" t="s">
        <v>7154</v>
      </c>
      <c r="P1278" s="127">
        <f t="shared" si="23"/>
        <v>4.7186932849364795E-2</v>
      </c>
      <c r="Q1278" s="18"/>
      <c r="R1278" s="18"/>
    </row>
    <row r="1279" spans="2:18" x14ac:dyDescent="0.2">
      <c r="L1279" s="53" t="s">
        <v>84</v>
      </c>
      <c r="M1279" s="53"/>
      <c r="N1279" s="59">
        <v>25</v>
      </c>
      <c r="O1279" s="127" t="s">
        <v>7155</v>
      </c>
      <c r="P1279" s="127">
        <f t="shared" si="23"/>
        <v>4.5372050816696916E-2</v>
      </c>
      <c r="Q1279" s="18"/>
      <c r="R1279" s="18"/>
    </row>
    <row r="1280" spans="2:18" x14ac:dyDescent="0.2">
      <c r="L1280" s="55" t="s">
        <v>46</v>
      </c>
      <c r="M1280" s="55"/>
      <c r="N1280" s="60">
        <v>13</v>
      </c>
      <c r="O1280" s="128" t="s">
        <v>7156</v>
      </c>
      <c r="P1280" s="127">
        <f>N1280/551</f>
        <v>2.3593466424682397E-2</v>
      </c>
      <c r="Q1280" s="18"/>
      <c r="R1280" s="18"/>
    </row>
    <row r="1281" spans="12:18" x14ac:dyDescent="0.2">
      <c r="L1281" s="53" t="s">
        <v>270</v>
      </c>
      <c r="M1281" s="53"/>
      <c r="N1281" s="59">
        <v>9</v>
      </c>
      <c r="O1281" s="128" t="s">
        <v>7152</v>
      </c>
      <c r="P1281" s="127">
        <f t="shared" si="23"/>
        <v>1.6333938294010888E-2</v>
      </c>
      <c r="Q1281" s="18"/>
      <c r="R1281" s="18"/>
    </row>
    <row r="1282" spans="12:18" x14ac:dyDescent="0.2">
      <c r="L1282" s="55" t="s">
        <v>426</v>
      </c>
      <c r="M1282" s="55"/>
      <c r="N1282" s="60">
        <v>8</v>
      </c>
      <c r="O1282" s="127" t="s">
        <v>7157</v>
      </c>
      <c r="P1282" s="127">
        <f t="shared" si="23"/>
        <v>1.4519056261343012E-2</v>
      </c>
      <c r="Q1282" s="18"/>
      <c r="R1282" s="18"/>
    </row>
    <row r="1283" spans="12:18" x14ac:dyDescent="0.2">
      <c r="L1283" s="53" t="s">
        <v>72</v>
      </c>
      <c r="M1283" s="53"/>
      <c r="N1283" s="59">
        <v>17</v>
      </c>
      <c r="O1283" s="127" t="s">
        <v>7158</v>
      </c>
      <c r="P1283" s="127">
        <f t="shared" si="23"/>
        <v>3.0852994555353903E-2</v>
      </c>
      <c r="Q1283" s="18"/>
      <c r="R1283" s="18"/>
    </row>
    <row r="1284" spans="12:18" x14ac:dyDescent="0.2">
      <c r="L1284" s="55" t="s">
        <v>278</v>
      </c>
      <c r="M1284" s="55"/>
      <c r="N1284" s="60">
        <v>3</v>
      </c>
      <c r="O1284" s="127" t="s">
        <v>366</v>
      </c>
      <c r="P1284" s="127">
        <f t="shared" si="23"/>
        <v>5.4446460980036296E-3</v>
      </c>
      <c r="Q1284" s="18"/>
      <c r="R1284" s="18"/>
    </row>
    <row r="1285" spans="12:18" x14ac:dyDescent="0.2">
      <c r="L1285" s="53" t="s">
        <v>52</v>
      </c>
      <c r="M1285" s="53"/>
      <c r="N1285" s="59">
        <v>27</v>
      </c>
      <c r="O1285" s="127" t="s">
        <v>7159</v>
      </c>
      <c r="P1285" s="127">
        <f t="shared" si="23"/>
        <v>4.9001814882032667E-2</v>
      </c>
      <c r="Q1285" s="18"/>
      <c r="R1285" s="18"/>
    </row>
    <row r="1286" spans="12:18" x14ac:dyDescent="0.2">
      <c r="L1286" s="55" t="s">
        <v>135</v>
      </c>
      <c r="M1286" s="55"/>
      <c r="N1286" s="60">
        <v>33</v>
      </c>
      <c r="O1286" s="127" t="s">
        <v>7160</v>
      </c>
      <c r="P1286" s="127">
        <f t="shared" si="23"/>
        <v>5.9891107078039928E-2</v>
      </c>
      <c r="Q1286" s="18"/>
      <c r="R1286" s="18"/>
    </row>
    <row r="1287" spans="12:18" x14ac:dyDescent="0.2">
      <c r="L1287" s="53" t="s">
        <v>14</v>
      </c>
      <c r="M1287" s="53"/>
      <c r="N1287" s="59">
        <v>47</v>
      </c>
      <c r="O1287" s="127" t="s">
        <v>7161</v>
      </c>
      <c r="P1287" s="127">
        <f t="shared" si="23"/>
        <v>8.5299455535390201E-2</v>
      </c>
      <c r="Q1287" s="18"/>
      <c r="R1287" s="18"/>
    </row>
    <row r="1288" spans="12:18" x14ac:dyDescent="0.2">
      <c r="L1288" s="55" t="s">
        <v>56</v>
      </c>
      <c r="M1288" s="55"/>
      <c r="N1288" s="60">
        <v>20</v>
      </c>
      <c r="O1288" s="127" t="s">
        <v>7162</v>
      </c>
      <c r="P1288" s="127">
        <f t="shared" si="23"/>
        <v>3.6297640653357534E-2</v>
      </c>
      <c r="Q1288" s="18"/>
      <c r="R1288" s="18"/>
    </row>
    <row r="1289" spans="12:18" x14ac:dyDescent="0.2">
      <c r="L1289" s="53" t="s">
        <v>493</v>
      </c>
      <c r="M1289" s="53"/>
      <c r="N1289" s="59">
        <v>17</v>
      </c>
      <c r="O1289" s="127" t="s">
        <v>7158</v>
      </c>
      <c r="P1289" s="127">
        <f t="shared" si="23"/>
        <v>3.0852994555353903E-2</v>
      </c>
      <c r="Q1289" s="18"/>
      <c r="R1289" s="18"/>
    </row>
    <row r="1290" spans="12:18" x14ac:dyDescent="0.2">
      <c r="L1290" s="55" t="s">
        <v>451</v>
      </c>
      <c r="M1290" s="55"/>
      <c r="N1290" s="60">
        <v>1</v>
      </c>
      <c r="O1290" s="127" t="s">
        <v>365</v>
      </c>
      <c r="P1290" s="127">
        <f t="shared" si="23"/>
        <v>1.8148820326678765E-3</v>
      </c>
      <c r="Q1290" s="18"/>
      <c r="R1290" s="18"/>
    </row>
    <row r="1291" spans="12:18" x14ac:dyDescent="0.2">
      <c r="L1291" s="53" t="s">
        <v>496</v>
      </c>
      <c r="M1291" s="53"/>
      <c r="N1291" s="59">
        <v>2</v>
      </c>
      <c r="O1291" s="127" t="s">
        <v>7163</v>
      </c>
      <c r="P1291" s="127">
        <f t="shared" si="23"/>
        <v>3.629764065335753E-3</v>
      </c>
      <c r="Q1291" s="18"/>
      <c r="R1291" s="18"/>
    </row>
    <row r="1292" spans="12:18" x14ac:dyDescent="0.2">
      <c r="L1292" s="55" t="s">
        <v>106</v>
      </c>
      <c r="M1292" s="55"/>
      <c r="N1292" s="60">
        <v>53</v>
      </c>
      <c r="O1292" s="127" t="s">
        <v>7164</v>
      </c>
      <c r="P1292" s="127">
        <f t="shared" si="23"/>
        <v>9.6188747731397461E-2</v>
      </c>
      <c r="Q1292" s="18"/>
      <c r="R1292" s="18"/>
    </row>
    <row r="1293" spans="12:18" x14ac:dyDescent="0.2">
      <c r="L1293" s="53" t="s">
        <v>497</v>
      </c>
      <c r="M1293" s="53"/>
      <c r="N1293" s="59">
        <v>5</v>
      </c>
      <c r="O1293" s="127" t="s">
        <v>7165</v>
      </c>
      <c r="P1293" s="127">
        <f t="shared" si="23"/>
        <v>9.0744101633393835E-3</v>
      </c>
      <c r="Q1293" s="18"/>
      <c r="R1293" s="18"/>
    </row>
    <row r="1294" spans="12:18" x14ac:dyDescent="0.2">
      <c r="L1294" s="55" t="s">
        <v>82</v>
      </c>
      <c r="M1294" s="55"/>
      <c r="N1294" s="60">
        <v>14</v>
      </c>
      <c r="O1294" s="127" t="s">
        <v>7185</v>
      </c>
      <c r="P1294" s="127">
        <f t="shared" si="23"/>
        <v>2.5408348457350273E-2</v>
      </c>
      <c r="Q1294" s="18"/>
      <c r="R1294" s="18"/>
    </row>
    <row r="1295" spans="12:18" x14ac:dyDescent="0.2">
      <c r="L1295" s="53" t="s">
        <v>88</v>
      </c>
      <c r="M1295" s="53"/>
      <c r="N1295" s="59">
        <v>29</v>
      </c>
      <c r="O1295" s="127" t="s">
        <v>7167</v>
      </c>
      <c r="P1295" s="127">
        <f t="shared" si="23"/>
        <v>5.2631578947368418E-2</v>
      </c>
      <c r="Q1295" s="18"/>
      <c r="R1295" s="18"/>
    </row>
    <row r="1296" spans="12:18" x14ac:dyDescent="0.2">
      <c r="L1296" s="55" t="s">
        <v>498</v>
      </c>
      <c r="M1296" s="55"/>
      <c r="N1296" s="60">
        <v>3</v>
      </c>
      <c r="O1296" s="127" t="s">
        <v>366</v>
      </c>
      <c r="P1296" s="127">
        <f t="shared" si="23"/>
        <v>5.4446460980036296E-3</v>
      </c>
      <c r="Q1296" s="18"/>
      <c r="R1296" s="18"/>
    </row>
    <row r="1297" spans="12:18" x14ac:dyDescent="0.2">
      <c r="L1297" s="53" t="s">
        <v>8</v>
      </c>
      <c r="M1297" s="53"/>
      <c r="N1297" s="59">
        <v>23</v>
      </c>
      <c r="O1297" s="127" t="s">
        <v>7153</v>
      </c>
      <c r="P1297" s="127">
        <f t="shared" si="23"/>
        <v>4.1742286751361164E-2</v>
      </c>
      <c r="Q1297" s="18"/>
      <c r="R1297" s="18"/>
    </row>
    <row r="1298" spans="12:18" x14ac:dyDescent="0.2">
      <c r="L1298" s="55" t="s">
        <v>15</v>
      </c>
      <c r="M1298" s="55"/>
      <c r="N1298" s="60">
        <v>8</v>
      </c>
      <c r="O1298" s="127" t="s">
        <v>7157</v>
      </c>
      <c r="P1298" s="127">
        <f t="shared" si="23"/>
        <v>1.4519056261343012E-2</v>
      </c>
      <c r="Q1298" s="18"/>
      <c r="R1298" s="18"/>
    </row>
    <row r="1299" spans="12:18" x14ac:dyDescent="0.2">
      <c r="L1299" s="53" t="s">
        <v>28</v>
      </c>
      <c r="M1299" s="53"/>
      <c r="N1299" s="59">
        <v>27</v>
      </c>
      <c r="O1299" s="127" t="s">
        <v>7159</v>
      </c>
      <c r="P1299" s="127">
        <f t="shared" si="23"/>
        <v>4.9001814882032667E-2</v>
      </c>
      <c r="Q1299" s="18"/>
    </row>
    <row r="1300" spans="12:18" x14ac:dyDescent="0.2">
      <c r="L1300" s="55" t="s">
        <v>18</v>
      </c>
      <c r="M1300" s="55"/>
      <c r="N1300" s="60">
        <v>6</v>
      </c>
      <c r="O1300" s="127" t="s">
        <v>7168</v>
      </c>
      <c r="P1300" s="127">
        <f t="shared" si="23"/>
        <v>1.0889292196007259E-2</v>
      </c>
      <c r="Q1300" s="18"/>
    </row>
    <row r="1301" spans="12:18" x14ac:dyDescent="0.2">
      <c r="L1301" s="53" t="s">
        <v>499</v>
      </c>
      <c r="M1301" s="53"/>
      <c r="N1301" s="59">
        <v>1</v>
      </c>
      <c r="O1301" s="127" t="s">
        <v>365</v>
      </c>
      <c r="P1301" s="127">
        <f t="shared" si="23"/>
        <v>1.8148820326678765E-3</v>
      </c>
      <c r="Q1301" s="18"/>
    </row>
    <row r="1302" spans="12:18" x14ac:dyDescent="0.2">
      <c r="L1302" s="55" t="s">
        <v>22</v>
      </c>
      <c r="M1302" s="55"/>
      <c r="N1302" s="60">
        <v>293</v>
      </c>
      <c r="O1302" s="127" t="s">
        <v>7169</v>
      </c>
      <c r="P1302" s="127">
        <f t="shared" si="23"/>
        <v>0.53176043557168784</v>
      </c>
      <c r="Q1302" s="18"/>
    </row>
    <row r="1303" spans="12:18" x14ac:dyDescent="0.2">
      <c r="L1303" s="53" t="s">
        <v>19</v>
      </c>
      <c r="M1303" s="53"/>
      <c r="N1303" s="59">
        <v>150</v>
      </c>
      <c r="O1303" s="127" t="s">
        <v>7170</v>
      </c>
      <c r="P1303" s="127">
        <f t="shared" si="23"/>
        <v>0.27223230490018147</v>
      </c>
    </row>
    <row r="1304" spans="12:18" x14ac:dyDescent="0.2">
      <c r="L1304" s="55" t="s">
        <v>500</v>
      </c>
      <c r="M1304" s="55"/>
      <c r="N1304" s="60">
        <v>12</v>
      </c>
      <c r="O1304" s="127" t="s">
        <v>7166</v>
      </c>
      <c r="P1304" s="127">
        <f t="shared" si="23"/>
        <v>2.1778584392014518E-2</v>
      </c>
    </row>
    <row r="1305" spans="12:18" x14ac:dyDescent="0.2">
      <c r="L1305" s="53" t="s">
        <v>73</v>
      </c>
      <c r="M1305" s="53"/>
      <c r="N1305" s="59">
        <v>30</v>
      </c>
      <c r="O1305" s="127" t="s">
        <v>7171</v>
      </c>
      <c r="P1305" s="127">
        <f t="shared" si="23"/>
        <v>5.4446460980036297E-2</v>
      </c>
    </row>
    <row r="1306" spans="12:18" x14ac:dyDescent="0.2">
      <c r="L1306" s="55" t="s">
        <v>357</v>
      </c>
      <c r="M1306" s="55"/>
      <c r="N1306" s="60">
        <v>16</v>
      </c>
      <c r="O1306" s="127" t="s">
        <v>7150</v>
      </c>
      <c r="P1306" s="127">
        <f t="shared" si="23"/>
        <v>2.9038112522686024E-2</v>
      </c>
    </row>
    <row r="1307" spans="12:18" x14ac:dyDescent="0.2">
      <c r="L1307" s="53" t="s">
        <v>501</v>
      </c>
      <c r="M1307" s="53"/>
      <c r="N1307" s="59">
        <v>6</v>
      </c>
      <c r="O1307" s="127" t="s">
        <v>7168</v>
      </c>
      <c r="P1307" s="127">
        <f t="shared" si="23"/>
        <v>1.0889292196007259E-2</v>
      </c>
    </row>
    <row r="1308" spans="12:18" x14ac:dyDescent="0.2">
      <c r="L1308" s="55" t="s">
        <v>502</v>
      </c>
      <c r="M1308" s="55"/>
      <c r="N1308" s="60">
        <v>6</v>
      </c>
      <c r="O1308" s="127" t="s">
        <v>7168</v>
      </c>
      <c r="P1308" s="127">
        <f t="shared" si="23"/>
        <v>1.0889292196007259E-2</v>
      </c>
    </row>
    <row r="1309" spans="12:18" x14ac:dyDescent="0.2">
      <c r="L1309" s="53" t="s">
        <v>49</v>
      </c>
      <c r="M1309" s="53"/>
      <c r="N1309" s="59">
        <v>49</v>
      </c>
      <c r="O1309" s="127" t="s">
        <v>7172</v>
      </c>
      <c r="P1309" s="127">
        <f t="shared" si="23"/>
        <v>8.8929219600725959E-2</v>
      </c>
    </row>
    <row r="1310" spans="12:18" x14ac:dyDescent="0.2">
      <c r="L1310" s="55" t="s">
        <v>65</v>
      </c>
      <c r="M1310" s="55"/>
      <c r="N1310" s="60">
        <v>9</v>
      </c>
      <c r="O1310" s="127" t="s">
        <v>7152</v>
      </c>
      <c r="P1310" s="127">
        <f t="shared" si="23"/>
        <v>1.6333938294010888E-2</v>
      </c>
    </row>
    <row r="1311" spans="12:18" x14ac:dyDescent="0.2">
      <c r="L1311" s="53" t="s">
        <v>60</v>
      </c>
      <c r="M1311" s="53"/>
      <c r="N1311" s="59">
        <v>8</v>
      </c>
      <c r="O1311" s="127" t="s">
        <v>7157</v>
      </c>
      <c r="P1311" s="127">
        <f t="shared" si="23"/>
        <v>1.4519056261343012E-2</v>
      </c>
    </row>
    <row r="1312" spans="12:18" x14ac:dyDescent="0.2">
      <c r="L1312" s="55" t="s">
        <v>107</v>
      </c>
      <c r="M1312" s="55"/>
      <c r="N1312" s="60">
        <v>3</v>
      </c>
      <c r="O1312" s="127" t="s">
        <v>366</v>
      </c>
      <c r="P1312" s="127">
        <f t="shared" si="23"/>
        <v>5.4446460980036296E-3</v>
      </c>
    </row>
    <row r="1313" spans="3:17" x14ac:dyDescent="0.2">
      <c r="L1313" s="53" t="s">
        <v>279</v>
      </c>
      <c r="M1313" s="53"/>
      <c r="N1313" s="59">
        <v>23</v>
      </c>
      <c r="O1313" s="127" t="s">
        <v>7153</v>
      </c>
      <c r="P1313" s="127">
        <f t="shared" si="23"/>
        <v>4.1742286751361164E-2</v>
      </c>
    </row>
    <row r="1314" spans="3:17" x14ac:dyDescent="0.2">
      <c r="L1314" s="55" t="s">
        <v>504</v>
      </c>
      <c r="M1314" s="55"/>
      <c r="N1314" s="60">
        <v>9</v>
      </c>
      <c r="O1314" s="127" t="s">
        <v>7152</v>
      </c>
      <c r="P1314" s="127">
        <f t="shared" si="23"/>
        <v>1.6333938294010888E-2</v>
      </c>
    </row>
    <row r="1315" spans="3:17" x14ac:dyDescent="0.2">
      <c r="L1315" s="53" t="s">
        <v>25</v>
      </c>
      <c r="M1315" s="53"/>
      <c r="N1315" s="59">
        <v>60</v>
      </c>
      <c r="O1315" s="127" t="s">
        <v>7173</v>
      </c>
      <c r="P1315" s="127">
        <f t="shared" si="23"/>
        <v>0.10889292196007259</v>
      </c>
    </row>
    <row r="1316" spans="3:17" ht="13.2" thickBot="1" x14ac:dyDescent="0.25">
      <c r="L1316" s="19" t="s">
        <v>505</v>
      </c>
      <c r="M1316" s="19"/>
      <c r="N1316" s="58">
        <v>15</v>
      </c>
      <c r="O1316" s="127" t="s">
        <v>7174</v>
      </c>
      <c r="P1316" s="127">
        <f t="shared" si="23"/>
        <v>2.7223230490018149E-2</v>
      </c>
    </row>
    <row r="1317" spans="3:17" x14ac:dyDescent="0.2">
      <c r="C1317" s="193"/>
      <c r="D1317" s="193"/>
      <c r="L1317" s="129">
        <v>620</v>
      </c>
      <c r="O1317" s="102"/>
    </row>
    <row r="1318" spans="3:17" x14ac:dyDescent="0.2">
      <c r="P1318" s="103"/>
    </row>
    <row r="1319" spans="3:17" ht="13.2" thickBot="1" x14ac:dyDescent="0.25">
      <c r="L1319" s="18"/>
      <c r="M1319" s="18"/>
      <c r="N1319" s="18"/>
      <c r="O1319" s="47"/>
      <c r="P1319" s="129"/>
      <c r="Q1319" s="129"/>
    </row>
    <row r="1320" spans="3:17" x14ac:dyDescent="0.2">
      <c r="L1320" s="56" t="s">
        <v>116</v>
      </c>
      <c r="M1320" s="56"/>
      <c r="N1320" s="56" t="s">
        <v>7181</v>
      </c>
      <c r="O1320" s="47" t="s">
        <v>277</v>
      </c>
      <c r="P1320" s="129" t="s">
        <v>6609</v>
      </c>
      <c r="Q1320" s="129" t="s">
        <v>6610</v>
      </c>
    </row>
    <row r="1321" spans="3:17" x14ac:dyDescent="0.2">
      <c r="L1321" s="55" t="s">
        <v>505</v>
      </c>
      <c r="M1321" s="55"/>
      <c r="N1321" s="60">
        <v>1</v>
      </c>
      <c r="O1321" s="129" t="str">
        <f>N1321&amp;" ("&amp; Q1321 &amp;")"</f>
        <v>1 (0.1%)</v>
      </c>
      <c r="P1321" s="127">
        <f>N1321/975</f>
        <v>1.0256410256410256E-3</v>
      </c>
      <c r="Q1321" s="129" t="str">
        <f>TEXT(P1321,"0.0%")</f>
        <v>0.1%</v>
      </c>
    </row>
    <row r="1322" spans="3:17" ht="15.75" customHeight="1" x14ac:dyDescent="0.2">
      <c r="L1322" s="53" t="s">
        <v>25</v>
      </c>
      <c r="M1322" s="53"/>
      <c r="N1322" s="59">
        <v>73</v>
      </c>
      <c r="O1322" s="129" t="str">
        <f t="shared" ref="O1322:O1368" si="24">N1322&amp;" ("&amp; Q1322 &amp;")"</f>
        <v>73 (7.5%)</v>
      </c>
      <c r="P1322" s="127">
        <f t="shared" ref="P1322:P1368" si="25">N1322/975</f>
        <v>7.4871794871794878E-2</v>
      </c>
      <c r="Q1322" s="129" t="str">
        <f t="shared" ref="Q1322:Q1368" si="26">TEXT(P1322,"0.0%")</f>
        <v>7.5%</v>
      </c>
    </row>
    <row r="1323" spans="3:17" ht="15.75" customHeight="1" x14ac:dyDescent="0.2">
      <c r="L1323" s="55" t="s">
        <v>107</v>
      </c>
      <c r="M1323" s="55"/>
      <c r="N1323" s="137">
        <v>11</v>
      </c>
      <c r="O1323" s="129" t="str">
        <f t="shared" si="24"/>
        <v>11 (1.1%)</v>
      </c>
      <c r="P1323" s="127">
        <f t="shared" si="25"/>
        <v>1.1282051282051283E-2</v>
      </c>
      <c r="Q1323" s="129" t="str">
        <f t="shared" si="26"/>
        <v>1.1%</v>
      </c>
    </row>
    <row r="1324" spans="3:17" x14ac:dyDescent="0.2">
      <c r="L1324" s="53" t="s">
        <v>503</v>
      </c>
      <c r="M1324" s="53"/>
      <c r="N1324" s="99">
        <v>5</v>
      </c>
      <c r="O1324" s="129" t="str">
        <f t="shared" si="24"/>
        <v>5 (0.5%)</v>
      </c>
      <c r="P1324" s="127">
        <f t="shared" si="25"/>
        <v>5.1282051282051282E-3</v>
      </c>
      <c r="Q1324" s="129" t="str">
        <f t="shared" si="26"/>
        <v>0.5%</v>
      </c>
    </row>
    <row r="1325" spans="3:17" x14ac:dyDescent="0.2">
      <c r="L1325" s="55" t="s">
        <v>4484</v>
      </c>
      <c r="M1325" s="55"/>
      <c r="N1325" s="137">
        <v>5</v>
      </c>
      <c r="O1325" s="129" t="str">
        <f t="shared" si="24"/>
        <v>5 (0.5%)</v>
      </c>
      <c r="P1325" s="127">
        <f t="shared" si="25"/>
        <v>5.1282051282051282E-3</v>
      </c>
      <c r="Q1325" s="129" t="str">
        <f t="shared" si="26"/>
        <v>0.5%</v>
      </c>
    </row>
    <row r="1326" spans="3:17" x14ac:dyDescent="0.2">
      <c r="L1326" s="53" t="s">
        <v>279</v>
      </c>
      <c r="M1326" s="53"/>
      <c r="N1326" s="99">
        <v>22</v>
      </c>
      <c r="O1326" s="129" t="str">
        <f t="shared" si="24"/>
        <v>22 (2.3%)</v>
      </c>
      <c r="P1326" s="127">
        <f t="shared" si="25"/>
        <v>2.2564102564102566E-2</v>
      </c>
      <c r="Q1326" s="129" t="str">
        <f t="shared" si="26"/>
        <v>2.3%</v>
      </c>
    </row>
    <row r="1327" spans="3:17" x14ac:dyDescent="0.2">
      <c r="L1327" s="55" t="s">
        <v>60</v>
      </c>
      <c r="M1327" s="55"/>
      <c r="N1327" s="137">
        <v>23</v>
      </c>
      <c r="O1327" s="129" t="str">
        <f t="shared" si="24"/>
        <v>23 (2.4%)</v>
      </c>
      <c r="P1327" s="127">
        <f t="shared" si="25"/>
        <v>2.3589743589743591E-2</v>
      </c>
      <c r="Q1327" s="129" t="str">
        <f t="shared" si="26"/>
        <v>2.4%</v>
      </c>
    </row>
    <row r="1328" spans="3:17" x14ac:dyDescent="0.2">
      <c r="L1328" s="53" t="s">
        <v>65</v>
      </c>
      <c r="M1328" s="53"/>
      <c r="N1328" s="99">
        <v>29</v>
      </c>
      <c r="O1328" s="129" t="str">
        <f t="shared" si="24"/>
        <v>29 (3.0%)</v>
      </c>
      <c r="P1328" s="127">
        <f t="shared" si="25"/>
        <v>2.9743589743589743E-2</v>
      </c>
      <c r="Q1328" s="129" t="str">
        <f t="shared" si="26"/>
        <v>3.0%</v>
      </c>
    </row>
    <row r="1329" spans="12:17" x14ac:dyDescent="0.2">
      <c r="L1329" s="55" t="s">
        <v>49</v>
      </c>
      <c r="M1329" s="55"/>
      <c r="N1329" s="60">
        <v>110</v>
      </c>
      <c r="O1329" s="129" t="str">
        <f t="shared" si="24"/>
        <v>110 (11.3%)</v>
      </c>
      <c r="P1329" s="127">
        <f t="shared" si="25"/>
        <v>0.11282051282051282</v>
      </c>
      <c r="Q1329" s="129" t="str">
        <f t="shared" si="26"/>
        <v>11.3%</v>
      </c>
    </row>
    <row r="1330" spans="12:17" x14ac:dyDescent="0.2">
      <c r="L1330" s="53" t="s">
        <v>502</v>
      </c>
      <c r="M1330" s="53"/>
      <c r="N1330" s="59">
        <v>20</v>
      </c>
      <c r="O1330" s="129" t="str">
        <f t="shared" si="24"/>
        <v>20 (2.1%)</v>
      </c>
      <c r="P1330" s="127">
        <f t="shared" si="25"/>
        <v>2.0512820512820513E-2</v>
      </c>
      <c r="Q1330" s="129" t="str">
        <f t="shared" si="26"/>
        <v>2.1%</v>
      </c>
    </row>
    <row r="1331" spans="12:17" x14ac:dyDescent="0.2">
      <c r="L1331" s="55" t="s">
        <v>501</v>
      </c>
      <c r="M1331" s="55"/>
      <c r="N1331" s="60">
        <v>1</v>
      </c>
      <c r="O1331" s="129" t="str">
        <f t="shared" si="24"/>
        <v>1 (0.1%)</v>
      </c>
      <c r="P1331" s="127">
        <f t="shared" si="25"/>
        <v>1.0256410256410256E-3</v>
      </c>
      <c r="Q1331" s="129" t="str">
        <f t="shared" si="26"/>
        <v>0.1%</v>
      </c>
    </row>
    <row r="1332" spans="12:17" x14ac:dyDescent="0.2">
      <c r="L1332" s="53" t="s">
        <v>357</v>
      </c>
      <c r="M1332" s="53"/>
      <c r="N1332" s="59">
        <v>15</v>
      </c>
      <c r="O1332" s="129" t="str">
        <f t="shared" si="24"/>
        <v>15 (1.5%)</v>
      </c>
      <c r="P1332" s="127">
        <f t="shared" si="25"/>
        <v>1.5384615384615385E-2</v>
      </c>
      <c r="Q1332" s="129" t="str">
        <f t="shared" si="26"/>
        <v>1.5%</v>
      </c>
    </row>
    <row r="1333" spans="12:17" x14ac:dyDescent="0.2">
      <c r="L1333" s="55" t="s">
        <v>73</v>
      </c>
      <c r="M1333" s="55"/>
      <c r="N1333" s="60">
        <v>20</v>
      </c>
      <c r="O1333" s="129" t="str">
        <f t="shared" si="24"/>
        <v>20 (2.1%)</v>
      </c>
      <c r="P1333" s="127">
        <f t="shared" si="25"/>
        <v>2.0512820512820513E-2</v>
      </c>
      <c r="Q1333" s="129" t="str">
        <f t="shared" si="26"/>
        <v>2.1%</v>
      </c>
    </row>
    <row r="1334" spans="12:17" x14ac:dyDescent="0.2">
      <c r="L1334" s="53" t="s">
        <v>500</v>
      </c>
      <c r="M1334" s="53"/>
      <c r="N1334" s="59">
        <v>21</v>
      </c>
      <c r="O1334" s="129" t="str">
        <f t="shared" si="24"/>
        <v>21 (2.2%)</v>
      </c>
      <c r="P1334" s="127">
        <f t="shared" si="25"/>
        <v>2.1538461538461538E-2</v>
      </c>
      <c r="Q1334" s="129" t="str">
        <f t="shared" si="26"/>
        <v>2.2%</v>
      </c>
    </row>
    <row r="1335" spans="12:17" x14ac:dyDescent="0.2">
      <c r="L1335" s="55" t="s">
        <v>19</v>
      </c>
      <c r="M1335" s="55"/>
      <c r="N1335" s="60">
        <v>196</v>
      </c>
      <c r="O1335" s="129" t="str">
        <f t="shared" si="24"/>
        <v>196 (20.1%)</v>
      </c>
      <c r="P1335" s="127">
        <f t="shared" si="25"/>
        <v>0.20102564102564102</v>
      </c>
      <c r="Q1335" s="129" t="str">
        <f t="shared" si="26"/>
        <v>20.1%</v>
      </c>
    </row>
    <row r="1336" spans="12:17" x14ac:dyDescent="0.2">
      <c r="L1336" s="53" t="s">
        <v>22</v>
      </c>
      <c r="M1336" s="53"/>
      <c r="N1336" s="59">
        <v>458</v>
      </c>
      <c r="O1336" s="129" t="str">
        <f t="shared" si="24"/>
        <v>458 (47.0%)</v>
      </c>
      <c r="P1336" s="127">
        <f t="shared" si="25"/>
        <v>0.46974358974358976</v>
      </c>
      <c r="Q1336" s="129" t="str">
        <f t="shared" si="26"/>
        <v>47.0%</v>
      </c>
    </row>
    <row r="1337" spans="12:17" x14ac:dyDescent="0.2">
      <c r="L1337" s="55" t="s">
        <v>499</v>
      </c>
      <c r="M1337" s="55"/>
      <c r="N1337" s="60">
        <v>1</v>
      </c>
      <c r="O1337" s="129" t="str">
        <f t="shared" si="24"/>
        <v>1 (0.1%)</v>
      </c>
      <c r="P1337" s="127">
        <f t="shared" si="25"/>
        <v>1.0256410256410256E-3</v>
      </c>
      <c r="Q1337" s="129" t="str">
        <f t="shared" si="26"/>
        <v>0.1%</v>
      </c>
    </row>
    <row r="1338" spans="12:17" x14ac:dyDescent="0.2">
      <c r="L1338" s="53" t="s">
        <v>18</v>
      </c>
      <c r="M1338" s="53"/>
      <c r="N1338" s="59">
        <v>11</v>
      </c>
      <c r="O1338" s="129" t="str">
        <f t="shared" si="24"/>
        <v>11 (1.1%)</v>
      </c>
      <c r="P1338" s="127">
        <f t="shared" si="25"/>
        <v>1.1282051282051283E-2</v>
      </c>
      <c r="Q1338" s="129" t="str">
        <f t="shared" si="26"/>
        <v>1.1%</v>
      </c>
    </row>
    <row r="1339" spans="12:17" x14ac:dyDescent="0.2">
      <c r="L1339" s="55" t="s">
        <v>28</v>
      </c>
      <c r="M1339" s="55"/>
      <c r="N1339" s="60">
        <v>101</v>
      </c>
      <c r="O1339" s="129" t="str">
        <f t="shared" si="24"/>
        <v>101 (10.4%)</v>
      </c>
      <c r="P1339" s="127">
        <f t="shared" si="25"/>
        <v>0.10358974358974359</v>
      </c>
      <c r="Q1339" s="129" t="str">
        <f t="shared" si="26"/>
        <v>10.4%</v>
      </c>
    </row>
    <row r="1340" spans="12:17" x14ac:dyDescent="0.2">
      <c r="L1340" s="53" t="s">
        <v>15</v>
      </c>
      <c r="M1340" s="53"/>
      <c r="N1340" s="59">
        <v>9</v>
      </c>
      <c r="O1340" s="129" t="str">
        <f t="shared" si="24"/>
        <v>9 (0.9%)</v>
      </c>
      <c r="P1340" s="127">
        <f t="shared" si="25"/>
        <v>9.2307692307692316E-3</v>
      </c>
      <c r="Q1340" s="129" t="str">
        <f t="shared" si="26"/>
        <v>0.9%</v>
      </c>
    </row>
    <row r="1341" spans="12:17" x14ac:dyDescent="0.2">
      <c r="L1341" s="55" t="s">
        <v>8</v>
      </c>
      <c r="M1341" s="55"/>
      <c r="N1341" s="60">
        <v>52</v>
      </c>
      <c r="O1341" s="129" t="str">
        <f t="shared" si="24"/>
        <v>52 (5.3%)</v>
      </c>
      <c r="P1341" s="127">
        <f t="shared" si="25"/>
        <v>5.3333333333333337E-2</v>
      </c>
      <c r="Q1341" s="129" t="str">
        <f t="shared" si="26"/>
        <v>5.3%</v>
      </c>
    </row>
    <row r="1342" spans="12:17" x14ac:dyDescent="0.2">
      <c r="L1342" s="53" t="s">
        <v>88</v>
      </c>
      <c r="M1342" s="53"/>
      <c r="N1342" s="59">
        <v>35</v>
      </c>
      <c r="O1342" s="129" t="str">
        <f t="shared" si="24"/>
        <v>35 (3.6%)</v>
      </c>
      <c r="P1342" s="127">
        <f t="shared" si="25"/>
        <v>3.5897435897435895E-2</v>
      </c>
      <c r="Q1342" s="129" t="str">
        <f t="shared" si="26"/>
        <v>3.6%</v>
      </c>
    </row>
    <row r="1343" spans="12:17" x14ac:dyDescent="0.2">
      <c r="L1343" s="55" t="s">
        <v>82</v>
      </c>
      <c r="M1343" s="55"/>
      <c r="N1343" s="60">
        <v>63</v>
      </c>
      <c r="O1343" s="129" t="str">
        <f t="shared" si="24"/>
        <v>63 (6.5%)</v>
      </c>
      <c r="P1343" s="127">
        <f t="shared" si="25"/>
        <v>6.4615384615384616E-2</v>
      </c>
      <c r="Q1343" s="129" t="str">
        <f t="shared" si="26"/>
        <v>6.5%</v>
      </c>
    </row>
    <row r="1344" spans="12:17" x14ac:dyDescent="0.2">
      <c r="L1344" s="53" t="s">
        <v>106</v>
      </c>
      <c r="M1344" s="53"/>
      <c r="N1344" s="59">
        <v>14</v>
      </c>
      <c r="O1344" s="129" t="str">
        <f t="shared" si="24"/>
        <v>14 (1.4%)</v>
      </c>
      <c r="P1344" s="127">
        <f t="shared" si="25"/>
        <v>1.4358974358974359E-2</v>
      </c>
      <c r="Q1344" s="129" t="str">
        <f t="shared" si="26"/>
        <v>1.4%</v>
      </c>
    </row>
    <row r="1345" spans="1:18" x14ac:dyDescent="0.2">
      <c r="L1345" s="55" t="s">
        <v>981</v>
      </c>
      <c r="M1345" s="55"/>
      <c r="N1345" s="60">
        <v>3</v>
      </c>
      <c r="O1345" s="129" t="str">
        <f t="shared" si="24"/>
        <v>3 (0.3%)</v>
      </c>
      <c r="P1345" s="127">
        <f t="shared" si="25"/>
        <v>3.0769230769230769E-3</v>
      </c>
      <c r="Q1345" s="129" t="str">
        <f t="shared" si="26"/>
        <v>0.3%</v>
      </c>
    </row>
    <row r="1346" spans="1:18" x14ac:dyDescent="0.2">
      <c r="L1346" s="53" t="s">
        <v>496</v>
      </c>
      <c r="M1346" s="53"/>
      <c r="N1346" s="59">
        <v>2</v>
      </c>
      <c r="O1346" s="129" t="str">
        <f t="shared" si="24"/>
        <v>2 (0.2%)</v>
      </c>
      <c r="P1346" s="127">
        <f t="shared" si="25"/>
        <v>2.0512820512820513E-3</v>
      </c>
      <c r="Q1346" s="129" t="str">
        <f t="shared" si="26"/>
        <v>0.2%</v>
      </c>
    </row>
    <row r="1347" spans="1:18" x14ac:dyDescent="0.2">
      <c r="L1347" s="55" t="s">
        <v>494</v>
      </c>
      <c r="M1347" s="55"/>
      <c r="N1347" s="60">
        <v>7</v>
      </c>
      <c r="O1347" s="129" t="str">
        <f t="shared" si="24"/>
        <v>7 (0.7%)</v>
      </c>
      <c r="P1347" s="127">
        <f t="shared" si="25"/>
        <v>7.1794871794871795E-3</v>
      </c>
      <c r="Q1347" s="129" t="str">
        <f t="shared" si="26"/>
        <v>0.7%</v>
      </c>
    </row>
    <row r="1348" spans="1:18" x14ac:dyDescent="0.2">
      <c r="L1348" s="53" t="s">
        <v>451</v>
      </c>
      <c r="M1348" s="53"/>
      <c r="N1348" s="59">
        <v>30</v>
      </c>
      <c r="O1348" s="129" t="str">
        <f t="shared" si="24"/>
        <v>30 (3.1%)</v>
      </c>
      <c r="P1348" s="127">
        <f t="shared" si="25"/>
        <v>3.0769230769230771E-2</v>
      </c>
      <c r="Q1348" s="129" t="str">
        <f t="shared" si="26"/>
        <v>3.1%</v>
      </c>
    </row>
    <row r="1349" spans="1:18" x14ac:dyDescent="0.2">
      <c r="L1349" s="55" t="s">
        <v>493</v>
      </c>
      <c r="M1349" s="55"/>
      <c r="N1349" s="60">
        <v>16</v>
      </c>
      <c r="O1349" s="129" t="str">
        <f t="shared" si="24"/>
        <v>16 (1.6%)</v>
      </c>
      <c r="P1349" s="127">
        <f t="shared" si="25"/>
        <v>1.641025641025641E-2</v>
      </c>
      <c r="Q1349" s="129" t="str">
        <f t="shared" si="26"/>
        <v>1.6%</v>
      </c>
    </row>
    <row r="1350" spans="1:18" x14ac:dyDescent="0.2">
      <c r="L1350" s="53" t="s">
        <v>56</v>
      </c>
      <c r="M1350" s="53"/>
      <c r="N1350" s="59">
        <v>37</v>
      </c>
      <c r="O1350" s="129" t="str">
        <f t="shared" si="24"/>
        <v>37 (3.8%)</v>
      </c>
      <c r="P1350" s="127">
        <f t="shared" si="25"/>
        <v>3.7948717948717951E-2</v>
      </c>
      <c r="Q1350" s="129" t="str">
        <f t="shared" si="26"/>
        <v>3.8%</v>
      </c>
      <c r="R1350" s="18"/>
    </row>
    <row r="1351" spans="1:18" x14ac:dyDescent="0.2">
      <c r="A1351" s="109"/>
      <c r="L1351" s="55" t="s">
        <v>492</v>
      </c>
      <c r="M1351" s="55"/>
      <c r="N1351" s="60">
        <v>2</v>
      </c>
      <c r="O1351" s="129" t="str">
        <f t="shared" si="24"/>
        <v>2 (0.2%)</v>
      </c>
      <c r="P1351" s="127">
        <f t="shared" si="25"/>
        <v>2.0512820512820513E-3</v>
      </c>
      <c r="Q1351" s="129" t="str">
        <f t="shared" si="26"/>
        <v>0.2%</v>
      </c>
      <c r="R1351" s="18"/>
    </row>
    <row r="1352" spans="1:18" x14ac:dyDescent="0.2">
      <c r="L1352" s="53" t="s">
        <v>14</v>
      </c>
      <c r="M1352" s="53"/>
      <c r="N1352" s="59">
        <v>10</v>
      </c>
      <c r="O1352" s="129" t="str">
        <f t="shared" si="24"/>
        <v>10 (1.0%)</v>
      </c>
      <c r="P1352" s="127">
        <f t="shared" si="25"/>
        <v>1.0256410256410256E-2</v>
      </c>
      <c r="Q1352" s="129" t="str">
        <f t="shared" si="26"/>
        <v>1.0%</v>
      </c>
      <c r="R1352" s="18"/>
    </row>
    <row r="1353" spans="1:18" x14ac:dyDescent="0.2">
      <c r="L1353" s="55" t="s">
        <v>135</v>
      </c>
      <c r="M1353" s="55"/>
      <c r="N1353" s="60">
        <v>21</v>
      </c>
      <c r="O1353" s="129" t="str">
        <f t="shared" si="24"/>
        <v>21 (2.2%)</v>
      </c>
      <c r="P1353" s="127">
        <f t="shared" si="25"/>
        <v>2.1538461538461538E-2</v>
      </c>
      <c r="Q1353" s="129" t="str">
        <f t="shared" si="26"/>
        <v>2.2%</v>
      </c>
      <c r="R1353" s="18"/>
    </row>
    <row r="1354" spans="1:18" x14ac:dyDescent="0.2">
      <c r="L1354" s="53" t="s">
        <v>6611</v>
      </c>
      <c r="M1354" s="53"/>
      <c r="N1354" s="59">
        <v>1</v>
      </c>
      <c r="O1354" s="129" t="str">
        <f t="shared" si="24"/>
        <v>1 (0.1%)</v>
      </c>
      <c r="P1354" s="127">
        <f t="shared" si="25"/>
        <v>1.0256410256410256E-3</v>
      </c>
      <c r="Q1354" s="129" t="str">
        <f t="shared" si="26"/>
        <v>0.1%</v>
      </c>
      <c r="R1354" s="18"/>
    </row>
    <row r="1355" spans="1:18" x14ac:dyDescent="0.2">
      <c r="L1355" s="55" t="s">
        <v>52</v>
      </c>
      <c r="M1355" s="55"/>
      <c r="N1355" s="60">
        <v>24</v>
      </c>
      <c r="O1355" s="129" t="str">
        <f t="shared" si="24"/>
        <v>24 (2.5%)</v>
      </c>
      <c r="P1355" s="127">
        <f t="shared" si="25"/>
        <v>2.4615384615384615E-2</v>
      </c>
      <c r="Q1355" s="129" t="str">
        <f t="shared" si="26"/>
        <v>2.5%</v>
      </c>
      <c r="R1355" s="18"/>
    </row>
    <row r="1356" spans="1:18" x14ac:dyDescent="0.2">
      <c r="L1356" s="53" t="s">
        <v>672</v>
      </c>
      <c r="M1356" s="53"/>
      <c r="N1356" s="59">
        <v>9</v>
      </c>
      <c r="O1356" s="129" t="str">
        <f t="shared" si="24"/>
        <v>9 (0.9%)</v>
      </c>
      <c r="P1356" s="127">
        <f t="shared" si="25"/>
        <v>9.2307692307692316E-3</v>
      </c>
      <c r="Q1356" s="129" t="str">
        <f t="shared" si="26"/>
        <v>0.9%</v>
      </c>
      <c r="R1356" s="18"/>
    </row>
    <row r="1357" spans="1:18" x14ac:dyDescent="0.2">
      <c r="L1357" s="55" t="s">
        <v>673</v>
      </c>
      <c r="M1357" s="55"/>
      <c r="N1357" s="60">
        <v>15</v>
      </c>
      <c r="O1357" s="129" t="str">
        <f t="shared" si="24"/>
        <v>15 (1.5%)</v>
      </c>
      <c r="P1357" s="127">
        <f t="shared" si="25"/>
        <v>1.5384615384615385E-2</v>
      </c>
      <c r="Q1357" s="129" t="str">
        <f t="shared" si="26"/>
        <v>1.5%</v>
      </c>
      <c r="R1357" s="18"/>
    </row>
    <row r="1358" spans="1:18" x14ac:dyDescent="0.2">
      <c r="L1358" s="53" t="s">
        <v>72</v>
      </c>
      <c r="M1358" s="53"/>
      <c r="N1358" s="59">
        <v>5</v>
      </c>
      <c r="O1358" s="129" t="str">
        <f t="shared" si="24"/>
        <v>5 (0.5%)</v>
      </c>
      <c r="P1358" s="127">
        <f t="shared" si="25"/>
        <v>5.1282051282051282E-3</v>
      </c>
      <c r="Q1358" s="129" t="str">
        <f t="shared" si="26"/>
        <v>0.5%</v>
      </c>
      <c r="R1358" s="18"/>
    </row>
    <row r="1359" spans="1:18" x14ac:dyDescent="0.2">
      <c r="L1359" s="55" t="s">
        <v>426</v>
      </c>
      <c r="M1359" s="55"/>
      <c r="N1359" s="60">
        <v>86</v>
      </c>
      <c r="O1359" s="129" t="str">
        <f t="shared" si="24"/>
        <v>86 (8.8%)</v>
      </c>
      <c r="P1359" s="127">
        <f t="shared" si="25"/>
        <v>8.82051282051282E-2</v>
      </c>
      <c r="Q1359" s="129" t="str">
        <f t="shared" si="26"/>
        <v>8.8%</v>
      </c>
      <c r="R1359" s="18"/>
    </row>
    <row r="1360" spans="1:18" x14ac:dyDescent="0.2">
      <c r="L1360" s="53" t="s">
        <v>270</v>
      </c>
      <c r="M1360" s="53"/>
      <c r="N1360" s="59">
        <v>14</v>
      </c>
      <c r="O1360" s="129" t="str">
        <f t="shared" si="24"/>
        <v>14 (1.4%)</v>
      </c>
      <c r="P1360" s="127">
        <f t="shared" si="25"/>
        <v>1.4358974358974359E-2</v>
      </c>
      <c r="Q1360" s="129" t="str">
        <f t="shared" si="26"/>
        <v>1.4%</v>
      </c>
      <c r="R1360" s="18"/>
    </row>
    <row r="1361" spans="1:19" x14ac:dyDescent="0.2">
      <c r="L1361" s="55" t="s">
        <v>46</v>
      </c>
      <c r="M1361" s="55"/>
      <c r="N1361" s="60">
        <v>14</v>
      </c>
      <c r="O1361" s="129" t="str">
        <f t="shared" si="24"/>
        <v>14 (1.4%)</v>
      </c>
      <c r="P1361" s="127">
        <f t="shared" si="25"/>
        <v>1.4358974358974359E-2</v>
      </c>
      <c r="Q1361" s="129" t="str">
        <f t="shared" si="26"/>
        <v>1.4%</v>
      </c>
      <c r="R1361" s="18"/>
    </row>
    <row r="1362" spans="1:19" x14ac:dyDescent="0.2">
      <c r="L1362" s="53" t="s">
        <v>84</v>
      </c>
      <c r="M1362" s="53"/>
      <c r="N1362" s="59">
        <v>34</v>
      </c>
      <c r="O1362" s="129" t="str">
        <f t="shared" si="24"/>
        <v>34 (3.5%)</v>
      </c>
      <c r="P1362" s="127">
        <f t="shared" si="25"/>
        <v>3.487179487179487E-2</v>
      </c>
      <c r="Q1362" s="129" t="str">
        <f t="shared" si="26"/>
        <v>3.5%</v>
      </c>
      <c r="R1362" s="18"/>
    </row>
    <row r="1363" spans="1:19" x14ac:dyDescent="0.2">
      <c r="L1363" s="55" t="s">
        <v>57</v>
      </c>
      <c r="M1363" s="55"/>
      <c r="N1363" s="60">
        <v>122</v>
      </c>
      <c r="O1363" s="129" t="str">
        <f t="shared" si="24"/>
        <v>122 (12.5%)</v>
      </c>
      <c r="P1363" s="127">
        <f t="shared" si="25"/>
        <v>0.12512820512820513</v>
      </c>
      <c r="Q1363" s="129" t="str">
        <f t="shared" si="26"/>
        <v>12.5%</v>
      </c>
      <c r="R1363" s="18"/>
    </row>
    <row r="1364" spans="1:19" x14ac:dyDescent="0.2">
      <c r="L1364" s="53" t="s">
        <v>136</v>
      </c>
      <c r="M1364" s="53"/>
      <c r="N1364" s="59">
        <v>18</v>
      </c>
      <c r="O1364" s="129" t="str">
        <f t="shared" si="24"/>
        <v>18 (1.8%)</v>
      </c>
      <c r="P1364" s="127">
        <f t="shared" si="25"/>
        <v>1.8461538461538463E-2</v>
      </c>
      <c r="Q1364" s="129" t="str">
        <f t="shared" si="26"/>
        <v>1.8%</v>
      </c>
      <c r="R1364" s="18"/>
    </row>
    <row r="1365" spans="1:19" x14ac:dyDescent="0.2">
      <c r="L1365" s="55" t="s">
        <v>275</v>
      </c>
      <c r="M1365" s="55"/>
      <c r="N1365" s="60">
        <v>3</v>
      </c>
      <c r="O1365" s="129" t="str">
        <f t="shared" si="24"/>
        <v>3 (0.3%)</v>
      </c>
      <c r="P1365" s="127">
        <f t="shared" si="25"/>
        <v>3.0769230769230769E-3</v>
      </c>
      <c r="Q1365" s="129" t="str">
        <f t="shared" si="26"/>
        <v>0.3%</v>
      </c>
      <c r="R1365" s="18"/>
    </row>
    <row r="1366" spans="1:19" x14ac:dyDescent="0.2">
      <c r="L1366" s="53" t="s">
        <v>36</v>
      </c>
      <c r="M1366" s="53"/>
      <c r="N1366" s="59">
        <v>51</v>
      </c>
      <c r="O1366" s="129" t="str">
        <f t="shared" si="24"/>
        <v>51 (5.2%)</v>
      </c>
      <c r="P1366" s="127">
        <f t="shared" si="25"/>
        <v>5.2307692307692305E-2</v>
      </c>
      <c r="Q1366" s="129" t="str">
        <f t="shared" si="26"/>
        <v>5.2%</v>
      </c>
      <c r="R1366" s="18"/>
    </row>
    <row r="1367" spans="1:19" x14ac:dyDescent="0.2">
      <c r="L1367" s="145" t="s">
        <v>17</v>
      </c>
      <c r="M1367" s="145"/>
      <c r="N1367" s="194">
        <v>27</v>
      </c>
      <c r="O1367" s="129" t="str">
        <f t="shared" si="24"/>
        <v>27 (2.8%)</v>
      </c>
      <c r="P1367" s="127">
        <f t="shared" si="25"/>
        <v>2.7692307692307693E-2</v>
      </c>
      <c r="Q1367" s="129" t="str">
        <f t="shared" si="26"/>
        <v>2.8%</v>
      </c>
      <c r="R1367" s="18"/>
    </row>
    <row r="1368" spans="1:19" ht="13.2" thickBot="1" x14ac:dyDescent="0.25">
      <c r="L1368" s="41" t="s">
        <v>416</v>
      </c>
      <c r="M1368" s="41"/>
      <c r="N1368" s="26">
        <v>21</v>
      </c>
      <c r="O1368" s="129" t="str">
        <f t="shared" si="24"/>
        <v>21 (2.2%)</v>
      </c>
      <c r="P1368" s="127">
        <f t="shared" si="25"/>
        <v>2.1538461538461538E-2</v>
      </c>
      <c r="Q1368" s="129" t="str">
        <f t="shared" si="26"/>
        <v>2.2%</v>
      </c>
      <c r="R1368" s="18"/>
    </row>
    <row r="1369" spans="1:19" x14ac:dyDescent="0.2">
      <c r="L1369" s="129">
        <v>975</v>
      </c>
      <c r="N1369" s="18"/>
      <c r="O1369" s="18"/>
      <c r="P1369" s="18"/>
      <c r="Q1369" s="103"/>
      <c r="R1369" s="18"/>
    </row>
    <row r="1370" spans="1:19" x14ac:dyDescent="0.2">
      <c r="R1370" s="18"/>
    </row>
    <row r="1371" spans="1:19" x14ac:dyDescent="0.2">
      <c r="A1371" s="18"/>
      <c r="L1371" s="18"/>
      <c r="M1371" s="18"/>
      <c r="N1371" s="18"/>
      <c r="O1371" s="18"/>
      <c r="P1371" s="18"/>
      <c r="Q1371" s="18"/>
      <c r="R1371" s="18"/>
      <c r="S1371" s="57"/>
    </row>
    <row r="1372" spans="1:19" x14ac:dyDescent="0.2">
      <c r="A1372" s="18"/>
      <c r="L1372" s="18"/>
      <c r="M1372" s="18"/>
      <c r="N1372" s="18"/>
      <c r="O1372" s="18"/>
      <c r="P1372" s="18"/>
      <c r="Q1372" s="18"/>
      <c r="R1372" s="18"/>
      <c r="S1372" s="57"/>
    </row>
    <row r="1373" spans="1:19" x14ac:dyDescent="0.2">
      <c r="A1373" s="18"/>
      <c r="L1373" s="18"/>
      <c r="M1373" s="18"/>
      <c r="N1373" s="18"/>
      <c r="O1373" s="18"/>
      <c r="P1373" s="18"/>
      <c r="Q1373" s="18"/>
      <c r="R1373" s="18"/>
      <c r="S1373" s="57"/>
    </row>
    <row r="1374" spans="1:19" x14ac:dyDescent="0.2">
      <c r="A1374" s="18"/>
      <c r="L1374" s="18"/>
      <c r="M1374" s="18"/>
      <c r="N1374" s="18"/>
      <c r="O1374" s="18"/>
      <c r="P1374" s="18"/>
      <c r="Q1374" s="18"/>
      <c r="R1374" s="18"/>
      <c r="S1374" s="57"/>
    </row>
    <row r="1375" spans="1:19" x14ac:dyDescent="0.2">
      <c r="A1375" s="18"/>
      <c r="L1375" s="18"/>
      <c r="M1375" s="18"/>
      <c r="N1375" s="18"/>
      <c r="O1375" s="18"/>
      <c r="P1375" s="18"/>
      <c r="Q1375" s="18"/>
      <c r="R1375" s="18"/>
      <c r="S1375" s="57"/>
    </row>
    <row r="1376" spans="1:19" x14ac:dyDescent="0.2">
      <c r="A1376" s="18"/>
      <c r="L1376" s="18"/>
      <c r="M1376" s="18"/>
      <c r="N1376" s="18"/>
      <c r="O1376" s="18"/>
      <c r="P1376" s="18"/>
      <c r="Q1376" s="18"/>
      <c r="R1376" s="18"/>
      <c r="S1376" s="57"/>
    </row>
    <row r="1377" spans="1:19" x14ac:dyDescent="0.2">
      <c r="A1377" s="18"/>
      <c r="L1377" s="18"/>
      <c r="M1377" s="18"/>
      <c r="N1377" s="18"/>
      <c r="O1377" s="18"/>
      <c r="P1377" s="18"/>
      <c r="Q1377" s="18"/>
      <c r="R1377" s="18"/>
      <c r="S1377" s="57"/>
    </row>
    <row r="1378" spans="1:19" x14ac:dyDescent="0.2">
      <c r="A1378" s="18"/>
      <c r="L1378" s="18"/>
      <c r="M1378" s="18"/>
      <c r="N1378" s="18"/>
      <c r="O1378" s="18"/>
      <c r="P1378" s="18"/>
      <c r="Q1378" s="18"/>
      <c r="R1378" s="18"/>
      <c r="S1378" s="57"/>
    </row>
    <row r="1379" spans="1:19" x14ac:dyDescent="0.2">
      <c r="A1379" s="18"/>
      <c r="L1379" s="18"/>
      <c r="M1379" s="18"/>
      <c r="N1379" s="18"/>
      <c r="O1379" s="18"/>
      <c r="P1379" s="18"/>
      <c r="Q1379" s="18"/>
      <c r="R1379" s="18"/>
      <c r="S1379" s="57"/>
    </row>
    <row r="1380" spans="1:19" x14ac:dyDescent="0.2">
      <c r="A1380" s="18"/>
      <c r="L1380" s="18"/>
      <c r="M1380" s="18"/>
      <c r="N1380" s="18"/>
      <c r="O1380" s="18"/>
      <c r="P1380" s="18"/>
      <c r="Q1380" s="18"/>
      <c r="R1380" s="18"/>
      <c r="S1380" s="57"/>
    </row>
    <row r="1381" spans="1:19" x14ac:dyDescent="0.2">
      <c r="A1381" s="18"/>
      <c r="L1381" s="18"/>
      <c r="M1381" s="18"/>
      <c r="N1381" s="18"/>
      <c r="O1381" s="18"/>
      <c r="P1381" s="18"/>
      <c r="Q1381" s="18"/>
      <c r="R1381" s="18"/>
      <c r="S1381" s="57"/>
    </row>
    <row r="1382" spans="1:19" x14ac:dyDescent="0.2">
      <c r="A1382" s="18"/>
      <c r="L1382" s="18"/>
      <c r="M1382" s="18"/>
      <c r="N1382" s="18"/>
      <c r="O1382" s="18"/>
      <c r="P1382" s="18"/>
      <c r="Q1382" s="18"/>
      <c r="R1382" s="18"/>
      <c r="S1382" s="57"/>
    </row>
    <row r="1383" spans="1:19" x14ac:dyDescent="0.2">
      <c r="A1383" s="18"/>
      <c r="L1383" s="18"/>
      <c r="M1383" s="18"/>
      <c r="N1383" s="18"/>
      <c r="O1383" s="18"/>
      <c r="P1383" s="18"/>
      <c r="Q1383" s="18"/>
      <c r="R1383" s="18"/>
      <c r="S1383" s="57"/>
    </row>
    <row r="1384" spans="1:19" x14ac:dyDescent="0.2">
      <c r="A1384" s="18"/>
      <c r="L1384" s="18"/>
      <c r="M1384" s="18"/>
      <c r="N1384" s="18"/>
      <c r="O1384" s="18"/>
      <c r="P1384" s="18"/>
      <c r="Q1384" s="18"/>
      <c r="R1384" s="18"/>
      <c r="S1384" s="57"/>
    </row>
    <row r="1385" spans="1:19" x14ac:dyDescent="0.2">
      <c r="A1385" s="18"/>
      <c r="L1385" s="18"/>
      <c r="M1385" s="18"/>
      <c r="N1385" s="18"/>
      <c r="O1385" s="18"/>
      <c r="P1385" s="18"/>
      <c r="Q1385" s="18"/>
      <c r="R1385" s="18"/>
      <c r="S1385" s="57"/>
    </row>
    <row r="1386" spans="1:19" x14ac:dyDescent="0.2">
      <c r="A1386" s="18"/>
      <c r="L1386" s="18"/>
      <c r="M1386" s="18"/>
      <c r="N1386" s="18"/>
      <c r="O1386" s="18"/>
      <c r="P1386" s="18"/>
      <c r="Q1386" s="18"/>
      <c r="R1386" s="18"/>
      <c r="S1386" s="57"/>
    </row>
    <row r="1387" spans="1:19" x14ac:dyDescent="0.2">
      <c r="A1387" s="18"/>
      <c r="L1387" s="18"/>
      <c r="M1387" s="18"/>
      <c r="N1387" s="18"/>
      <c r="O1387" s="18"/>
      <c r="P1387" s="18"/>
      <c r="Q1387" s="18"/>
      <c r="R1387" s="18"/>
      <c r="S1387" s="57"/>
    </row>
    <row r="1388" spans="1:19" x14ac:dyDescent="0.2">
      <c r="A1388" s="18"/>
      <c r="L1388" s="18"/>
      <c r="M1388" s="18"/>
      <c r="N1388" s="18"/>
      <c r="O1388" s="18"/>
      <c r="P1388" s="18"/>
      <c r="Q1388" s="18"/>
      <c r="R1388" s="18"/>
      <c r="S1388" s="57"/>
    </row>
    <row r="1389" spans="1:19" x14ac:dyDescent="0.2">
      <c r="A1389" s="18"/>
      <c r="L1389" s="18"/>
      <c r="M1389" s="18"/>
      <c r="N1389" s="18"/>
      <c r="O1389" s="18"/>
      <c r="P1389" s="18"/>
      <c r="Q1389" s="18"/>
      <c r="R1389" s="18"/>
      <c r="S1389" s="57"/>
    </row>
    <row r="1390" spans="1:19" x14ac:dyDescent="0.2">
      <c r="A1390" s="18"/>
      <c r="L1390" s="18"/>
      <c r="M1390" s="18"/>
      <c r="N1390" s="18"/>
      <c r="O1390" s="18"/>
      <c r="P1390" s="18"/>
      <c r="Q1390" s="18"/>
      <c r="R1390" s="18"/>
      <c r="S1390" s="57"/>
    </row>
    <row r="1391" spans="1:19" x14ac:dyDescent="0.2">
      <c r="A1391" s="18"/>
      <c r="L1391" s="18"/>
      <c r="M1391" s="18"/>
      <c r="N1391" s="18"/>
      <c r="O1391" s="18"/>
      <c r="P1391" s="18"/>
      <c r="Q1391" s="18"/>
      <c r="R1391" s="18"/>
      <c r="S1391" s="57"/>
    </row>
    <row r="1392" spans="1:19" x14ac:dyDescent="0.2">
      <c r="A1392" s="18"/>
      <c r="L1392" s="18"/>
      <c r="M1392" s="18"/>
      <c r="N1392" s="18"/>
      <c r="O1392" s="18"/>
      <c r="P1392" s="18"/>
      <c r="Q1392" s="18"/>
      <c r="R1392" s="18"/>
      <c r="S1392" s="57"/>
    </row>
    <row r="1393" spans="1:19" x14ac:dyDescent="0.2">
      <c r="A1393" s="18"/>
      <c r="L1393" s="18"/>
      <c r="M1393" s="18"/>
      <c r="N1393" s="18"/>
      <c r="O1393" s="18"/>
      <c r="P1393" s="18"/>
      <c r="Q1393" s="18"/>
      <c r="R1393" s="18"/>
      <c r="S1393" s="57"/>
    </row>
    <row r="1394" spans="1:19" x14ac:dyDescent="0.2">
      <c r="A1394" s="18"/>
      <c r="L1394" s="18"/>
      <c r="M1394" s="18"/>
      <c r="N1394" s="18"/>
      <c r="O1394" s="18"/>
      <c r="P1394" s="18"/>
      <c r="Q1394" s="18"/>
      <c r="R1394" s="18"/>
      <c r="S1394" s="57"/>
    </row>
    <row r="1395" spans="1:19" x14ac:dyDescent="0.2">
      <c r="A1395" s="18"/>
      <c r="L1395" s="18"/>
      <c r="M1395" s="18"/>
      <c r="N1395" s="18"/>
      <c r="O1395" s="18"/>
      <c r="P1395" s="18"/>
      <c r="Q1395" s="18"/>
      <c r="R1395" s="18"/>
      <c r="S1395" s="57"/>
    </row>
    <row r="1396" spans="1:19" x14ac:dyDescent="0.2">
      <c r="A1396" s="18"/>
      <c r="L1396" s="18"/>
      <c r="M1396" s="18"/>
      <c r="N1396" s="18"/>
      <c r="O1396" s="18"/>
      <c r="P1396" s="18"/>
      <c r="Q1396" s="18"/>
      <c r="R1396" s="18"/>
      <c r="S1396" s="57"/>
    </row>
    <row r="1397" spans="1:19" x14ac:dyDescent="0.2">
      <c r="A1397" s="18"/>
      <c r="L1397" s="18"/>
      <c r="M1397" s="18"/>
      <c r="N1397" s="18"/>
      <c r="O1397" s="18"/>
      <c r="P1397" s="18"/>
      <c r="Q1397" s="18"/>
      <c r="R1397" s="18"/>
      <c r="S1397" s="57"/>
    </row>
    <row r="1398" spans="1:19" x14ac:dyDescent="0.2">
      <c r="A1398" s="18"/>
      <c r="L1398" s="18"/>
      <c r="M1398" s="18"/>
      <c r="N1398" s="18"/>
      <c r="O1398" s="18"/>
      <c r="P1398" s="18"/>
      <c r="Q1398" s="18"/>
      <c r="R1398" s="18"/>
      <c r="S1398" s="57"/>
    </row>
    <row r="1399" spans="1:19" x14ac:dyDescent="0.2">
      <c r="A1399" s="18"/>
      <c r="L1399" s="18"/>
      <c r="M1399" s="18"/>
      <c r="N1399" s="18"/>
      <c r="O1399" s="18"/>
      <c r="P1399" s="18"/>
      <c r="Q1399" s="18"/>
      <c r="R1399" s="18"/>
      <c r="S1399" s="57"/>
    </row>
    <row r="1400" spans="1:19" x14ac:dyDescent="0.2">
      <c r="A1400" s="18"/>
      <c r="L1400" s="18"/>
      <c r="M1400" s="18"/>
      <c r="N1400" s="18"/>
      <c r="O1400" s="18"/>
      <c r="P1400" s="18"/>
      <c r="Q1400" s="18"/>
      <c r="R1400" s="18"/>
      <c r="S1400" s="57"/>
    </row>
    <row r="1401" spans="1:19" x14ac:dyDescent="0.2">
      <c r="A1401" s="18"/>
      <c r="L1401" s="18"/>
      <c r="M1401" s="18"/>
      <c r="N1401" s="18"/>
      <c r="O1401" s="18"/>
      <c r="P1401" s="18"/>
      <c r="Q1401" s="18"/>
      <c r="R1401" s="18"/>
      <c r="S1401" s="57"/>
    </row>
    <row r="1402" spans="1:19" x14ac:dyDescent="0.2">
      <c r="A1402" s="18"/>
      <c r="L1402" s="18"/>
      <c r="M1402" s="18"/>
      <c r="N1402" s="18"/>
      <c r="O1402" s="18"/>
      <c r="P1402" s="18"/>
      <c r="Q1402" s="18"/>
      <c r="R1402" s="18"/>
      <c r="S1402" s="57"/>
    </row>
    <row r="1403" spans="1:19" x14ac:dyDescent="0.2">
      <c r="A1403" s="18"/>
      <c r="L1403" s="18"/>
      <c r="M1403" s="18"/>
      <c r="N1403" s="18"/>
      <c r="O1403" s="18"/>
      <c r="P1403" s="18"/>
      <c r="Q1403" s="18"/>
      <c r="R1403" s="18"/>
      <c r="S1403" s="57"/>
    </row>
    <row r="1404" spans="1:19" x14ac:dyDescent="0.2">
      <c r="A1404" s="18"/>
      <c r="L1404" s="18"/>
      <c r="M1404" s="18"/>
      <c r="N1404" s="18"/>
      <c r="O1404" s="18"/>
      <c r="P1404" s="18"/>
      <c r="Q1404" s="18"/>
      <c r="R1404" s="18"/>
      <c r="S1404" s="57"/>
    </row>
    <row r="1405" spans="1:19" x14ac:dyDescent="0.2">
      <c r="A1405" s="18"/>
      <c r="L1405" s="18"/>
      <c r="M1405" s="18"/>
      <c r="N1405" s="18"/>
      <c r="O1405" s="18"/>
      <c r="P1405" s="18"/>
      <c r="Q1405" s="18"/>
      <c r="R1405" s="18"/>
      <c r="S1405" s="57"/>
    </row>
    <row r="1406" spans="1:19" x14ac:dyDescent="0.2">
      <c r="A1406" s="18"/>
      <c r="L1406" s="18"/>
      <c r="M1406" s="18"/>
      <c r="N1406" s="18"/>
      <c r="O1406" s="18"/>
      <c r="P1406" s="18"/>
      <c r="Q1406" s="18"/>
      <c r="R1406" s="18"/>
      <c r="S1406" s="57"/>
    </row>
    <row r="1407" spans="1:19" x14ac:dyDescent="0.2">
      <c r="A1407" s="18"/>
      <c r="L1407" s="18"/>
      <c r="M1407" s="18"/>
      <c r="N1407" s="18"/>
      <c r="O1407" s="18"/>
      <c r="P1407" s="18"/>
      <c r="Q1407" s="18"/>
      <c r="R1407" s="18"/>
      <c r="S1407" s="57"/>
    </row>
    <row r="1408" spans="1:19" x14ac:dyDescent="0.2">
      <c r="A1408" s="18"/>
      <c r="L1408" s="18"/>
      <c r="M1408" s="18"/>
      <c r="N1408" s="18"/>
      <c r="O1408" s="18"/>
      <c r="P1408" s="18"/>
      <c r="Q1408" s="18"/>
      <c r="R1408" s="18"/>
      <c r="S1408" s="57"/>
    </row>
    <row r="1409" spans="1:19" x14ac:dyDescent="0.2">
      <c r="A1409" s="18"/>
      <c r="L1409" s="18"/>
      <c r="M1409" s="18"/>
      <c r="N1409" s="18"/>
      <c r="O1409" s="18"/>
      <c r="P1409" s="18"/>
      <c r="Q1409" s="18"/>
      <c r="R1409" s="18"/>
      <c r="S1409" s="57"/>
    </row>
    <row r="1410" spans="1:19" x14ac:dyDescent="0.2">
      <c r="A1410" s="18"/>
      <c r="L1410" s="18"/>
      <c r="M1410" s="18"/>
      <c r="N1410" s="18"/>
      <c r="O1410" s="18"/>
      <c r="P1410" s="18"/>
      <c r="Q1410" s="18"/>
      <c r="R1410" s="18"/>
      <c r="S1410" s="57"/>
    </row>
    <row r="1411" spans="1:19" x14ac:dyDescent="0.2">
      <c r="A1411" s="18"/>
      <c r="L1411" s="18"/>
      <c r="M1411" s="18"/>
      <c r="N1411" s="18"/>
      <c r="O1411" s="18"/>
      <c r="P1411" s="18"/>
      <c r="Q1411" s="18"/>
      <c r="R1411" s="18"/>
      <c r="S1411" s="57"/>
    </row>
    <row r="1412" spans="1:19" x14ac:dyDescent="0.2">
      <c r="A1412" s="18"/>
      <c r="L1412" s="18"/>
      <c r="M1412" s="18"/>
      <c r="N1412" s="18"/>
      <c r="O1412" s="18"/>
      <c r="P1412" s="18"/>
      <c r="Q1412" s="18"/>
      <c r="R1412" s="18"/>
      <c r="S1412" s="57"/>
    </row>
    <row r="1413" spans="1:19" x14ac:dyDescent="0.2">
      <c r="A1413" s="18"/>
      <c r="L1413" s="18"/>
      <c r="M1413" s="18"/>
      <c r="N1413" s="18"/>
      <c r="O1413" s="18"/>
      <c r="P1413" s="18"/>
      <c r="Q1413" s="18"/>
      <c r="R1413" s="18"/>
      <c r="S1413" s="57"/>
    </row>
    <row r="1414" spans="1:19" x14ac:dyDescent="0.2">
      <c r="A1414" s="18"/>
      <c r="L1414" s="18"/>
      <c r="M1414" s="18"/>
      <c r="N1414" s="18"/>
      <c r="O1414" s="18"/>
      <c r="P1414" s="18"/>
      <c r="Q1414" s="18"/>
      <c r="R1414" s="18"/>
      <c r="S1414" s="57"/>
    </row>
    <row r="1415" spans="1:19" x14ac:dyDescent="0.2">
      <c r="A1415" s="18"/>
      <c r="L1415" s="18"/>
      <c r="M1415" s="18"/>
      <c r="N1415" s="18"/>
      <c r="O1415" s="18"/>
      <c r="P1415" s="18"/>
      <c r="Q1415" s="18"/>
      <c r="R1415" s="18"/>
      <c r="S1415" s="57"/>
    </row>
    <row r="1416" spans="1:19" x14ac:dyDescent="0.2">
      <c r="A1416" s="18"/>
      <c r="L1416" s="18"/>
      <c r="M1416" s="18"/>
      <c r="N1416" s="18"/>
      <c r="O1416" s="18"/>
      <c r="P1416" s="18"/>
      <c r="Q1416" s="18"/>
      <c r="R1416" s="18"/>
      <c r="S1416" s="57"/>
    </row>
    <row r="1417" spans="1:19" x14ac:dyDescent="0.2">
      <c r="A1417" s="18"/>
      <c r="L1417" s="18"/>
      <c r="M1417" s="18"/>
      <c r="N1417" s="18"/>
      <c r="O1417" s="18"/>
      <c r="P1417" s="18"/>
      <c r="Q1417" s="18"/>
      <c r="R1417" s="18"/>
      <c r="S1417" s="57"/>
    </row>
    <row r="1418" spans="1:19" x14ac:dyDescent="0.2">
      <c r="A1418" s="18"/>
      <c r="L1418" s="18"/>
      <c r="M1418" s="18"/>
      <c r="N1418" s="18"/>
      <c r="O1418" s="18"/>
      <c r="P1418" s="18"/>
      <c r="Q1418" s="18"/>
      <c r="R1418" s="18"/>
      <c r="S1418" s="57"/>
    </row>
    <row r="1419" spans="1:19" x14ac:dyDescent="0.2">
      <c r="A1419" s="18"/>
      <c r="L1419" s="18"/>
      <c r="M1419" s="18"/>
      <c r="N1419" s="18"/>
      <c r="O1419" s="18"/>
      <c r="P1419" s="18"/>
      <c r="Q1419" s="18"/>
      <c r="R1419" s="18"/>
      <c r="S1419" s="57"/>
    </row>
    <row r="1420" spans="1:19" x14ac:dyDescent="0.2">
      <c r="A1420" s="18"/>
      <c r="L1420" s="18"/>
      <c r="M1420" s="18"/>
      <c r="N1420" s="18"/>
      <c r="O1420" s="18"/>
      <c r="P1420" s="18"/>
      <c r="Q1420" s="18"/>
      <c r="R1420" s="18"/>
      <c r="S1420" s="57"/>
    </row>
    <row r="1421" spans="1:19" x14ac:dyDescent="0.2">
      <c r="A1421" s="18"/>
      <c r="L1421" s="18"/>
      <c r="M1421" s="18"/>
      <c r="N1421" s="18"/>
      <c r="O1421" s="18"/>
      <c r="P1421" s="18"/>
      <c r="Q1421" s="18"/>
      <c r="R1421" s="18"/>
      <c r="S1421" s="57"/>
    </row>
    <row r="1422" spans="1:19" x14ac:dyDescent="0.2">
      <c r="A1422" s="18"/>
      <c r="L1422" s="18"/>
      <c r="M1422" s="18"/>
      <c r="N1422" s="18"/>
      <c r="O1422" s="18"/>
      <c r="P1422" s="18"/>
      <c r="Q1422" s="18"/>
      <c r="R1422" s="18"/>
      <c r="S1422" s="57"/>
    </row>
    <row r="1423" spans="1:19" x14ac:dyDescent="0.2">
      <c r="A1423" s="18"/>
      <c r="L1423" s="18"/>
      <c r="M1423" s="18"/>
      <c r="N1423" s="18"/>
      <c r="O1423" s="18"/>
      <c r="P1423" s="18"/>
      <c r="Q1423" s="18"/>
      <c r="R1423" s="18"/>
      <c r="S1423" s="57"/>
    </row>
    <row r="1424" spans="1:19" x14ac:dyDescent="0.2">
      <c r="A1424" s="18"/>
      <c r="L1424" s="18"/>
      <c r="M1424" s="18"/>
      <c r="N1424" s="18"/>
      <c r="O1424" s="18"/>
      <c r="P1424" s="18"/>
      <c r="Q1424" s="18"/>
      <c r="R1424" s="18"/>
      <c r="S1424" s="57"/>
    </row>
    <row r="1425" spans="1:19" x14ac:dyDescent="0.2">
      <c r="A1425" s="18"/>
      <c r="L1425" s="18"/>
      <c r="M1425" s="18"/>
      <c r="N1425" s="18"/>
      <c r="O1425" s="18"/>
      <c r="P1425" s="18"/>
      <c r="Q1425" s="18"/>
      <c r="R1425" s="18"/>
      <c r="S1425" s="57"/>
    </row>
    <row r="1426" spans="1:19" x14ac:dyDescent="0.2">
      <c r="A1426" s="18"/>
      <c r="L1426" s="18"/>
      <c r="M1426" s="18"/>
      <c r="N1426" s="18"/>
      <c r="O1426" s="18"/>
      <c r="P1426" s="18"/>
      <c r="Q1426" s="18"/>
      <c r="R1426" s="18"/>
      <c r="S1426" s="57"/>
    </row>
    <row r="1427" spans="1:19" x14ac:dyDescent="0.2">
      <c r="A1427" s="18"/>
      <c r="L1427" s="18"/>
      <c r="M1427" s="18"/>
      <c r="N1427" s="18"/>
      <c r="O1427" s="18"/>
      <c r="P1427" s="18"/>
      <c r="Q1427" s="18"/>
      <c r="R1427" s="18"/>
      <c r="S1427" s="57"/>
    </row>
    <row r="1428" spans="1:19" x14ac:dyDescent="0.2">
      <c r="A1428" s="18"/>
      <c r="L1428" s="18"/>
      <c r="M1428" s="18"/>
      <c r="N1428" s="18"/>
      <c r="O1428" s="18"/>
      <c r="P1428" s="18"/>
      <c r="Q1428" s="18"/>
      <c r="R1428" s="18"/>
      <c r="S1428" s="57"/>
    </row>
    <row r="1429" spans="1:19" x14ac:dyDescent="0.2">
      <c r="A1429" s="18"/>
      <c r="L1429" s="18"/>
      <c r="M1429" s="18"/>
      <c r="N1429" s="18"/>
      <c r="O1429" s="18"/>
      <c r="P1429" s="18"/>
      <c r="Q1429" s="18"/>
      <c r="R1429" s="18"/>
      <c r="S1429" s="57"/>
    </row>
    <row r="1430" spans="1:19" ht="21.75" customHeight="1" x14ac:dyDescent="0.2">
      <c r="A1430" s="18"/>
      <c r="L1430" s="18"/>
      <c r="M1430" s="18"/>
      <c r="N1430" s="18"/>
      <c r="O1430" s="18"/>
      <c r="P1430" s="18"/>
      <c r="Q1430" s="18"/>
      <c r="R1430" s="18"/>
      <c r="S1430" s="57"/>
    </row>
    <row r="1431" spans="1:19" ht="17.25" customHeight="1" x14ac:dyDescent="0.2">
      <c r="A1431" s="18"/>
      <c r="L1431" s="18"/>
      <c r="M1431" s="18"/>
      <c r="N1431" s="18"/>
      <c r="O1431" s="18"/>
      <c r="P1431" s="18"/>
      <c r="Q1431" s="18"/>
      <c r="R1431" s="18"/>
      <c r="S1431" s="57"/>
    </row>
    <row r="1432" spans="1:19" x14ac:dyDescent="0.2">
      <c r="A1432" s="18"/>
      <c r="L1432" s="18"/>
      <c r="M1432" s="18"/>
      <c r="N1432" s="18"/>
      <c r="O1432" s="18"/>
      <c r="P1432" s="18"/>
      <c r="Q1432" s="18"/>
      <c r="R1432" s="18"/>
      <c r="S1432" s="57"/>
    </row>
    <row r="1433" spans="1:19" x14ac:dyDescent="0.2">
      <c r="A1433" s="18"/>
      <c r="L1433" s="18"/>
      <c r="M1433" s="18"/>
      <c r="N1433" s="18"/>
      <c r="O1433" s="18"/>
      <c r="P1433" s="18"/>
      <c r="Q1433" s="18"/>
      <c r="R1433" s="18"/>
      <c r="S1433" s="57"/>
    </row>
    <row r="1434" spans="1:19" x14ac:dyDescent="0.2">
      <c r="A1434" s="18"/>
      <c r="L1434" s="18"/>
      <c r="M1434" s="18"/>
      <c r="N1434" s="18"/>
      <c r="O1434" s="18"/>
      <c r="P1434" s="18"/>
      <c r="Q1434" s="18"/>
      <c r="R1434" s="18"/>
      <c r="S1434" s="57"/>
    </row>
    <row r="1435" spans="1:19" x14ac:dyDescent="0.2">
      <c r="A1435" s="18"/>
      <c r="L1435" s="18"/>
      <c r="M1435" s="18"/>
      <c r="N1435" s="18"/>
      <c r="O1435" s="18"/>
      <c r="P1435" s="18"/>
      <c r="Q1435" s="18"/>
      <c r="R1435" s="18"/>
      <c r="S1435" s="57"/>
    </row>
    <row r="1436" spans="1:19" x14ac:dyDescent="0.2">
      <c r="A1436" s="18"/>
      <c r="L1436" s="18"/>
      <c r="M1436" s="18"/>
      <c r="N1436" s="18"/>
      <c r="Q1436" s="18"/>
      <c r="R1436" s="18"/>
      <c r="S1436" s="57"/>
    </row>
    <row r="1437" spans="1:19" x14ac:dyDescent="0.2">
      <c r="A1437" s="18"/>
      <c r="L1437" s="18"/>
      <c r="M1437" s="18"/>
      <c r="N1437" s="18"/>
      <c r="Q1437" s="18"/>
      <c r="R1437" s="18"/>
      <c r="S1437" s="57"/>
    </row>
    <row r="1438" spans="1:19" x14ac:dyDescent="0.2">
      <c r="A1438" s="18"/>
      <c r="L1438" s="18"/>
      <c r="M1438" s="18"/>
      <c r="N1438" s="18"/>
      <c r="Q1438" s="18"/>
      <c r="R1438" s="18"/>
      <c r="S1438" s="57"/>
    </row>
    <row r="1439" spans="1:19" x14ac:dyDescent="0.2">
      <c r="A1439" s="18"/>
      <c r="Q1439" s="18"/>
      <c r="R1439" s="18"/>
      <c r="S1439" s="57"/>
    </row>
    <row r="1440" spans="1:19" x14ac:dyDescent="0.2">
      <c r="A1440" s="18"/>
      <c r="Q1440" s="18"/>
      <c r="R1440" s="18"/>
      <c r="S1440" s="57"/>
    </row>
  </sheetData>
  <sortState ref="B29:R105">
    <sortCondition ref="P266:P276"/>
  </sortState>
  <mergeCells count="74">
    <mergeCell ref="L851:O851"/>
    <mergeCell ref="L693:P693"/>
    <mergeCell ref="B1151:J1151"/>
    <mergeCell ref="L1151:O1151"/>
    <mergeCell ref="L1028:P1028"/>
    <mergeCell ref="B851:J851"/>
    <mergeCell ref="B788:J788"/>
    <mergeCell ref="B812:J812"/>
    <mergeCell ref="B1107:J1107"/>
    <mergeCell ref="L1109:O1109"/>
    <mergeCell ref="L812:P812"/>
    <mergeCell ref="B976:J976"/>
    <mergeCell ref="L947:P947"/>
    <mergeCell ref="L898:P898"/>
    <mergeCell ref="B764:J764"/>
    <mergeCell ref="B720:J720"/>
    <mergeCell ref="B669:J669"/>
    <mergeCell ref="B693:J693"/>
    <mergeCell ref="B630:K630"/>
    <mergeCell ref="L293:P293"/>
    <mergeCell ref="L464:P464"/>
    <mergeCell ref="L318:P318"/>
    <mergeCell ref="L367:P367"/>
    <mergeCell ref="L441:O441"/>
    <mergeCell ref="L584:O584"/>
    <mergeCell ref="B168:J168"/>
    <mergeCell ref="B515:J515"/>
    <mergeCell ref="B584:J584"/>
    <mergeCell ref="B546:J546"/>
    <mergeCell ref="B606:J606"/>
    <mergeCell ref="B366:J366"/>
    <mergeCell ref="B464:K464"/>
    <mergeCell ref="L168:R168"/>
    <mergeCell ref="L145:N145"/>
    <mergeCell ref="L788:P788"/>
    <mergeCell ref="L720:P720"/>
    <mergeCell ref="L606:P606"/>
    <mergeCell ref="L669:O669"/>
    <mergeCell ref="M630:Q630"/>
    <mergeCell ref="L765:O765"/>
    <mergeCell ref="L236:P236"/>
    <mergeCell ref="L277:P277"/>
    <mergeCell ref="L922:P922"/>
    <mergeCell ref="L1002:P1002"/>
    <mergeCell ref="L5:P5"/>
    <mergeCell ref="B5:J5"/>
    <mergeCell ref="L546:P546"/>
    <mergeCell ref="L515:P515"/>
    <mergeCell ref="B191:K191"/>
    <mergeCell ref="B29:O30"/>
    <mergeCell ref="B119:J119"/>
    <mergeCell ref="B145:J145"/>
    <mergeCell ref="L196:P196"/>
    <mergeCell ref="B292:K292"/>
    <mergeCell ref="B318:K318"/>
    <mergeCell ref="B392:J392"/>
    <mergeCell ref="B433:J433"/>
    <mergeCell ref="L392:P392"/>
    <mergeCell ref="P30:R30"/>
    <mergeCell ref="C489:K489"/>
    <mergeCell ref="B1001:J1001"/>
    <mergeCell ref="L490:P490"/>
    <mergeCell ref="B1271:J1271"/>
    <mergeCell ref="B922:J922"/>
    <mergeCell ref="L976:P976"/>
    <mergeCell ref="B874:J874"/>
    <mergeCell ref="B1028:K1028"/>
    <mergeCell ref="L1271:N1271"/>
    <mergeCell ref="B1083:K1083"/>
    <mergeCell ref="L1083:P1083"/>
    <mergeCell ref="B1204:S1204"/>
    <mergeCell ref="B947:J947"/>
    <mergeCell ref="B898:J898"/>
    <mergeCell ref="L874:P874"/>
  </mergeCells>
  <conditionalFormatting sqref="L7:P7">
    <cfRule type="expression" priority="30">
      <formula>MOD(ROW(),2)=1</formula>
    </cfRule>
    <cfRule type="expression" dxfId="7" priority="31">
      <formula>MOD(ROW(),2)=0</formula>
    </cfRule>
  </conditionalFormatting>
  <conditionalFormatting sqref="L8:P24">
    <cfRule type="expression" priority="26">
      <formula>MOD(ROW(),2)=1</formula>
    </cfRule>
    <cfRule type="expression" dxfId="6" priority="27">
      <formula>MOD(ROW(),2)=0</formula>
    </cfRule>
  </conditionalFormatting>
  <conditionalFormatting sqref="P32:Q32">
    <cfRule type="expression" priority="25">
      <formula>"MOD(ROW(),2)=1"</formula>
    </cfRule>
  </conditionalFormatting>
  <conditionalFormatting sqref="P33:Q33">
    <cfRule type="expression" dxfId="5" priority="24">
      <formula>MOD(ROW(),2)=0</formula>
    </cfRule>
  </conditionalFormatting>
  <conditionalFormatting sqref="L1277:N1277 L1279:N1279 L1281:N1281 L1283:N1283 L1285:N1285 L1287:N1287 L1289:N1289 L1291:N1291 L1293:N1293 L1295:N1295 L1297:N1297 L1299:N1299 L1301:N1301 L1303:N1303 L1305:N1305 L1307:N1307 L1309:N1309 L1311:N1311 L1313:N1313 L1315:N1315">
    <cfRule type="expression" dxfId="4" priority="15">
      <formula>MOD(ROW(),2)=0</formula>
    </cfRule>
  </conditionalFormatting>
  <conditionalFormatting sqref="L1273:N1273">
    <cfRule type="expression" priority="20">
      <formula>MOD(ROW(),2)=1</formula>
    </cfRule>
  </conditionalFormatting>
  <conditionalFormatting sqref="L1274:N1274">
    <cfRule type="expression" dxfId="3" priority="19">
      <formula>MOD(ROW(),2)=0</formula>
    </cfRule>
  </conditionalFormatting>
  <conditionalFormatting sqref="L1275:N1275">
    <cfRule type="expression" priority="18">
      <formula>MOD(ROW(),2)=1</formula>
    </cfRule>
  </conditionalFormatting>
  <conditionalFormatting sqref="L1276:N1276 L1278:N1278 L1282:N1282 L1284:N1284 L1286:N1286 L1288:N1288 L1290:N1290 L1292:N1292 L1296:N1296 L1298:N1298 L1300:N1300 L1302:N1302 L1304:N1304 L1306:N1306 L1308:N1308 L1310:N1310 L1312:N1312 L1314:N1314 L1316:N1316 L1294:N1294 L1280:N1280">
    <cfRule type="expression" priority="16">
      <formula>MOD(ROW(),2)=1</formula>
    </cfRule>
  </conditionalFormatting>
  <conditionalFormatting sqref="R32">
    <cfRule type="expression" priority="10">
      <formula>"MOD(ROW(),2)=1"</formula>
    </cfRule>
  </conditionalFormatting>
  <conditionalFormatting sqref="R33">
    <cfRule type="expression" dxfId="2" priority="9">
      <formula>MOD(ROW(),2)=0</formula>
    </cfRule>
  </conditionalFormatting>
  <conditionalFormatting sqref="P34:Q34 P36:Q36 P38:Q38 P40:Q40 P42:Q42 P44:Q44 P46:Q46 P48:Q48 P50:Q50 P52:Q52 P54:Q54 P56:Q56 P58:Q58 P60:Q60 P62:Q62 P64:Q64 P66:Q66 P68:Q68 P70:Q70 P72:Q72 P74:Q74 P76:Q76 P78:Q78 P80:Q80 P82:Q82 P84:Q84 P86:Q86 P88:Q88 P90:Q90 P92:Q92 P94:Q94 P96:Q96 P98:Q98 P100:Q100 P102:Q102 P104:Q104">
    <cfRule type="expression" priority="4">
      <formula>"MOD(ROW(),2)=1"</formula>
    </cfRule>
  </conditionalFormatting>
  <conditionalFormatting sqref="P35:Q35 P37:Q37 P39:Q39 P41:Q41 P43:Q43 P45:Q45 P47:Q47 P49:Q49 P51:Q51 P53:Q53 P55:Q55 P57:Q57 P59:Q59 P61:Q61 P63:Q63 P65:Q65 P67:Q67 P69:Q69 P71:Q71 P73:Q73 P75:Q75 P77:Q77 P79:Q79 P81:Q81 P83:Q83 P85:Q85 P87:Q87 P89:Q89 P91:Q91 P93:Q93 P95:Q95 P97:Q97 P99:Q99 P101:Q101 P103:Q103 P105:Q105">
    <cfRule type="expression" dxfId="1" priority="3">
      <formula>MOD(ROW(),2)=0</formula>
    </cfRule>
  </conditionalFormatting>
  <conditionalFormatting sqref="R34 R36 R38 R40 R42 R44 R46 R48 R50 R52 R54 R56 R58 R60 R62 R64 R66 R68 R70 R72 R74 R76 R78 R80 R82 R84 R86 R88 R90 R92 R94 R96 R98 R100 R102 R104">
    <cfRule type="expression" priority="2">
      <formula>"MOD(ROW(),2)=1"</formula>
    </cfRule>
  </conditionalFormatting>
  <conditionalFormatting sqref="R35 R37 R39 R41 R43 R45 R47 R49 R51 R53 R55 R57 R59 R61 R63 R65 R67 R69 R71 R73 R75 R77 R79 R81 R83 R85 R87 R89 R91 R93 R95 R97 R99 R101 R103 R105">
    <cfRule type="expression" dxfId="0" priority="1">
      <formula>MOD(ROW(),2)=0</formula>
    </cfRule>
  </conditionalFormatting>
  <pageMargins left="0.23622047244094491" right="0.23622047244094491" top="0.74803149606299213" bottom="0.74803149606299213" header="0.31496062992125984" footer="0.31496062992125984"/>
  <pageSetup paperSize="9" scale="5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Main</vt:lpstr>
      <vt:lpstr>Notifications</vt:lpstr>
      <vt:lpstr>TPRs</vt:lpstr>
      <vt:lpstr>Summary</vt:lpstr>
      <vt:lpstr>Main!_ftn2</vt:lpstr>
      <vt:lpstr>Main!_ftn3</vt:lpstr>
      <vt:lpstr>Summary!_Toc381782636</vt:lpstr>
      <vt:lpstr>Notifications!Extract</vt:lpstr>
      <vt:lpstr>Main!III</vt:lpstr>
      <vt:lpstr>Main!Print_Area</vt:lpstr>
      <vt:lpstr>Summary!Print_Area</vt:lpstr>
    </vt:vector>
  </TitlesOfParts>
  <Company>WTO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Trade and Environment Division</dc:creator>
  <cp:lastModifiedBy>Yibin Xiang</cp:lastModifiedBy>
  <cp:lastPrinted>2016-04-27T14:59:09Z</cp:lastPrinted>
  <dcterms:created xsi:type="dcterms:W3CDTF">2013-02-15T07:31:34Z</dcterms:created>
  <dcterms:modified xsi:type="dcterms:W3CDTF">2017-08-17T19:06:22Z</dcterms:modified>
</cp:coreProperties>
</file>