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I:\CBD\CBD-GTI 2017 - application\SelectionCriteria_2017\"/>
    </mc:Choice>
  </mc:AlternateContent>
  <bookViews>
    <workbookView xWindow="0" yWindow="0" windowWidth="25440" windowHeight="12080"/>
  </bookViews>
  <sheets>
    <sheet name="1- Proposal Outline" sheetId="11" r:id="rId1"/>
    <sheet name="2- Logic Model" sheetId="10" r:id="rId2"/>
    <sheet name="3- Applicants" sheetId="6" r:id="rId3"/>
    <sheet name="2015-2016 GTI participants" sheetId="13" state="hidden" r:id="rId4"/>
    <sheet name="4- Participants" sheetId="8" r:id="rId5"/>
    <sheet name="5- Venue and Logistics" sheetId="9" r:id="rId6"/>
    <sheet name="6- Budget" sheetId="3" r:id="rId7"/>
    <sheet name="Reviewer use ONLY" sheetId="12" state="hidden"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6" l="1"/>
  <c r="D18" i="9" l="1"/>
  <c r="D14" i="9"/>
  <c r="D10" i="9"/>
  <c r="D18" i="11"/>
  <c r="D14" i="11"/>
  <c r="D14" i="10"/>
  <c r="D19" i="8"/>
  <c r="D15" i="8"/>
  <c r="D34" i="12"/>
  <c r="D35" i="12" s="1"/>
  <c r="D30" i="12"/>
  <c r="D31" i="12" s="1"/>
  <c r="D26" i="12"/>
  <c r="D27" i="12" s="1"/>
  <c r="D22" i="12"/>
  <c r="D23" i="12" s="1"/>
  <c r="D18" i="12"/>
  <c r="D19" i="12" s="1"/>
  <c r="D14" i="12"/>
  <c r="D15" i="12" s="1"/>
  <c r="D19" i="11"/>
  <c r="D15" i="11"/>
  <c r="D11" i="11"/>
  <c r="D10" i="11" s="1"/>
  <c r="D7" i="11"/>
  <c r="D6" i="11" s="1"/>
  <c r="D27" i="10"/>
  <c r="D26" i="10"/>
  <c r="D25" i="10"/>
  <c r="D24" i="10"/>
  <c r="D23" i="10"/>
  <c r="D22" i="10" s="1"/>
  <c r="D19" i="10"/>
  <c r="D18" i="10"/>
  <c r="D17" i="10"/>
  <c r="D16" i="10"/>
  <c r="D15" i="10"/>
  <c r="D11" i="10"/>
  <c r="D10" i="10"/>
  <c r="D9" i="10"/>
  <c r="D8" i="10"/>
  <c r="D7" i="10"/>
  <c r="D6" i="10" s="1"/>
  <c r="D38" i="12" l="1"/>
  <c r="D37" i="12"/>
  <c r="H46" i="3"/>
  <c r="H45" i="3"/>
  <c r="H44" i="3"/>
  <c r="H43" i="3"/>
  <c r="H42" i="3"/>
  <c r="H37" i="3"/>
  <c r="H36" i="3"/>
  <c r="H35" i="3"/>
  <c r="H34" i="3"/>
  <c r="H33" i="3"/>
  <c r="D7" i="8"/>
  <c r="D6" i="8" s="1"/>
  <c r="H28" i="3"/>
  <c r="H27" i="3"/>
  <c r="H26" i="3"/>
  <c r="H25" i="3"/>
  <c r="H24" i="3"/>
  <c r="H23" i="3"/>
  <c r="H22" i="3"/>
  <c r="H21" i="3"/>
  <c r="H20" i="3"/>
  <c r="H19" i="3"/>
  <c r="H18" i="3"/>
  <c r="H17" i="3"/>
  <c r="H16" i="3"/>
  <c r="H15" i="3"/>
  <c r="H14" i="3"/>
  <c r="H13" i="3"/>
  <c r="H12" i="3"/>
  <c r="H11" i="3"/>
  <c r="H10" i="3"/>
  <c r="H9" i="3"/>
  <c r="H38" i="3" l="1"/>
  <c r="H47" i="3"/>
  <c r="H29" i="3"/>
  <c r="H7" i="3" s="1"/>
  <c r="D19" i="9"/>
  <c r="D15" i="9"/>
  <c r="H4" i="3" l="1"/>
  <c r="D11" i="9" l="1"/>
  <c r="D7" i="9"/>
  <c r="D6" i="9" s="1"/>
  <c r="D24" i="8"/>
  <c r="D23" i="8" s="1"/>
  <c r="D20" i="8"/>
  <c r="D16" i="8"/>
  <c r="D11" i="8" l="1"/>
  <c r="D10" i="8" s="1"/>
</calcChain>
</file>

<file path=xl/comments1.xml><?xml version="1.0" encoding="utf-8"?>
<comments xmlns="http://schemas.openxmlformats.org/spreadsheetml/2006/main">
  <authors>
    <author>Alex Borisenko</author>
  </authors>
  <commentList>
    <comment ref="C17" authorId="0" shapeId="0">
      <text>
        <r>
          <rPr>
            <b/>
            <sz val="9"/>
            <color indexed="81"/>
            <rFont val="Tahoma"/>
            <family val="2"/>
          </rPr>
          <t xml:space="preserve">• The proposal should explain how the training activities will relate to the national/regional action plans for achieving global targets (ABT/SDG);
• Hands-on training activities are considered more valuable than symposia, seminars, discussion fora, or conferences where trainees will not have a chance to gain hands-on experience.
• The proposal should clearly explain the link between the proposed training activities and the National Biodiversity Strategies and Action Plans (NBSAPs) of the hosting countries;
• Priority taxa may include any taxonomic group (e.g., beetles, fishes) or functional group (e.g., invasive alien species, endangered species) indicated as a priority group in the respective NBSAPs or ABT/SDG’s but should be limited, for the purposes of this application, to eukaryotic organisms (animals, plants, and fungi).
</t>
        </r>
      </text>
    </comment>
    <comment ref="C21" authorId="0" shapeId="0">
      <text>
        <r>
          <rPr>
            <b/>
            <sz val="9"/>
            <color indexed="81"/>
            <rFont val="Tahoma"/>
            <family val="2"/>
          </rPr>
          <t xml:space="preserve">• The proposal should clearly identify partners and stakeholders that would continue the application of DNA technologies, in line with the scope of training activities;
• The proposal should include a clear outline of the follow-up DNA barcoding activities that would maximize the impact of training and facilitate the national/regional implementation of the CBD or other biodiversity-related Conventions;
• Ongoing DNA barcoding activities of applicants (e.g., barcoding projects completed or in progress at the time of proposal submission) are considered an asset, but not a prerequisite.
</t>
        </r>
      </text>
    </comment>
    <comment ref="C25" authorId="0" shapeId="0">
      <text>
        <r>
          <rPr>
            <b/>
            <sz val="9"/>
            <color indexed="81"/>
            <rFont val="Tahoma"/>
            <family val="2"/>
          </rPr>
          <t xml:space="preserve">• The training venue should include a functional and sufficiently equipped molecular laboratory and a conference/computer room with internet access;
• The duration of training activities event should be sufficient to provide, at least, basic hands-on laboratory experience to the trainees (e.g., minimum 3-5 days and, ideally, up to four weeks, depending on the capacity of the Hosting Institution). 
</t>
        </r>
      </text>
    </comment>
    <comment ref="C29" authorId="0" shapeId="0">
      <text>
        <r>
          <rPr>
            <b/>
            <sz val="9"/>
            <color indexed="81"/>
            <rFont val="Tahoma"/>
            <family val="2"/>
          </rPr>
          <t>• Proposed trainee selection criteria should seek to attain the balance of gender and participating communities that are relevant to biodiversity conservation and utilization;
• Familiarization with DNA barcoding methodologies should enable participants to help advance progress towards achieving the global targets (ABT/SDG); thus selected trainees should be in a position to carry out such activities through their institutional affiliations and/or professional mandates;
• Priority in trainee selection should be given to professionals working on conservation of biodiversity, applied taxonomy, or regulatory agencies relevant to the actions towards achieving global targets (ABT/SDG). This includes early career researchers, graduate/doctoral students, and technical staff.</t>
        </r>
      </text>
    </comment>
    <comment ref="C33" authorId="0" shapeId="0">
      <text>
        <r>
          <rPr>
            <b/>
            <sz val="9"/>
            <color indexed="81"/>
            <rFont val="Tahoma"/>
            <family val="2"/>
          </rPr>
          <t>• Applications should include a budget submitted in the required standard format; cost-effectiveness will be considered based on the submitted budget, taking into consideration the number of trainees, space available at the venue for high quality hands-on training, and duration of activities;
• Matched funding is considered as an asset;
• If a cash contribution from the host Government is not available, an in-kind and/or cash contribution from the host institution or from other partners will be considered.</t>
        </r>
      </text>
    </comment>
  </commentList>
</comments>
</file>

<file path=xl/sharedStrings.xml><?xml version="1.0" encoding="utf-8"?>
<sst xmlns="http://schemas.openxmlformats.org/spreadsheetml/2006/main" count="420" uniqueCount="325">
  <si>
    <t>Filling the capacity gap for application of DNA technologies in taxonomy</t>
  </si>
  <si>
    <t>Electronic Application Form</t>
  </si>
  <si>
    <t>Project Title</t>
  </si>
  <si>
    <t>Name</t>
  </si>
  <si>
    <t>Institution</t>
  </si>
  <si>
    <t>Address</t>
  </si>
  <si>
    <t>Work phone</t>
  </si>
  <si>
    <t>Email</t>
  </si>
  <si>
    <t>Co-Applicants</t>
  </si>
  <si>
    <t>Team Members</t>
  </si>
  <si>
    <t>Support staff</t>
  </si>
  <si>
    <t>Stakeholder/sponsor</t>
  </si>
  <si>
    <t>Event Coordinator</t>
  </si>
  <si>
    <t>Training Instructor</t>
  </si>
  <si>
    <t>Primary Role (select from dropdown)</t>
  </si>
  <si>
    <t>Other or undetermined</t>
  </si>
  <si>
    <t>Training Instructors</t>
  </si>
  <si>
    <t>Provide additional information on the qualifications and responsibilities</t>
  </si>
  <si>
    <t>Area of Expertise</t>
  </si>
  <si>
    <t>Instruction Topic</t>
  </si>
  <si>
    <t>provide relevant information in all applicable sections</t>
  </si>
  <si>
    <t xml:space="preserve">NOTE: If the same person has more than one role in the proposal (e.g., as co-applicant and instructor), </t>
  </si>
  <si>
    <t>Provide a short title for your proposed training activity</t>
  </si>
  <si>
    <t>Project Outline</t>
  </si>
  <si>
    <t>Project Objectives</t>
  </si>
  <si>
    <t>1.</t>
  </si>
  <si>
    <t>2.</t>
  </si>
  <si>
    <t>3.</t>
  </si>
  <si>
    <t>4.</t>
  </si>
  <si>
    <t>5.</t>
  </si>
  <si>
    <t>Describe any relevant experience with DNA barcoding methodologies and other qualifications of the project team which qualify them to organize the proposed training activity (training undertaken, training provided to other trainees, previous or ongoing DNA barcoding research projects, education and outreach, citizen-science projects etc) .</t>
  </si>
  <si>
    <t>Partners and Stakeholders</t>
  </si>
  <si>
    <t>List institutions identified as partners and stakeholders (any or all of the following: academia, national government, private sector, NGOs); explain how they will contribute to the success of the proposed training activity.</t>
  </si>
  <si>
    <t>Background of Applicants and Instructors</t>
  </si>
  <si>
    <t>Trainees</t>
  </si>
  <si>
    <t>Trainee Selection Criteria</t>
  </si>
  <si>
    <t>Describe target audience, the organizations and sectors they represent, as well as geographic representation; indicate the means of communication that will be used to maintain contact with them before and after the training activity.</t>
  </si>
  <si>
    <t>Describe the criteria used to select the trainees</t>
  </si>
  <si>
    <t>Expected Number of Trainees</t>
  </si>
  <si>
    <t>Hosting Institution</t>
  </si>
  <si>
    <t>Training Venue</t>
  </si>
  <si>
    <t>Describe the training venue(s) (whether or not different from hosting institution); explain how it is suited for holding the training activities; describe what facilities (e.g., space, equipment) and resources (e.g., staff) would be made available.</t>
  </si>
  <si>
    <t>Training Activities</t>
  </si>
  <si>
    <t>Project Logistics</t>
  </si>
  <si>
    <t>Provide backgrond on the proposed logictical aspects of the activity: transportation, accommodation, catering, communications, etc.</t>
  </si>
  <si>
    <t>Description</t>
  </si>
  <si>
    <t>Category</t>
  </si>
  <si>
    <t>Airfare</t>
  </si>
  <si>
    <t>Transportation</t>
  </si>
  <si>
    <t>Accommodation</t>
  </si>
  <si>
    <t>Unit Cost</t>
  </si>
  <si>
    <t>Comments</t>
  </si>
  <si>
    <t>Quantity</t>
  </si>
  <si>
    <t>Line Total</t>
  </si>
  <si>
    <t>Training venue</t>
  </si>
  <si>
    <t>Training materials</t>
  </si>
  <si>
    <t>Reagents</t>
  </si>
  <si>
    <t>Meals/catering</t>
  </si>
  <si>
    <t>Computers</t>
  </si>
  <si>
    <t>Honoraria</t>
  </si>
  <si>
    <t>Equipment and infrastructure</t>
  </si>
  <si>
    <t>Staff salaries</t>
  </si>
  <si>
    <t>Communications</t>
  </si>
  <si>
    <t>Expected Project Outcomes</t>
  </si>
  <si>
    <t>Lead Applicant: Name</t>
  </si>
  <si>
    <t>List other key individuals with functions of administrative oversight and sponsorship</t>
  </si>
  <si>
    <t>Enter details for individual directly responsible for the execution of the training activity</t>
  </si>
  <si>
    <t>List other team members involved in the facilitation or execution of training activity, as appropriate</t>
  </si>
  <si>
    <t>Section 1 - Background On the Training Proposal</t>
  </si>
  <si>
    <t>List up to five major tangible outcomes of the training activity that could be used by the reviewers to benchmark its success and the achievement of set objectives</t>
  </si>
  <si>
    <t>Provide an estimate of the expected number of trainees to be invited, with a breakdown by gender and other categories as deemed relevant</t>
  </si>
  <si>
    <t>Amount Requested from JBF</t>
  </si>
  <si>
    <t>Match Funding - Cash</t>
  </si>
  <si>
    <t>Amount</t>
  </si>
  <si>
    <t>GRAND TOTAL:</t>
  </si>
  <si>
    <t>Source and Description</t>
  </si>
  <si>
    <t>Match Funding - In-Kind</t>
  </si>
  <si>
    <t>Demonstrable expenses by Hosting Institution, participants or external sponsors (e.g., travel, venue rental, catering).</t>
  </si>
  <si>
    <t>Estimate of non-monetary contribution by Hosting Institution, participants, and external sponsors (e.g., staff time, administration, amortization)</t>
  </si>
  <si>
    <t>Provide unit cost and number of items for eligible reimbursable expenses; for one-time expenses set quantity as 1.</t>
  </si>
  <si>
    <t>Performance Indicators</t>
  </si>
  <si>
    <t>Name of Reviewer</t>
  </si>
  <si>
    <t>REVIEWER ASSESSMENT SHEET - ATTENTION: CONFIDENTIAL INFORMATION FOR RESTRICTED USE ONLY</t>
  </si>
  <si>
    <t>Enter Reviewer details</t>
  </si>
  <si>
    <t>Score</t>
  </si>
  <si>
    <t>Excellent</t>
  </si>
  <si>
    <t>Instructions:</t>
  </si>
  <si>
    <t>Good</t>
  </si>
  <si>
    <t>Fair</t>
  </si>
  <si>
    <t>Unacceptable</t>
  </si>
  <si>
    <t>N/A</t>
  </si>
  <si>
    <t>Select score</t>
  </si>
  <si>
    <t>Overall scientific quality of the proposal including clarity of objectives, detail and clarity of activities and expected outcomes that fall within the Scope of Training</t>
  </si>
  <si>
    <t xml:space="preserve">List up to five major indicators corresponding to the above project outcome that would characterize the positive impact of the training activity. </t>
  </si>
  <si>
    <t>Section 2 - Logic Model</t>
  </si>
  <si>
    <t>Preamble</t>
  </si>
  <si>
    <t>Post-Project Follow-up Activities</t>
  </si>
  <si>
    <t>Provide context for your Project, including the specific needs associated with development and/or adoption of DNA-based diagnostic methods. Explain the relevance of proposed training to CBD implementation at the national/regional level. Specify target taxonomic/functional groups of organisms in line with national/regional priorities.</t>
  </si>
  <si>
    <t xml:space="preserve">Provide a narrative outline of your Project, including the methodology to be used. </t>
  </si>
  <si>
    <t xml:space="preserve"> </t>
  </si>
  <si>
    <t>6.</t>
  </si>
  <si>
    <t>Sustainability of training activities:</t>
  </si>
  <si>
    <t>Logistical feasibility:</t>
  </si>
  <si>
    <t>Appropriateness of targeted participants for the activity:</t>
  </si>
  <si>
    <t>Financial sustainability</t>
  </si>
  <si>
    <t>Cumulative Score:</t>
  </si>
  <si>
    <t>Number of items marked as 'Unacceptable':</t>
  </si>
  <si>
    <t>Please rank the Application in against each of the Selection Criteria and provide comments below. Waive mouse cursor over criteria titles to show details sought for individuial criteria.</t>
  </si>
  <si>
    <t>REQUESTED UBTOTAL:</t>
  </si>
  <si>
    <t>MATCH SUBTOTAL:</t>
  </si>
  <si>
    <t>IN-KIND SUBTOTAL:</t>
  </si>
  <si>
    <t>NOTE: Letters of Support from key stakeholders will be required prior to funding approval.</t>
  </si>
  <si>
    <t>Describe the lead institution that would be administering the funds and hosting/facilitating the training activity. Explain how the institution's mandate positions it to host the event; describe what facilities (e.g., space, equipment) and resources (e.g., staff) would be made available to support the project's activities. NOTE: Letter of Commitment from Lead Institution will be required prior to funding approval.</t>
  </si>
  <si>
    <t>Section 3 - List of Applicants and Facilitators</t>
  </si>
  <si>
    <t>Section 4 - Background Information on Facilitators and Participants</t>
  </si>
  <si>
    <t>Section 5 - Training Venue and Logistics</t>
  </si>
  <si>
    <t>Section 6 - Budget</t>
  </si>
  <si>
    <t>NOTE: All estimates should be in US dollars; maximum allowable amount requested fron JBF is $20,000 US.</t>
  </si>
  <si>
    <t>Eligible Expense Categories:</t>
  </si>
  <si>
    <t>Ineligible Expense Categories:</t>
  </si>
  <si>
    <t>Provide an outline of the proposed training activities and a tentative non-detailed schedule (Day 1, Day 2, etc.)</t>
  </si>
  <si>
    <t>List up to five core objectives that the Project aims to achieve</t>
  </si>
  <si>
    <t>List individuals who are expected to be invited as speakers or will be teaching/instructing</t>
  </si>
  <si>
    <t>Describe the proposed follow-up activities aimed at maximizing the impact of the proposed Project. Include a list of stakeholders whom you plan to engage and the ultimate impact you plan to achieve.</t>
  </si>
  <si>
    <t>Relevance of the type of training activity proposed for knowledge dissemination and implementation of the Strategic Plan for Biodiversity 2011-2020 and consistent with the vision of the Capacity-building Strategy for the Global Taxonomy Initiative:</t>
  </si>
  <si>
    <t>Australia</t>
  </si>
  <si>
    <t>Austria</t>
  </si>
  <si>
    <t>Bahrain</t>
  </si>
  <si>
    <t>Barbados</t>
  </si>
  <si>
    <t>Belgium</t>
  </si>
  <si>
    <t>Brunei</t>
  </si>
  <si>
    <t>Canada</t>
  </si>
  <si>
    <t>Chile</t>
  </si>
  <si>
    <t>Croatia</t>
  </si>
  <si>
    <t>Cyprus</t>
  </si>
  <si>
    <t>Denmark</t>
  </si>
  <si>
    <t>Guinea</t>
  </si>
  <si>
    <t>Estonia</t>
  </si>
  <si>
    <t>Finland</t>
  </si>
  <si>
    <t>France</t>
  </si>
  <si>
    <t>Germany</t>
  </si>
  <si>
    <t>Greece</t>
  </si>
  <si>
    <t>Iceland</t>
  </si>
  <si>
    <t>Ireland</t>
  </si>
  <si>
    <t>Israel</t>
  </si>
  <si>
    <t>Italy</t>
  </si>
  <si>
    <t>Japan</t>
  </si>
  <si>
    <t>Kuwait</t>
  </si>
  <si>
    <t>Latvia</t>
  </si>
  <si>
    <t>Lithuania</t>
  </si>
  <si>
    <t>Luxembourg</t>
  </si>
  <si>
    <t>Malta</t>
  </si>
  <si>
    <t>Netherlands</t>
  </si>
  <si>
    <t>New Zealand</t>
  </si>
  <si>
    <t>Norway</t>
  </si>
  <si>
    <t>Oman</t>
  </si>
  <si>
    <t>Poland</t>
  </si>
  <si>
    <t>Portugal</t>
  </si>
  <si>
    <t>Qatar</t>
  </si>
  <si>
    <t>Saudi Arabia</t>
  </si>
  <si>
    <t>Singapore</t>
  </si>
  <si>
    <t>Slovenia</t>
  </si>
  <si>
    <t>Spain</t>
  </si>
  <si>
    <t>Sweden</t>
  </si>
  <si>
    <t>Switzerland</t>
  </si>
  <si>
    <t>Uruguay</t>
  </si>
  <si>
    <t>Albania</t>
  </si>
  <si>
    <t>Algeria</t>
  </si>
  <si>
    <t>Angola</t>
  </si>
  <si>
    <t>Argentina</t>
  </si>
  <si>
    <t>Azerbaijan</t>
  </si>
  <si>
    <t>Belarus</t>
  </si>
  <si>
    <t>Botswana</t>
  </si>
  <si>
    <t>Brazil</t>
  </si>
  <si>
    <t>Bulgaria</t>
  </si>
  <si>
    <t>China</t>
  </si>
  <si>
    <t>Colombia</t>
  </si>
  <si>
    <t>Costa Rica</t>
  </si>
  <si>
    <t>Cuba</t>
  </si>
  <si>
    <t>Ecuador</t>
  </si>
  <si>
    <t>Gabon</t>
  </si>
  <si>
    <t>Hungary</t>
  </si>
  <si>
    <t>Iraq</t>
  </si>
  <si>
    <t>Jamaica</t>
  </si>
  <si>
    <t>Jordan</t>
  </si>
  <si>
    <t>Kazakhstan</t>
  </si>
  <si>
    <t>Lebanon</t>
  </si>
  <si>
    <t>Libya</t>
  </si>
  <si>
    <t>Malaysia</t>
  </si>
  <si>
    <t>Mauritius</t>
  </si>
  <si>
    <t>Mexico</t>
  </si>
  <si>
    <t>Montenegro</t>
  </si>
  <si>
    <t>Namibia</t>
  </si>
  <si>
    <t>Panama</t>
  </si>
  <si>
    <t>Peru</t>
  </si>
  <si>
    <t>Romania</t>
  </si>
  <si>
    <t>Serbia</t>
  </si>
  <si>
    <t>South Africa</t>
  </si>
  <si>
    <t>Thailand</t>
  </si>
  <si>
    <t>Tunisia</t>
  </si>
  <si>
    <t>Turkey</t>
  </si>
  <si>
    <t>Turkmenistan</t>
  </si>
  <si>
    <t>Armenia</t>
  </si>
  <si>
    <t>Bolivia</t>
  </si>
  <si>
    <t>Cameroon</t>
  </si>
  <si>
    <t>Djibouti</t>
  </si>
  <si>
    <t>Egypt</t>
  </si>
  <si>
    <t>El Salvador</t>
  </si>
  <si>
    <t>Georgia</t>
  </si>
  <si>
    <t>Ghana</t>
  </si>
  <si>
    <t>Guatemala</t>
  </si>
  <si>
    <t>Guyana</t>
  </si>
  <si>
    <t>Honduras</t>
  </si>
  <si>
    <t>India</t>
  </si>
  <si>
    <t>Indonesia</t>
  </si>
  <si>
    <t>Lesotho</t>
  </si>
  <si>
    <t>Mauritania</t>
  </si>
  <si>
    <t>Moldova</t>
  </si>
  <si>
    <t>Morocco</t>
  </si>
  <si>
    <t>Nicaragua</t>
  </si>
  <si>
    <t>Nigeria</t>
  </si>
  <si>
    <t>Pakistan</t>
  </si>
  <si>
    <t>Papua New Guinea</t>
  </si>
  <si>
    <t>Paraguay</t>
  </si>
  <si>
    <t>Philippines</t>
  </si>
  <si>
    <t>Senegal</t>
  </si>
  <si>
    <t>Sri Lanka</t>
  </si>
  <si>
    <t>Sudan</t>
  </si>
  <si>
    <t>Ukraine</t>
  </si>
  <si>
    <t>Uzbekistan</t>
  </si>
  <si>
    <t>Vietnam</t>
  </si>
  <si>
    <t>Zambia</t>
  </si>
  <si>
    <t>Bangladesh</t>
  </si>
  <si>
    <t>Benin</t>
  </si>
  <si>
    <t>Burkina Faso</t>
  </si>
  <si>
    <t>Burundi</t>
  </si>
  <si>
    <t>Chad</t>
  </si>
  <si>
    <t>Comoros</t>
  </si>
  <si>
    <t>Eritrea</t>
  </si>
  <si>
    <t>Ethiopia</t>
  </si>
  <si>
    <t>Guinea-Bissau</t>
  </si>
  <si>
    <t>Haiti</t>
  </si>
  <si>
    <t>Kenya</t>
  </si>
  <si>
    <t>Liberia</t>
  </si>
  <si>
    <t>Madagascar</t>
  </si>
  <si>
    <t>Malawi</t>
  </si>
  <si>
    <t>Mali</t>
  </si>
  <si>
    <t>Mozambique</t>
  </si>
  <si>
    <t>Nepal</t>
  </si>
  <si>
    <t>Niger</t>
  </si>
  <si>
    <t>Rwanda</t>
  </si>
  <si>
    <t>Sierra Leone</t>
  </si>
  <si>
    <t>Somalia</t>
  </si>
  <si>
    <t>Tajikistan</t>
  </si>
  <si>
    <t>Tanzania</t>
  </si>
  <si>
    <t>Uganda</t>
  </si>
  <si>
    <t>Zimbabwe</t>
  </si>
  <si>
    <t>Togo</t>
  </si>
  <si>
    <t>Gambia</t>
  </si>
  <si>
    <t>Democratic Republic of the Congo</t>
  </si>
  <si>
    <t>Czech Republic</t>
  </si>
  <si>
    <t>Afghanistan</t>
  </si>
  <si>
    <t>Andorra</t>
  </si>
  <si>
    <t>Antigua and Barbuda</t>
  </si>
  <si>
    <t>Bahamas</t>
  </si>
  <si>
    <t>Belize</t>
  </si>
  <si>
    <t>Bhutan</t>
  </si>
  <si>
    <t>Bosnia and Herzegovina</t>
  </si>
  <si>
    <t>Cabo Verde</t>
  </si>
  <si>
    <t>Cambodia</t>
  </si>
  <si>
    <t>Central African Republic (CAR)</t>
  </si>
  <si>
    <t>Republic of the Congo</t>
  </si>
  <si>
    <t>Cote d'Ivoire</t>
  </si>
  <si>
    <t>Dominica</t>
  </si>
  <si>
    <t>Dominican Republic</t>
  </si>
  <si>
    <t>Equatorial Guinea</t>
  </si>
  <si>
    <t>Fiji</t>
  </si>
  <si>
    <t>Grenada</t>
  </si>
  <si>
    <t>Iran</t>
  </si>
  <si>
    <t>Kiribati</t>
  </si>
  <si>
    <t>Kosovo</t>
  </si>
  <si>
    <t>Kyrgyzstan</t>
  </si>
  <si>
    <t>Laos</t>
  </si>
  <si>
    <t>Liechtenstein</t>
  </si>
  <si>
    <t>Macedonia (FYROM)</t>
  </si>
  <si>
    <t>Maldives</t>
  </si>
  <si>
    <t>Marshall Islands</t>
  </si>
  <si>
    <t>Micronesia</t>
  </si>
  <si>
    <t>Monaco</t>
  </si>
  <si>
    <t>Mongolia</t>
  </si>
  <si>
    <t>Myanmar (Burma)</t>
  </si>
  <si>
    <t>Nauru</t>
  </si>
  <si>
    <t>North Korea</t>
  </si>
  <si>
    <t>Palau</t>
  </si>
  <si>
    <t>Palestine</t>
  </si>
  <si>
    <t>Russia</t>
  </si>
  <si>
    <t>Saint Kitts and Nevis</t>
  </si>
  <si>
    <t>Saint Lucia</t>
  </si>
  <si>
    <t>Saint Vincent and the Grenadines</t>
  </si>
  <si>
    <t>Samoa</t>
  </si>
  <si>
    <t>San Marino</t>
  </si>
  <si>
    <t>Sao Tome and Principe</t>
  </si>
  <si>
    <t>Seychelles</t>
  </si>
  <si>
    <t>Slovakia</t>
  </si>
  <si>
    <t>Solomon Islands</t>
  </si>
  <si>
    <t>South Korea</t>
  </si>
  <si>
    <t>South Sudan</t>
  </si>
  <si>
    <t>Suriname</t>
  </si>
  <si>
    <t>Swaziland</t>
  </si>
  <si>
    <t>Syria</t>
  </si>
  <si>
    <t>Taiwan</t>
  </si>
  <si>
    <t>Timor-Leste</t>
  </si>
  <si>
    <t>Tonga</t>
  </si>
  <si>
    <t>Trinidad and Tobago</t>
  </si>
  <si>
    <t>Tuvalu</t>
  </si>
  <si>
    <t>United Arab Emirates (UAE)</t>
  </si>
  <si>
    <t>United Kingdom (UK)</t>
  </si>
  <si>
    <t>United States of America (USA)</t>
  </si>
  <si>
    <t>Vanuatu</t>
  </si>
  <si>
    <t>Vatican City (Holy See)</t>
  </si>
  <si>
    <t>Venezuela</t>
  </si>
  <si>
    <t>Yemen</t>
  </si>
  <si>
    <t>Country name</t>
  </si>
  <si>
    <t>Republic of Moldova</t>
  </si>
  <si>
    <t>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</si>
</sst>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2"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i/>
      <sz val="11"/>
      <color theme="1"/>
      <name val="Calibri"/>
      <family val="2"/>
      <scheme val="minor"/>
    </font>
    <font>
      <sz val="11"/>
      <name val="Calibri"/>
      <family val="2"/>
      <scheme val="minor"/>
    </font>
    <font>
      <b/>
      <i/>
      <sz val="16"/>
      <color theme="1"/>
      <name val="Calibri"/>
      <family val="2"/>
      <scheme val="minor"/>
    </font>
    <font>
      <sz val="11"/>
      <color theme="8" tint="-0.499984740745262"/>
      <name val="Calibri"/>
      <family val="2"/>
      <scheme val="minor"/>
    </font>
    <font>
      <b/>
      <sz val="14"/>
      <color theme="1"/>
      <name val="Calibri"/>
      <family val="2"/>
      <scheme val="minor"/>
    </font>
    <font>
      <sz val="11"/>
      <color theme="0" tint="-0.14999847407452621"/>
      <name val="Calibri"/>
      <family val="2"/>
      <scheme val="minor"/>
    </font>
    <font>
      <b/>
      <i/>
      <sz val="11"/>
      <color theme="1"/>
      <name val="Calibri"/>
      <family val="2"/>
      <scheme val="minor"/>
    </font>
    <font>
      <b/>
      <i/>
      <sz val="14"/>
      <color theme="1"/>
      <name val="Calibri"/>
      <family val="2"/>
      <scheme val="minor"/>
    </font>
    <font>
      <sz val="11"/>
      <color theme="1"/>
      <name val="Calibri"/>
      <family val="2"/>
      <scheme val="minor"/>
    </font>
    <font>
      <b/>
      <sz val="14"/>
      <color rgb="FFFF0000"/>
      <name val="Calibri"/>
      <family val="2"/>
      <scheme val="minor"/>
    </font>
    <font>
      <b/>
      <i/>
      <sz val="12"/>
      <color rgb="FFFF0000"/>
      <name val="Calibri"/>
      <family val="2"/>
      <scheme val="minor"/>
    </font>
    <font>
      <b/>
      <sz val="9"/>
      <color indexed="81"/>
      <name val="Tahoma"/>
      <family val="2"/>
    </font>
    <font>
      <b/>
      <i/>
      <sz val="12"/>
      <color theme="1"/>
      <name val="Calibri"/>
      <family val="2"/>
      <scheme val="minor"/>
    </font>
    <font>
      <b/>
      <i/>
      <sz val="11"/>
      <color theme="9" tint="-0.249977111117893"/>
      <name val="Calibri"/>
      <family val="2"/>
      <scheme val="minor"/>
    </font>
    <font>
      <i/>
      <sz val="11"/>
      <color theme="9" tint="-0.249977111117893"/>
      <name val="Calibri"/>
      <family val="2"/>
      <scheme val="minor"/>
    </font>
    <font>
      <b/>
      <i/>
      <sz val="11"/>
      <color rgb="FFC00000"/>
      <name val="Calibri"/>
      <family val="2"/>
      <scheme val="minor"/>
    </font>
    <font>
      <i/>
      <sz val="11"/>
      <color rgb="FFC00000"/>
      <name val="Calibri"/>
      <family val="2"/>
      <scheme val="minor"/>
    </font>
    <font>
      <b/>
      <i/>
      <sz val="11"/>
      <color theme="8" tint="-0.49998474074526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77">
    <xf numFmtId="0" fontId="0" fillId="0" borderId="0" xfId="0"/>
    <xf numFmtId="0" fontId="0" fillId="2" borderId="0" xfId="0" applyFill="1"/>
    <xf numFmtId="0" fontId="0" fillId="4" borderId="1" xfId="0" applyFill="1" applyBorder="1" applyAlignment="1" applyProtection="1">
      <alignment wrapText="1"/>
      <protection locked="0"/>
    </xf>
    <xf numFmtId="0" fontId="0" fillId="3" borderId="0" xfId="0" applyFill="1" applyProtection="1">
      <protection hidden="1"/>
    </xf>
    <xf numFmtId="0" fontId="3" fillId="3" borderId="0" xfId="0" applyFont="1" applyFill="1" applyProtection="1">
      <protection hidden="1"/>
    </xf>
    <xf numFmtId="0" fontId="0" fillId="2" borderId="0" xfId="0" applyFill="1" applyProtection="1">
      <protection hidden="1"/>
    </xf>
    <xf numFmtId="0" fontId="1" fillId="3" borderId="0" xfId="0" applyFont="1" applyFill="1" applyProtection="1">
      <protection hidden="1"/>
    </xf>
    <xf numFmtId="0" fontId="6" fillId="2" borderId="2" xfId="0" applyFont="1" applyFill="1" applyBorder="1" applyProtection="1">
      <protection hidden="1"/>
    </xf>
    <xf numFmtId="0" fontId="1" fillId="2" borderId="0" xfId="0" applyFont="1" applyFill="1" applyAlignment="1" applyProtection="1">
      <alignment horizontal="right"/>
      <protection hidden="1"/>
    </xf>
    <xf numFmtId="0" fontId="0" fillId="4" borderId="8" xfId="0" applyFill="1" applyBorder="1" applyProtection="1">
      <protection hidden="1"/>
    </xf>
    <xf numFmtId="0" fontId="2" fillId="3" borderId="0" xfId="0" applyFont="1" applyFill="1" applyProtection="1">
      <protection hidden="1"/>
    </xf>
    <xf numFmtId="0" fontId="4" fillId="3" borderId="0" xfId="0" applyFont="1" applyFill="1" applyAlignment="1" applyProtection="1">
      <alignment horizontal="right"/>
      <protection hidden="1"/>
    </xf>
    <xf numFmtId="0" fontId="4" fillId="2" borderId="0" xfId="0" applyFont="1" applyFill="1" applyProtection="1">
      <protection hidden="1"/>
    </xf>
    <xf numFmtId="0" fontId="8" fillId="3" borderId="0" xfId="0" applyFont="1" applyFill="1" applyProtection="1">
      <protection hidden="1"/>
    </xf>
    <xf numFmtId="0" fontId="9" fillId="2" borderId="0" xfId="0" applyFont="1" applyFill="1" applyProtection="1">
      <protection hidden="1"/>
    </xf>
    <xf numFmtId="0" fontId="9" fillId="2" borderId="0" xfId="0" applyFont="1" applyFill="1" applyAlignment="1" applyProtection="1">
      <alignment horizontal="right"/>
      <protection hidden="1"/>
    </xf>
    <xf numFmtId="0" fontId="0" fillId="2" borderId="0" xfId="0" applyFill="1" applyAlignment="1" applyProtection="1">
      <alignment vertical="center"/>
      <protection hidden="1"/>
    </xf>
    <xf numFmtId="0" fontId="0" fillId="2" borderId="0" xfId="0" quotePrefix="1" applyFill="1" applyAlignment="1" applyProtection="1">
      <alignment horizontal="right" vertical="center"/>
      <protection hidden="1"/>
    </xf>
    <xf numFmtId="0" fontId="4" fillId="2" borderId="0" xfId="0" applyFont="1" applyFill="1" applyAlignment="1" applyProtection="1">
      <alignment wrapText="1"/>
      <protection hidden="1"/>
    </xf>
    <xf numFmtId="0" fontId="4" fillId="2" borderId="0" xfId="0" applyFont="1" applyFill="1" applyAlignment="1" applyProtection="1">
      <alignment horizontal="right"/>
      <protection hidden="1"/>
    </xf>
    <xf numFmtId="0" fontId="0" fillId="2" borderId="0" xfId="0" applyFill="1" applyAlignment="1" applyProtection="1">
      <alignment horizontal="right"/>
      <protection hidden="1"/>
    </xf>
    <xf numFmtId="0" fontId="4" fillId="2" borderId="0" xfId="0" applyFont="1" applyFill="1" applyAlignment="1" applyProtection="1">
      <alignment wrapText="1" shrinkToFit="1"/>
      <protection hidden="1"/>
    </xf>
    <xf numFmtId="0" fontId="0" fillId="2" borderId="2" xfId="0" applyFill="1" applyBorder="1" applyProtection="1">
      <protection hidden="1"/>
    </xf>
    <xf numFmtId="0" fontId="10" fillId="2" borderId="0" xfId="0" applyFont="1" applyFill="1" applyAlignment="1" applyProtection="1">
      <alignment horizontal="right"/>
      <protection hidden="1"/>
    </xf>
    <xf numFmtId="0" fontId="1" fillId="3" borderId="6" xfId="0" applyFont="1" applyFill="1" applyBorder="1" applyProtection="1">
      <protection hidden="1"/>
    </xf>
    <xf numFmtId="0" fontId="4" fillId="2" borderId="2" xfId="0" applyFont="1" applyFill="1" applyBorder="1" applyProtection="1">
      <protection hidden="1"/>
    </xf>
    <xf numFmtId="0" fontId="11" fillId="2" borderId="2" xfId="0" applyFont="1" applyFill="1" applyBorder="1" applyAlignment="1" applyProtection="1">
      <alignment horizontal="right"/>
      <protection hidden="1"/>
    </xf>
    <xf numFmtId="0" fontId="0" fillId="2" borderId="12" xfId="0" applyFill="1" applyBorder="1" applyProtection="1">
      <protection hidden="1"/>
    </xf>
    <xf numFmtId="0" fontId="1" fillId="3" borderId="6" xfId="0" applyFont="1" applyFill="1" applyBorder="1" applyAlignment="1" applyProtection="1">
      <alignment horizontal="center"/>
      <protection hidden="1"/>
    </xf>
    <xf numFmtId="0" fontId="1" fillId="2" borderId="11" xfId="0" applyFont="1" applyFill="1" applyBorder="1" applyAlignment="1" applyProtection="1">
      <alignment horizontal="right"/>
      <protection hidden="1"/>
    </xf>
    <xf numFmtId="0" fontId="0" fillId="2" borderId="0" xfId="0" applyFill="1" applyBorder="1" applyAlignment="1" applyProtection="1">
      <alignment horizontal="right"/>
      <protection hidden="1"/>
    </xf>
    <xf numFmtId="0" fontId="14" fillId="3" borderId="0" xfId="0" applyFont="1" applyFill="1" applyProtection="1">
      <protection hidden="1"/>
    </xf>
    <xf numFmtId="0" fontId="10" fillId="2" borderId="2" xfId="0" applyFont="1" applyFill="1" applyBorder="1" applyAlignment="1" applyProtection="1">
      <alignment horizontal="right" vertical="center"/>
      <protection hidden="1"/>
    </xf>
    <xf numFmtId="0" fontId="4" fillId="2" borderId="2" xfId="0" applyFont="1" applyFill="1" applyBorder="1" applyAlignment="1" applyProtection="1">
      <alignment wrapText="1"/>
      <protection hidden="1"/>
    </xf>
    <xf numFmtId="0" fontId="1" fillId="2" borderId="0" xfId="0" quotePrefix="1" applyFont="1" applyFill="1" applyAlignment="1" applyProtection="1">
      <alignment horizontal="right" vertical="center"/>
      <protection hidden="1"/>
    </xf>
    <xf numFmtId="0" fontId="1" fillId="2" borderId="0" xfId="0" applyFont="1" applyFill="1" applyAlignment="1" applyProtection="1">
      <alignment vertical="center" wrapText="1"/>
      <protection hidden="1"/>
    </xf>
    <xf numFmtId="9" fontId="1" fillId="2" borderId="0" xfId="2" applyFont="1" applyFill="1" applyAlignment="1" applyProtection="1">
      <alignment horizontal="left"/>
      <protection hidden="1"/>
    </xf>
    <xf numFmtId="9" fontId="4" fillId="2" borderId="0" xfId="2" applyFont="1" applyFill="1" applyAlignment="1" applyProtection="1">
      <alignment horizontal="left" vertical="center"/>
      <protection hidden="1"/>
    </xf>
    <xf numFmtId="0" fontId="0" fillId="2" borderId="0" xfId="0" applyFill="1" applyAlignment="1" applyProtection="1">
      <alignment horizontal="right" vertical="center"/>
      <protection hidden="1"/>
    </xf>
    <xf numFmtId="9" fontId="0" fillId="2" borderId="0" xfId="2" applyFont="1" applyFill="1" applyAlignment="1" applyProtection="1">
      <alignment horizontal="left" vertical="center"/>
      <protection hidden="1"/>
    </xf>
    <xf numFmtId="0" fontId="16" fillId="3" borderId="0" xfId="0" applyFont="1" applyFill="1" applyAlignment="1" applyProtection="1">
      <alignment horizontal="right"/>
      <protection hidden="1"/>
    </xf>
    <xf numFmtId="9" fontId="2" fillId="3" borderId="7" xfId="0" applyNumberFormat="1" applyFont="1" applyFill="1" applyBorder="1" applyProtection="1">
      <protection hidden="1"/>
    </xf>
    <xf numFmtId="0" fontId="2" fillId="3" borderId="1" xfId="0" applyFont="1" applyFill="1" applyBorder="1" applyProtection="1">
      <protection hidden="1"/>
    </xf>
    <xf numFmtId="0" fontId="4" fillId="4" borderId="1" xfId="0" applyFont="1" applyFill="1" applyBorder="1" applyAlignment="1" applyProtection="1">
      <alignment horizontal="right"/>
      <protection locked="0"/>
    </xf>
    <xf numFmtId="0" fontId="13" fillId="3" borderId="0" xfId="0" applyFont="1" applyFill="1" applyAlignment="1" applyProtection="1">
      <alignment horizontal="right"/>
      <protection hidden="1"/>
    </xf>
    <xf numFmtId="0" fontId="0" fillId="4" borderId="7" xfId="0" applyFill="1" applyBorder="1" applyAlignment="1" applyProtection="1">
      <alignment wrapText="1"/>
      <protection locked="0"/>
    </xf>
    <xf numFmtId="0" fontId="0" fillId="4" borderId="6" xfId="0" applyFill="1" applyBorder="1" applyAlignment="1" applyProtection="1">
      <alignment wrapText="1"/>
      <protection locked="0"/>
    </xf>
    <xf numFmtId="0" fontId="0" fillId="4" borderId="5" xfId="0" applyFill="1" applyBorder="1" applyAlignment="1" applyProtection="1">
      <alignment wrapText="1"/>
      <protection locked="0"/>
    </xf>
    <xf numFmtId="0" fontId="17" fillId="2" borderId="0" xfId="0" applyFont="1" applyFill="1" applyProtection="1">
      <protection hidden="1"/>
    </xf>
    <xf numFmtId="0" fontId="18" fillId="2" borderId="0" xfId="0" applyFont="1" applyFill="1" applyProtection="1">
      <protection hidden="1"/>
    </xf>
    <xf numFmtId="0" fontId="19" fillId="2" borderId="0" xfId="0" applyFont="1" applyFill="1" applyProtection="1">
      <protection hidden="1"/>
    </xf>
    <xf numFmtId="0" fontId="20" fillId="2" borderId="0" xfId="0" applyFont="1" applyFill="1" applyProtection="1">
      <protection hidden="1"/>
    </xf>
    <xf numFmtId="0" fontId="19" fillId="2" borderId="0" xfId="0" applyFont="1" applyFill="1" applyAlignment="1" applyProtection="1">
      <alignment wrapText="1"/>
      <protection hidden="1"/>
    </xf>
    <xf numFmtId="0" fontId="19" fillId="3" borderId="0" xfId="0" applyFont="1" applyFill="1" applyAlignment="1" applyProtection="1">
      <alignment horizontal="right"/>
      <protection hidden="1"/>
    </xf>
    <xf numFmtId="0" fontId="7" fillId="4" borderId="1"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xf numFmtId="44" fontId="0" fillId="4" borderId="7" xfId="1" applyFont="1" applyFill="1" applyBorder="1" applyAlignment="1" applyProtection="1">
      <alignment wrapText="1"/>
      <protection locked="0"/>
    </xf>
    <xf numFmtId="44" fontId="0" fillId="4" borderId="1" xfId="1" applyFont="1" applyFill="1" applyBorder="1" applyAlignment="1" applyProtection="1">
      <alignment wrapText="1"/>
      <protection locked="0"/>
    </xf>
    <xf numFmtId="44" fontId="0" fillId="4" borderId="5" xfId="1" applyFont="1" applyFill="1" applyBorder="1" applyAlignment="1" applyProtection="1">
      <alignment wrapText="1"/>
      <protection locked="0"/>
    </xf>
    <xf numFmtId="44" fontId="0" fillId="2" borderId="7" xfId="1" applyFont="1" applyFill="1" applyBorder="1" applyAlignment="1" applyProtection="1">
      <alignment wrapText="1"/>
      <protection hidden="1"/>
    </xf>
    <xf numFmtId="44" fontId="0" fillId="4" borderId="6" xfId="1" applyFont="1" applyFill="1" applyBorder="1" applyAlignment="1" applyProtection="1">
      <alignment wrapText="1"/>
      <protection locked="0"/>
    </xf>
    <xf numFmtId="44" fontId="0" fillId="2" borderId="6" xfId="1" applyFont="1" applyFill="1" applyBorder="1" applyAlignment="1" applyProtection="1">
      <alignment wrapText="1"/>
      <protection hidden="1"/>
    </xf>
    <xf numFmtId="44" fontId="1" fillId="2" borderId="11" xfId="1" applyFont="1" applyFill="1" applyBorder="1" applyProtection="1">
      <protection hidden="1"/>
    </xf>
    <xf numFmtId="44" fontId="1" fillId="2" borderId="10" xfId="1" applyFont="1" applyFill="1" applyBorder="1" applyProtection="1">
      <protection hidden="1"/>
    </xf>
    <xf numFmtId="44" fontId="11" fillId="2" borderId="2" xfId="1" applyFont="1" applyFill="1" applyBorder="1" applyProtection="1">
      <protection hidden="1"/>
    </xf>
    <xf numFmtId="0" fontId="0" fillId="4" borderId="7"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7" fillId="4" borderId="1" xfId="0" applyFont="1" applyFill="1" applyBorder="1" applyAlignment="1" applyProtection="1">
      <alignment vertical="top" wrapText="1"/>
      <protection locked="0"/>
    </xf>
    <xf numFmtId="0" fontId="5" fillId="4" borderId="9" xfId="0" applyFont="1" applyFill="1" applyBorder="1" applyAlignment="1" applyProtection="1">
      <alignment horizontal="left" vertical="top"/>
      <protection locked="0"/>
    </xf>
    <xf numFmtId="0" fontId="5" fillId="4" borderId="1" xfId="0" applyFont="1" applyFill="1" applyBorder="1" applyProtection="1">
      <protection locked="0"/>
    </xf>
    <xf numFmtId="0" fontId="5" fillId="4" borderId="1" xfId="0" applyFont="1" applyFill="1" applyBorder="1" applyAlignment="1" applyProtection="1">
      <alignment horizontal="left" vertical="top"/>
      <protection locked="0"/>
    </xf>
    <xf numFmtId="0" fontId="21" fillId="2" borderId="0" xfId="0" applyFont="1" applyFill="1" applyAlignment="1" applyProtection="1">
      <alignment horizontal="left"/>
      <protection hidden="1"/>
    </xf>
    <xf numFmtId="0" fontId="0" fillId="4" borderId="0" xfId="0" applyFill="1" applyBorder="1"/>
  </cellXfs>
  <cellStyles count="3">
    <cellStyle name="Currency" xfId="1" builtinId="4"/>
    <cellStyle name="Normal" xfId="0" builtinId="0"/>
    <cellStyle name="Percent" xfId="2" builtinId="5"/>
  </cellStyles>
  <dxfs count="21">
    <dxf>
      <font>
        <b/>
        <i val="0"/>
        <color theme="9" tint="-0.24994659260841701"/>
      </font>
    </dxf>
    <dxf>
      <font>
        <b/>
        <i val="0"/>
        <color theme="8"/>
      </font>
    </dxf>
    <dxf>
      <font>
        <b/>
        <i val="0"/>
        <color rgb="FF7030A0"/>
      </font>
    </dxf>
    <dxf>
      <font>
        <b/>
        <i val="0"/>
        <color rgb="FFC00000"/>
      </font>
      <fill>
        <patternFill>
          <bgColor rgb="FFFFCCCC"/>
        </patternFill>
      </fill>
    </dxf>
    <dxf>
      <font>
        <b/>
        <i/>
      </font>
      <fill>
        <patternFill>
          <bgColor rgb="FFFFFF00"/>
        </patternFill>
      </fill>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abSelected="1" workbookViewId="0">
      <selection activeCell="C7" sqref="C7"/>
    </sheetView>
  </sheetViews>
  <sheetFormatPr defaultRowHeight="14.5" x14ac:dyDescent="0.35"/>
  <cols>
    <col min="1" max="1" width="3" style="1" customWidth="1"/>
    <col min="2" max="2" width="0.81640625" style="1" customWidth="1"/>
    <col min="3" max="3" width="99.7265625" style="1" customWidth="1"/>
    <col min="4" max="4" width="0.453125" style="1" customWidth="1"/>
    <col min="5" max="5" width="3.81640625" style="1" customWidth="1"/>
    <col min="6" max="16384" width="8.7265625" style="1"/>
  </cols>
  <sheetData>
    <row r="1" spans="1:5" ht="30" customHeight="1" x14ac:dyDescent="0.5">
      <c r="A1" s="3"/>
      <c r="B1" s="4" t="s">
        <v>0</v>
      </c>
      <c r="C1" s="3"/>
      <c r="D1" s="3"/>
    </row>
    <row r="2" spans="1:5" x14ac:dyDescent="0.35">
      <c r="A2" s="3"/>
      <c r="B2" s="6" t="s">
        <v>1</v>
      </c>
      <c r="C2" s="3"/>
      <c r="D2" s="3"/>
      <c r="E2" s="1" t="s">
        <v>99</v>
      </c>
    </row>
    <row r="3" spans="1:5" x14ac:dyDescent="0.35">
      <c r="A3" s="5"/>
      <c r="B3" s="5"/>
      <c r="C3" s="5"/>
      <c r="D3" s="5"/>
    </row>
    <row r="4" spans="1:5" ht="21.5" thickBot="1" x14ac:dyDescent="0.55000000000000004">
      <c r="A4" s="5"/>
      <c r="B4" s="7" t="s">
        <v>68</v>
      </c>
      <c r="C4" s="7"/>
      <c r="D4" s="7"/>
    </row>
    <row r="5" spans="1:5" x14ac:dyDescent="0.35">
      <c r="A5" s="5"/>
      <c r="B5" s="5"/>
      <c r="C5" s="5"/>
      <c r="D5" s="5"/>
    </row>
    <row r="6" spans="1:5" ht="18.5" x14ac:dyDescent="0.45">
      <c r="A6" s="3"/>
      <c r="B6" s="13" t="s">
        <v>2</v>
      </c>
      <c r="C6" s="13"/>
      <c r="D6" s="53" t="str">
        <f>CONCATENATE("Maximum ",D8," characters - ",IF(D7=0,"Attention: field not populated!",IF(D7&gt;D8,"Attention: Character count exceeded!","OK")))</f>
        <v>Maximum 150 characters - Attention: field not populated!</v>
      </c>
    </row>
    <row r="7" spans="1:5" ht="30.5" customHeight="1" x14ac:dyDescent="0.35">
      <c r="A7" s="5"/>
      <c r="B7" s="5"/>
      <c r="C7" s="54"/>
      <c r="D7" s="14">
        <f>LEN(C7)</f>
        <v>0</v>
      </c>
    </row>
    <row r="8" spans="1:5" x14ac:dyDescent="0.35">
      <c r="A8" s="5"/>
      <c r="B8" s="12"/>
      <c r="C8" s="12" t="s">
        <v>22</v>
      </c>
      <c r="D8" s="15">
        <v>150</v>
      </c>
    </row>
    <row r="9" spans="1:5" x14ac:dyDescent="0.35">
      <c r="A9" s="5"/>
      <c r="B9" s="5"/>
      <c r="C9" s="5"/>
      <c r="D9" s="14"/>
    </row>
    <row r="10" spans="1:5" ht="18.5" x14ac:dyDescent="0.45">
      <c r="A10" s="3"/>
      <c r="B10" s="13" t="s">
        <v>95</v>
      </c>
      <c r="C10" s="13"/>
      <c r="D10" s="53" t="str">
        <f>CONCATENATE("Maximum ",D12," characters - ",IF(D11=0,"Attention: field not populated!",IF(D11&gt;D12,"Attention: Character count exceeded!","OK")))</f>
        <v>Maximum 1500 characters - Attention: field not populated!</v>
      </c>
    </row>
    <row r="11" spans="1:5" ht="160.5" customHeight="1" x14ac:dyDescent="0.35">
      <c r="A11" s="5"/>
      <c r="B11" s="5"/>
      <c r="C11" s="54"/>
      <c r="D11" s="14">
        <f>LEN(C11)</f>
        <v>0</v>
      </c>
    </row>
    <row r="12" spans="1:5" ht="47.5" customHeight="1" x14ac:dyDescent="0.35">
      <c r="A12" s="5"/>
      <c r="B12" s="12"/>
      <c r="C12" s="18" t="s">
        <v>97</v>
      </c>
      <c r="D12" s="15">
        <v>1500</v>
      </c>
    </row>
    <row r="13" spans="1:5" x14ac:dyDescent="0.35">
      <c r="A13" s="5"/>
      <c r="B13" s="5"/>
      <c r="C13" s="5"/>
      <c r="D13" s="14"/>
    </row>
    <row r="14" spans="1:5" ht="18.5" x14ac:dyDescent="0.45">
      <c r="A14" s="3"/>
      <c r="B14" s="13" t="s">
        <v>23</v>
      </c>
      <c r="C14" s="13"/>
      <c r="D14" s="53" t="str">
        <f>CONCATENATE("Maximum ",D16," characters - ",IF(D15=0,"Attention: field not populated!",IF(D15&gt;D16,"Attention: Character count exceeded!","OK")))</f>
        <v>Maximum 2500 characters - Attention: field not populated!</v>
      </c>
    </row>
    <row r="15" spans="1:5" ht="228.5" customHeight="1" x14ac:dyDescent="0.35">
      <c r="A15" s="5"/>
      <c r="B15" s="5"/>
      <c r="C15" s="54"/>
      <c r="D15" s="14">
        <f>LEN(C15)</f>
        <v>0</v>
      </c>
    </row>
    <row r="16" spans="1:5" x14ac:dyDescent="0.35">
      <c r="A16" s="5"/>
      <c r="B16" s="12"/>
      <c r="C16" s="18" t="s">
        <v>98</v>
      </c>
      <c r="D16" s="15">
        <v>2500</v>
      </c>
    </row>
    <row r="17" spans="1:4" x14ac:dyDescent="0.35">
      <c r="A17" s="5"/>
      <c r="B17" s="5"/>
      <c r="C17" s="5"/>
      <c r="D17" s="5"/>
    </row>
    <row r="18" spans="1:4" ht="18.5" x14ac:dyDescent="0.45">
      <c r="A18" s="3"/>
      <c r="B18" s="13" t="s">
        <v>96</v>
      </c>
      <c r="C18" s="13"/>
      <c r="D18" s="53" t="str">
        <f>CONCATENATE("Maximum ",D20," characters - ",IF(D19=0,"Attention: field not populated!",IF(D19&gt;D20,"Attention: Character count exceeded!","OK")))</f>
        <v>Maximum 1500 characters - Attention: field not populated!</v>
      </c>
    </row>
    <row r="19" spans="1:4" ht="166.5" customHeight="1" x14ac:dyDescent="0.35">
      <c r="A19" s="5"/>
      <c r="B19" s="5"/>
      <c r="C19" s="54"/>
      <c r="D19" s="14">
        <f>LEN(C19)</f>
        <v>0</v>
      </c>
    </row>
    <row r="20" spans="1:4" ht="29" x14ac:dyDescent="0.35">
      <c r="A20" s="5"/>
      <c r="B20" s="12"/>
      <c r="C20" s="18" t="s">
        <v>123</v>
      </c>
      <c r="D20" s="15">
        <v>1500</v>
      </c>
    </row>
  </sheetData>
  <sheetProtection password="DF3A" sheet="1" objects="1" scenarios="1" formatColumns="0" formatRows="0" selectLockedCells="1"/>
  <conditionalFormatting sqref="D6">
    <cfRule type="expression" dxfId="20" priority="4">
      <formula>ISNUMBER(SEARCH("OK",D6))</formula>
    </cfRule>
  </conditionalFormatting>
  <conditionalFormatting sqref="D10">
    <cfRule type="expression" dxfId="19" priority="3">
      <formula>ISNUMBER(SEARCH("OK",D10))</formula>
    </cfRule>
  </conditionalFormatting>
  <conditionalFormatting sqref="D14">
    <cfRule type="expression" dxfId="18" priority="2">
      <formula>ISNUMBER(SEARCH("OK",D14))</formula>
    </cfRule>
  </conditionalFormatting>
  <conditionalFormatting sqref="D18">
    <cfRule type="expression" dxfId="17" priority="1">
      <formula>ISNUMBER(SEARCH("OK",D18))</formula>
    </cfRule>
  </conditionalFormatting>
  <pageMargins left="1.1023622047244095" right="0.31496062992125984" top="0.35433070866141736" bottom="0.35433070866141736" header="0.11811023622047245" footer="0.11811023622047245"/>
  <pageSetup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workbookViewId="0">
      <selection activeCell="C7" sqref="C7"/>
    </sheetView>
  </sheetViews>
  <sheetFormatPr defaultRowHeight="14.5" x14ac:dyDescent="0.35"/>
  <cols>
    <col min="1" max="1" width="4" style="1" customWidth="1"/>
    <col min="2" max="2" width="2.7265625" style="1" customWidth="1"/>
    <col min="3" max="3" width="93.7265625" style="1" customWidth="1"/>
    <col min="4" max="4" width="0.90625" style="1" customWidth="1"/>
    <col min="5" max="16384" width="8.7265625" style="1"/>
  </cols>
  <sheetData>
    <row r="1" spans="1:4" s="5" customFormat="1" ht="27.5" customHeight="1" x14ac:dyDescent="0.5">
      <c r="A1" s="3"/>
      <c r="B1" s="4" t="s">
        <v>0</v>
      </c>
      <c r="C1" s="3"/>
      <c r="D1" s="3"/>
    </row>
    <row r="2" spans="1:4" s="5" customFormat="1" x14ac:dyDescent="0.35">
      <c r="A2" s="3"/>
      <c r="B2" s="6" t="s">
        <v>1</v>
      </c>
      <c r="C2" s="3"/>
      <c r="D2" s="3"/>
    </row>
    <row r="3" spans="1:4" s="5" customFormat="1" x14ac:dyDescent="0.35"/>
    <row r="4" spans="1:4" s="5" customFormat="1" ht="21.5" thickBot="1" x14ac:dyDescent="0.55000000000000004">
      <c r="B4" s="7" t="s">
        <v>94</v>
      </c>
      <c r="C4" s="7"/>
      <c r="D4" s="7"/>
    </row>
    <row r="6" spans="1:4" ht="18.5" x14ac:dyDescent="0.45">
      <c r="A6" s="3"/>
      <c r="B6" s="13" t="s">
        <v>24</v>
      </c>
      <c r="C6" s="13"/>
      <c r="D6" s="53" t="str">
        <f>CONCATENATE("Maximum ",D12," characters per objective - ",IF(D7=0,"Attention: field not populated!",IF(MAX(D7:D11)&gt;D12,"Attention: Character count exceeded!","OK")))</f>
        <v>Maximum 250 characters per objective - Attention: field not populated!</v>
      </c>
    </row>
    <row r="7" spans="1:4" ht="39.5" customHeight="1" x14ac:dyDescent="0.35">
      <c r="A7" s="16"/>
      <c r="B7" s="17" t="s">
        <v>25</v>
      </c>
      <c r="C7" s="54"/>
      <c r="D7" s="14">
        <f>LEN(C7)</f>
        <v>0</v>
      </c>
    </row>
    <row r="8" spans="1:4" ht="39.5" customHeight="1" x14ac:dyDescent="0.35">
      <c r="A8" s="16"/>
      <c r="B8" s="17" t="s">
        <v>26</v>
      </c>
      <c r="C8" s="54"/>
      <c r="D8" s="14">
        <f>LEN(C8)</f>
        <v>0</v>
      </c>
    </row>
    <row r="9" spans="1:4" ht="39.5" customHeight="1" x14ac:dyDescent="0.35">
      <c r="A9" s="16"/>
      <c r="B9" s="17" t="s">
        <v>27</v>
      </c>
      <c r="C9" s="54"/>
      <c r="D9" s="14">
        <f>LEN(C9)</f>
        <v>0</v>
      </c>
    </row>
    <row r="10" spans="1:4" ht="39.5" customHeight="1" x14ac:dyDescent="0.35">
      <c r="A10" s="16"/>
      <c r="B10" s="17" t="s">
        <v>28</v>
      </c>
      <c r="C10" s="54"/>
      <c r="D10" s="14">
        <f>LEN(C10)</f>
        <v>0</v>
      </c>
    </row>
    <row r="11" spans="1:4" ht="39.5" customHeight="1" x14ac:dyDescent="0.35">
      <c r="A11" s="16"/>
      <c r="B11" s="17" t="s">
        <v>29</v>
      </c>
      <c r="C11" s="54"/>
      <c r="D11" s="14">
        <f>LEN(C11)</f>
        <v>0</v>
      </c>
    </row>
    <row r="12" spans="1:4" ht="20" customHeight="1" x14ac:dyDescent="0.35">
      <c r="A12" s="5"/>
      <c r="B12" s="12"/>
      <c r="C12" s="12" t="s">
        <v>121</v>
      </c>
      <c r="D12" s="14">
        <v>250</v>
      </c>
    </row>
    <row r="13" spans="1:4" x14ac:dyDescent="0.35">
      <c r="A13" s="5"/>
      <c r="B13" s="5"/>
      <c r="C13" s="5"/>
      <c r="D13" s="14"/>
    </row>
    <row r="14" spans="1:4" ht="18.5" x14ac:dyDescent="0.45">
      <c r="A14" s="3"/>
      <c r="B14" s="13" t="s">
        <v>63</v>
      </c>
      <c r="C14" s="13"/>
      <c r="D14" s="53" t="str">
        <f>CONCATENATE("Max ",D20," characters per outcome - ",IF(D15=0,"Attention: field not populated!",IF(MAX(D15:D19)&gt;D20,"Attention: Character count exceeded!","OK")))</f>
        <v>Max 250 characters per outcome - Attention: field not populated!</v>
      </c>
    </row>
    <row r="15" spans="1:4" ht="38" customHeight="1" x14ac:dyDescent="0.35">
      <c r="A15" s="16"/>
      <c r="B15" s="17" t="s">
        <v>25</v>
      </c>
      <c r="C15" s="54"/>
      <c r="D15" s="14">
        <f>LEN(C15)</f>
        <v>0</v>
      </c>
    </row>
    <row r="16" spans="1:4" ht="38" customHeight="1" x14ac:dyDescent="0.35">
      <c r="A16" s="16"/>
      <c r="B16" s="17" t="s">
        <v>26</v>
      </c>
      <c r="C16" s="54"/>
      <c r="D16" s="14">
        <f>LEN(C16)</f>
        <v>0</v>
      </c>
    </row>
    <row r="17" spans="1:4" ht="38" customHeight="1" x14ac:dyDescent="0.35">
      <c r="A17" s="16"/>
      <c r="B17" s="17" t="s">
        <v>27</v>
      </c>
      <c r="C17" s="54"/>
      <c r="D17" s="14">
        <f>LEN(C17)</f>
        <v>0</v>
      </c>
    </row>
    <row r="18" spans="1:4" ht="38" customHeight="1" x14ac:dyDescent="0.35">
      <c r="A18" s="16"/>
      <c r="B18" s="17" t="s">
        <v>28</v>
      </c>
      <c r="C18" s="54"/>
      <c r="D18" s="14">
        <f>LEN(C18)</f>
        <v>0</v>
      </c>
    </row>
    <row r="19" spans="1:4" ht="38" customHeight="1" x14ac:dyDescent="0.35">
      <c r="A19" s="16"/>
      <c r="B19" s="17" t="s">
        <v>29</v>
      </c>
      <c r="C19" s="54"/>
      <c r="D19" s="14">
        <f>LEN(C19)</f>
        <v>0</v>
      </c>
    </row>
    <row r="20" spans="1:4" ht="34.5" customHeight="1" x14ac:dyDescent="0.35">
      <c r="A20" s="5"/>
      <c r="B20" s="12"/>
      <c r="C20" s="18" t="s">
        <v>69</v>
      </c>
      <c r="D20" s="14">
        <v>250</v>
      </c>
    </row>
    <row r="21" spans="1:4" x14ac:dyDescent="0.35">
      <c r="A21" s="5"/>
      <c r="B21" s="5"/>
      <c r="C21" s="5"/>
      <c r="D21" s="5"/>
    </row>
    <row r="22" spans="1:4" ht="18.5" x14ac:dyDescent="0.45">
      <c r="A22" s="3"/>
      <c r="B22" s="13" t="s">
        <v>80</v>
      </c>
      <c r="C22" s="13"/>
      <c r="D22" s="53" t="str">
        <f>CONCATENATE("Maximum ",D28," characters per indicator - ",IF(D23=0,"Attention: field not populated!",IF(MAX(D23:D27)&gt;D28,"Attention: Character count exceeded!","OK")))</f>
        <v>Maximum 250 characters per indicator - Attention: field not populated!</v>
      </c>
    </row>
    <row r="23" spans="1:4" ht="38" customHeight="1" x14ac:dyDescent="0.35">
      <c r="A23" s="16"/>
      <c r="B23" s="17" t="s">
        <v>25</v>
      </c>
      <c r="C23" s="54"/>
      <c r="D23" s="14">
        <f>LEN(C23)</f>
        <v>0</v>
      </c>
    </row>
    <row r="24" spans="1:4" ht="38" customHeight="1" x14ac:dyDescent="0.35">
      <c r="A24" s="16"/>
      <c r="B24" s="17" t="s">
        <v>26</v>
      </c>
      <c r="C24" s="54"/>
      <c r="D24" s="14">
        <f>LEN(C24)</f>
        <v>0</v>
      </c>
    </row>
    <row r="25" spans="1:4" ht="38" customHeight="1" x14ac:dyDescent="0.35">
      <c r="A25" s="16"/>
      <c r="B25" s="17" t="s">
        <v>27</v>
      </c>
      <c r="C25" s="54"/>
      <c r="D25" s="14">
        <f>LEN(C25)</f>
        <v>0</v>
      </c>
    </row>
    <row r="26" spans="1:4" ht="38" customHeight="1" x14ac:dyDescent="0.35">
      <c r="A26" s="16"/>
      <c r="B26" s="17" t="s">
        <v>28</v>
      </c>
      <c r="C26" s="54"/>
      <c r="D26" s="14">
        <f>LEN(C26)</f>
        <v>0</v>
      </c>
    </row>
    <row r="27" spans="1:4" ht="38" customHeight="1" x14ac:dyDescent="0.35">
      <c r="A27" s="16"/>
      <c r="B27" s="17" t="s">
        <v>29</v>
      </c>
      <c r="C27" s="54"/>
      <c r="D27" s="14">
        <f>LEN(C27)</f>
        <v>0</v>
      </c>
    </row>
    <row r="28" spans="1:4" ht="34.5" customHeight="1" x14ac:dyDescent="0.35">
      <c r="A28" s="5"/>
      <c r="B28" s="5"/>
      <c r="C28" s="18" t="s">
        <v>93</v>
      </c>
      <c r="D28" s="14">
        <v>250</v>
      </c>
    </row>
  </sheetData>
  <sheetProtection password="DF3A" sheet="1" objects="1" scenarios="1" formatColumns="0" formatRows="0" selectLockedCells="1"/>
  <conditionalFormatting sqref="D6">
    <cfRule type="expression" dxfId="16" priority="3">
      <formula>ISNUMBER(SEARCH("OK",D6))</formula>
    </cfRule>
  </conditionalFormatting>
  <conditionalFormatting sqref="D14">
    <cfRule type="expression" dxfId="15" priority="2">
      <formula>ISNUMBER(SEARCH("OK",D14))</formula>
    </cfRule>
  </conditionalFormatting>
  <conditionalFormatting sqref="D22">
    <cfRule type="expression" dxfId="14" priority="1">
      <formula>ISNUMBER(SEARCH("OK",D22))</formula>
    </cfRule>
  </conditionalFormatting>
  <pageMargins left="1.1023622047244095" right="0.31496062992125984" top="0.35433070866141736" bottom="0.35433070866141736" header="0.19685039370078741" footer="0.11811023622047245"/>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2"/>
  <sheetViews>
    <sheetView workbookViewId="0">
      <selection activeCell="C6" sqref="C6"/>
    </sheetView>
  </sheetViews>
  <sheetFormatPr defaultColWidth="8.7265625" defaultRowHeight="14.5" x14ac:dyDescent="0.35"/>
  <cols>
    <col min="1" max="1" width="3.36328125" style="5" customWidth="1"/>
    <col min="2" max="2" width="30.26953125" style="5" customWidth="1"/>
    <col min="3" max="3" width="42.1796875" style="5" customWidth="1"/>
    <col min="4" max="4" width="31.6328125" style="5" customWidth="1"/>
    <col min="5" max="5" width="1.1796875" style="5" customWidth="1"/>
    <col min="6" max="16384" width="8.7265625" style="5"/>
  </cols>
  <sheetData>
    <row r="1" spans="1:5" ht="26.5" customHeight="1" x14ac:dyDescent="0.5">
      <c r="A1" s="3"/>
      <c r="B1" s="4" t="s">
        <v>0</v>
      </c>
      <c r="C1" s="3"/>
      <c r="D1" s="3"/>
    </row>
    <row r="2" spans="1:5" x14ac:dyDescent="0.35">
      <c r="A2" s="3"/>
      <c r="B2" s="6" t="s">
        <v>1</v>
      </c>
      <c r="C2" s="3"/>
      <c r="D2" s="3"/>
    </row>
    <row r="4" spans="1:5" ht="21.5" thickBot="1" x14ac:dyDescent="0.55000000000000004">
      <c r="B4" s="7" t="s">
        <v>113</v>
      </c>
      <c r="C4" s="7"/>
      <c r="D4" s="7"/>
    </row>
    <row r="5" spans="1:5" x14ac:dyDescent="0.35">
      <c r="C5" s="12" t="s">
        <v>66</v>
      </c>
      <c r="E5" s="5" t="s">
        <v>99</v>
      </c>
    </row>
    <row r="6" spans="1:5" x14ac:dyDescent="0.35">
      <c r="B6" s="8" t="s">
        <v>64</v>
      </c>
      <c r="C6" s="72"/>
      <c r="D6" s="9"/>
    </row>
    <row r="7" spans="1:5" x14ac:dyDescent="0.35">
      <c r="B7" s="8" t="s">
        <v>4</v>
      </c>
      <c r="C7" s="72"/>
      <c r="D7" s="9"/>
    </row>
    <row r="8" spans="1:5" x14ac:dyDescent="0.35">
      <c r="B8" s="8" t="s">
        <v>5</v>
      </c>
      <c r="C8" s="72"/>
      <c r="D8" s="9"/>
    </row>
    <row r="9" spans="1:5" x14ac:dyDescent="0.35">
      <c r="B9" s="8" t="s">
        <v>6</v>
      </c>
      <c r="C9" s="72"/>
      <c r="D9" s="9"/>
    </row>
    <row r="10" spans="1:5" x14ac:dyDescent="0.35">
      <c r="B10" s="8" t="s">
        <v>7</v>
      </c>
      <c r="C10" s="72"/>
      <c r="D10" s="9"/>
    </row>
    <row r="11" spans="1:5" x14ac:dyDescent="0.35">
      <c r="B11" s="8" t="s">
        <v>324</v>
      </c>
      <c r="C11" s="74"/>
    </row>
    <row r="12" spans="1:5" ht="19" customHeight="1" x14ac:dyDescent="0.35">
      <c r="B12" s="75" t="str">
        <f>IF(ISERROR(MATCH(C11,'2015-2016 GTI participants'!A:A,0)),"","Notice: Selected country participated in the 2015-2016 GTI training courses")</f>
        <v/>
      </c>
    </row>
    <row r="13" spans="1:5" ht="18.5" x14ac:dyDescent="0.45">
      <c r="A13" s="10"/>
      <c r="B13" s="13" t="s">
        <v>8</v>
      </c>
      <c r="C13" s="3"/>
      <c r="D13" s="3"/>
      <c r="E13" s="3"/>
    </row>
    <row r="14" spans="1:5" x14ac:dyDescent="0.35">
      <c r="A14" s="3"/>
      <c r="B14" s="6" t="s">
        <v>3</v>
      </c>
      <c r="C14" s="6" t="s">
        <v>4</v>
      </c>
      <c r="D14" s="6" t="s">
        <v>7</v>
      </c>
      <c r="E14" s="3"/>
    </row>
    <row r="15" spans="1:5" x14ac:dyDescent="0.35">
      <c r="B15" s="67"/>
      <c r="C15" s="67"/>
      <c r="D15" s="67"/>
    </row>
    <row r="16" spans="1:5" x14ac:dyDescent="0.35">
      <c r="B16" s="67"/>
      <c r="C16" s="67"/>
      <c r="D16" s="67"/>
    </row>
    <row r="17" spans="1:5" x14ac:dyDescent="0.35">
      <c r="B17" s="67"/>
      <c r="C17" s="67"/>
      <c r="D17" s="67"/>
    </row>
    <row r="18" spans="1:5" x14ac:dyDescent="0.35">
      <c r="B18" s="67"/>
      <c r="C18" s="67"/>
      <c r="D18" s="67"/>
    </row>
    <row r="19" spans="1:5" x14ac:dyDescent="0.35">
      <c r="B19" s="67"/>
      <c r="C19" s="67"/>
      <c r="D19" s="67"/>
    </row>
    <row r="20" spans="1:5" x14ac:dyDescent="0.35">
      <c r="B20" s="12" t="s">
        <v>65</v>
      </c>
    </row>
    <row r="22" spans="1:5" ht="18.5" x14ac:dyDescent="0.45">
      <c r="A22" s="10"/>
      <c r="B22" s="13" t="s">
        <v>9</v>
      </c>
      <c r="C22" s="3"/>
      <c r="D22" s="3"/>
      <c r="E22" s="3"/>
    </row>
    <row r="23" spans="1:5" x14ac:dyDescent="0.35">
      <c r="A23" s="3"/>
      <c r="B23" s="6" t="s">
        <v>3</v>
      </c>
      <c r="C23" s="6" t="s">
        <v>4</v>
      </c>
      <c r="D23" s="6" t="s">
        <v>14</v>
      </c>
      <c r="E23" s="3"/>
    </row>
    <row r="24" spans="1:5" x14ac:dyDescent="0.35">
      <c r="B24" s="67"/>
      <c r="C24" s="67"/>
      <c r="D24" s="67"/>
    </row>
    <row r="25" spans="1:5" x14ac:dyDescent="0.35">
      <c r="B25" s="67"/>
      <c r="C25" s="67"/>
      <c r="D25" s="67"/>
    </row>
    <row r="26" spans="1:5" x14ac:dyDescent="0.35">
      <c r="B26" s="67"/>
      <c r="C26" s="67"/>
      <c r="D26" s="67"/>
    </row>
    <row r="27" spans="1:5" x14ac:dyDescent="0.35">
      <c r="B27" s="67"/>
      <c r="C27" s="67"/>
      <c r="D27" s="67"/>
    </row>
    <row r="28" spans="1:5" x14ac:dyDescent="0.35">
      <c r="B28" s="67"/>
      <c r="C28" s="67"/>
      <c r="D28" s="67"/>
    </row>
    <row r="29" spans="1:5" x14ac:dyDescent="0.35">
      <c r="B29" s="67"/>
      <c r="C29" s="67"/>
      <c r="D29" s="67"/>
    </row>
    <row r="30" spans="1:5" x14ac:dyDescent="0.35">
      <c r="B30" s="67"/>
      <c r="C30" s="67"/>
      <c r="D30" s="67"/>
    </row>
    <row r="31" spans="1:5" x14ac:dyDescent="0.35">
      <c r="B31" s="67"/>
      <c r="C31" s="67"/>
      <c r="D31" s="67"/>
    </row>
    <row r="32" spans="1:5" x14ac:dyDescent="0.35">
      <c r="B32" s="67"/>
      <c r="C32" s="67"/>
      <c r="D32" s="67"/>
    </row>
    <row r="33" spans="1:5" x14ac:dyDescent="0.35">
      <c r="B33" s="67"/>
      <c r="C33" s="67"/>
      <c r="D33" s="67"/>
    </row>
    <row r="34" spans="1:5" x14ac:dyDescent="0.35">
      <c r="B34" s="67"/>
      <c r="C34" s="67"/>
      <c r="D34" s="67"/>
    </row>
    <row r="35" spans="1:5" x14ac:dyDescent="0.35">
      <c r="B35" s="67"/>
      <c r="C35" s="67"/>
      <c r="D35" s="67"/>
    </row>
    <row r="36" spans="1:5" x14ac:dyDescent="0.35">
      <c r="B36" s="67"/>
      <c r="C36" s="67"/>
      <c r="D36" s="67"/>
    </row>
    <row r="37" spans="1:5" x14ac:dyDescent="0.35">
      <c r="B37" s="67"/>
      <c r="C37" s="67"/>
      <c r="D37" s="67"/>
    </row>
    <row r="38" spans="1:5" x14ac:dyDescent="0.35">
      <c r="B38" s="67"/>
      <c r="C38" s="67"/>
      <c r="D38" s="67"/>
    </row>
    <row r="39" spans="1:5" x14ac:dyDescent="0.35">
      <c r="B39" s="12" t="s">
        <v>67</v>
      </c>
    </row>
    <row r="41" spans="1:5" ht="18.5" x14ac:dyDescent="0.45">
      <c r="A41" s="10"/>
      <c r="B41" s="13" t="s">
        <v>16</v>
      </c>
      <c r="C41" s="3"/>
      <c r="D41" s="11" t="s">
        <v>17</v>
      </c>
      <c r="E41" s="3"/>
    </row>
    <row r="42" spans="1:5" x14ac:dyDescent="0.35">
      <c r="A42" s="3"/>
      <c r="B42" s="6" t="s">
        <v>3</v>
      </c>
      <c r="C42" s="6" t="s">
        <v>18</v>
      </c>
      <c r="D42" s="6" t="s">
        <v>19</v>
      </c>
      <c r="E42" s="3"/>
    </row>
    <row r="43" spans="1:5" x14ac:dyDescent="0.35">
      <c r="B43" s="67"/>
      <c r="C43" s="67"/>
      <c r="D43" s="67"/>
    </row>
    <row r="44" spans="1:5" x14ac:dyDescent="0.35">
      <c r="B44" s="67"/>
      <c r="C44" s="67"/>
      <c r="D44" s="67"/>
    </row>
    <row r="45" spans="1:5" x14ac:dyDescent="0.35">
      <c r="B45" s="67"/>
      <c r="C45" s="67"/>
      <c r="D45" s="67"/>
    </row>
    <row r="46" spans="1:5" x14ac:dyDescent="0.35">
      <c r="B46" s="67"/>
      <c r="C46" s="67"/>
      <c r="D46" s="67"/>
    </row>
    <row r="47" spans="1:5" x14ac:dyDescent="0.35">
      <c r="B47" s="67"/>
      <c r="C47" s="67"/>
      <c r="D47" s="67"/>
    </row>
    <row r="48" spans="1:5" x14ac:dyDescent="0.35">
      <c r="B48" s="67"/>
      <c r="C48" s="67"/>
      <c r="D48" s="67"/>
    </row>
    <row r="49" spans="2:4" x14ac:dyDescent="0.35">
      <c r="B49" s="67"/>
      <c r="C49" s="67"/>
      <c r="D49" s="67"/>
    </row>
    <row r="50" spans="2:4" x14ac:dyDescent="0.35">
      <c r="B50" s="67"/>
      <c r="C50" s="67"/>
      <c r="D50" s="67"/>
    </row>
    <row r="51" spans="2:4" x14ac:dyDescent="0.35">
      <c r="B51" s="67"/>
      <c r="C51" s="67"/>
      <c r="D51" s="67"/>
    </row>
    <row r="52" spans="2:4" x14ac:dyDescent="0.35">
      <c r="B52" s="67"/>
      <c r="C52" s="67"/>
      <c r="D52" s="67"/>
    </row>
    <row r="53" spans="2:4" x14ac:dyDescent="0.35">
      <c r="B53" s="12" t="s">
        <v>122</v>
      </c>
    </row>
    <row r="55" spans="2:4" x14ac:dyDescent="0.35">
      <c r="B55" s="12" t="s">
        <v>21</v>
      </c>
    </row>
    <row r="56" spans="2:4" x14ac:dyDescent="0.35">
      <c r="B56" s="12" t="s">
        <v>20</v>
      </c>
    </row>
    <row r="58" spans="2:4" hidden="1" x14ac:dyDescent="0.35"/>
    <row r="59" spans="2:4" hidden="1" x14ac:dyDescent="0.35">
      <c r="B59" s="5" t="s">
        <v>12</v>
      </c>
    </row>
    <row r="60" spans="2:4" hidden="1" x14ac:dyDescent="0.35">
      <c r="B60" s="5" t="s">
        <v>11</v>
      </c>
    </row>
    <row r="61" spans="2:4" hidden="1" x14ac:dyDescent="0.35">
      <c r="B61" s="5" t="s">
        <v>13</v>
      </c>
    </row>
    <row r="62" spans="2:4" hidden="1" x14ac:dyDescent="0.35">
      <c r="B62" s="5" t="s">
        <v>10</v>
      </c>
    </row>
    <row r="63" spans="2:4" hidden="1" x14ac:dyDescent="0.35">
      <c r="B63" s="5" t="s">
        <v>15</v>
      </c>
    </row>
    <row r="64" spans="2:4" hidden="1" x14ac:dyDescent="0.35"/>
    <row r="65" spans="2:2" hidden="1" x14ac:dyDescent="0.35">
      <c r="B65" s="5" t="s">
        <v>261</v>
      </c>
    </row>
    <row r="66" spans="2:2" hidden="1" x14ac:dyDescent="0.35">
      <c r="B66" s="5" t="s">
        <v>166</v>
      </c>
    </row>
    <row r="67" spans="2:2" hidden="1" x14ac:dyDescent="0.35">
      <c r="B67" s="5" t="s">
        <v>167</v>
      </c>
    </row>
    <row r="68" spans="2:2" hidden="1" x14ac:dyDescent="0.35">
      <c r="B68" s="5" t="s">
        <v>262</v>
      </c>
    </row>
    <row r="69" spans="2:2" hidden="1" x14ac:dyDescent="0.35">
      <c r="B69" s="5" t="s">
        <v>168</v>
      </c>
    </row>
    <row r="70" spans="2:2" hidden="1" x14ac:dyDescent="0.35">
      <c r="B70" s="5" t="s">
        <v>263</v>
      </c>
    </row>
    <row r="71" spans="2:2" hidden="1" x14ac:dyDescent="0.35">
      <c r="B71" s="5" t="s">
        <v>169</v>
      </c>
    </row>
    <row r="72" spans="2:2" hidden="1" x14ac:dyDescent="0.35">
      <c r="B72" s="5" t="s">
        <v>202</v>
      </c>
    </row>
    <row r="73" spans="2:2" hidden="1" x14ac:dyDescent="0.35">
      <c r="B73" s="5" t="s">
        <v>125</v>
      </c>
    </row>
    <row r="74" spans="2:2" hidden="1" x14ac:dyDescent="0.35">
      <c r="B74" s="5" t="s">
        <v>126</v>
      </c>
    </row>
    <row r="75" spans="2:2" hidden="1" x14ac:dyDescent="0.35">
      <c r="B75" s="5" t="s">
        <v>170</v>
      </c>
    </row>
    <row r="76" spans="2:2" hidden="1" x14ac:dyDescent="0.35">
      <c r="B76" s="5" t="s">
        <v>264</v>
      </c>
    </row>
    <row r="77" spans="2:2" hidden="1" x14ac:dyDescent="0.35">
      <c r="B77" s="5" t="s">
        <v>127</v>
      </c>
    </row>
    <row r="78" spans="2:2" hidden="1" x14ac:dyDescent="0.35">
      <c r="B78" s="5" t="s">
        <v>232</v>
      </c>
    </row>
    <row r="79" spans="2:2" hidden="1" x14ac:dyDescent="0.35">
      <c r="B79" s="5" t="s">
        <v>128</v>
      </c>
    </row>
    <row r="80" spans="2:2" hidden="1" x14ac:dyDescent="0.35">
      <c r="B80" s="5" t="s">
        <v>171</v>
      </c>
    </row>
    <row r="81" spans="2:2" hidden="1" x14ac:dyDescent="0.35">
      <c r="B81" s="5" t="s">
        <v>129</v>
      </c>
    </row>
    <row r="82" spans="2:2" hidden="1" x14ac:dyDescent="0.35">
      <c r="B82" s="5" t="s">
        <v>265</v>
      </c>
    </row>
    <row r="83" spans="2:2" hidden="1" x14ac:dyDescent="0.35">
      <c r="B83" s="5" t="s">
        <v>233</v>
      </c>
    </row>
    <row r="84" spans="2:2" hidden="1" x14ac:dyDescent="0.35">
      <c r="B84" s="5" t="s">
        <v>266</v>
      </c>
    </row>
    <row r="85" spans="2:2" hidden="1" x14ac:dyDescent="0.35">
      <c r="B85" s="5" t="s">
        <v>203</v>
      </c>
    </row>
    <row r="86" spans="2:2" hidden="1" x14ac:dyDescent="0.35">
      <c r="B86" s="5" t="s">
        <v>267</v>
      </c>
    </row>
    <row r="87" spans="2:2" hidden="1" x14ac:dyDescent="0.35">
      <c r="B87" s="5" t="s">
        <v>172</v>
      </c>
    </row>
    <row r="88" spans="2:2" hidden="1" x14ac:dyDescent="0.35">
      <c r="B88" s="5" t="s">
        <v>173</v>
      </c>
    </row>
    <row r="89" spans="2:2" hidden="1" x14ac:dyDescent="0.35">
      <c r="B89" s="5" t="s">
        <v>130</v>
      </c>
    </row>
    <row r="90" spans="2:2" hidden="1" x14ac:dyDescent="0.35">
      <c r="B90" s="5" t="s">
        <v>174</v>
      </c>
    </row>
    <row r="91" spans="2:2" hidden="1" x14ac:dyDescent="0.35">
      <c r="B91" s="5" t="s">
        <v>234</v>
      </c>
    </row>
    <row r="92" spans="2:2" hidden="1" x14ac:dyDescent="0.35">
      <c r="B92" s="5" t="s">
        <v>235</v>
      </c>
    </row>
    <row r="93" spans="2:2" hidden="1" x14ac:dyDescent="0.35">
      <c r="B93" s="5" t="s">
        <v>268</v>
      </c>
    </row>
    <row r="94" spans="2:2" hidden="1" x14ac:dyDescent="0.35">
      <c r="B94" s="5" t="s">
        <v>269</v>
      </c>
    </row>
    <row r="95" spans="2:2" hidden="1" x14ac:dyDescent="0.35">
      <c r="B95" s="5" t="s">
        <v>204</v>
      </c>
    </row>
    <row r="96" spans="2:2" hidden="1" x14ac:dyDescent="0.35">
      <c r="B96" s="5" t="s">
        <v>131</v>
      </c>
    </row>
    <row r="97" spans="2:2" hidden="1" x14ac:dyDescent="0.35">
      <c r="B97" s="5" t="s">
        <v>270</v>
      </c>
    </row>
    <row r="98" spans="2:2" hidden="1" x14ac:dyDescent="0.35">
      <c r="B98" s="5" t="s">
        <v>236</v>
      </c>
    </row>
    <row r="99" spans="2:2" hidden="1" x14ac:dyDescent="0.35">
      <c r="B99" s="5" t="s">
        <v>132</v>
      </c>
    </row>
    <row r="100" spans="2:2" hidden="1" x14ac:dyDescent="0.35">
      <c r="B100" s="5" t="s">
        <v>175</v>
      </c>
    </row>
    <row r="101" spans="2:2" hidden="1" x14ac:dyDescent="0.35">
      <c r="B101" s="5" t="s">
        <v>176</v>
      </c>
    </row>
    <row r="102" spans="2:2" hidden="1" x14ac:dyDescent="0.35">
      <c r="B102" s="5" t="s">
        <v>237</v>
      </c>
    </row>
    <row r="103" spans="2:2" hidden="1" x14ac:dyDescent="0.35">
      <c r="B103" s="5" t="s">
        <v>177</v>
      </c>
    </row>
    <row r="104" spans="2:2" hidden="1" x14ac:dyDescent="0.35">
      <c r="B104" s="5" t="s">
        <v>272</v>
      </c>
    </row>
    <row r="105" spans="2:2" hidden="1" x14ac:dyDescent="0.35">
      <c r="B105" s="5" t="s">
        <v>133</v>
      </c>
    </row>
    <row r="106" spans="2:2" hidden="1" x14ac:dyDescent="0.35">
      <c r="B106" s="5" t="s">
        <v>178</v>
      </c>
    </row>
    <row r="107" spans="2:2" hidden="1" x14ac:dyDescent="0.35">
      <c r="B107" s="5" t="s">
        <v>134</v>
      </c>
    </row>
    <row r="108" spans="2:2" hidden="1" x14ac:dyDescent="0.35">
      <c r="B108" s="5" t="s">
        <v>260</v>
      </c>
    </row>
    <row r="109" spans="2:2" hidden="1" x14ac:dyDescent="0.35">
      <c r="B109" s="5" t="s">
        <v>259</v>
      </c>
    </row>
    <row r="110" spans="2:2" hidden="1" x14ac:dyDescent="0.35">
      <c r="B110" s="5" t="s">
        <v>135</v>
      </c>
    </row>
    <row r="111" spans="2:2" hidden="1" x14ac:dyDescent="0.35">
      <c r="B111" s="5" t="s">
        <v>205</v>
      </c>
    </row>
    <row r="112" spans="2:2" hidden="1" x14ac:dyDescent="0.35">
      <c r="B112" s="5" t="s">
        <v>273</v>
      </c>
    </row>
    <row r="113" spans="2:2" hidden="1" x14ac:dyDescent="0.35">
      <c r="B113" s="5" t="s">
        <v>274</v>
      </c>
    </row>
    <row r="114" spans="2:2" hidden="1" x14ac:dyDescent="0.35">
      <c r="B114" s="5" t="s">
        <v>179</v>
      </c>
    </row>
    <row r="115" spans="2:2" hidden="1" x14ac:dyDescent="0.35">
      <c r="B115" s="5" t="s">
        <v>206</v>
      </c>
    </row>
    <row r="116" spans="2:2" hidden="1" x14ac:dyDescent="0.35">
      <c r="B116" s="5" t="s">
        <v>207</v>
      </c>
    </row>
    <row r="117" spans="2:2" hidden="1" x14ac:dyDescent="0.35">
      <c r="B117" s="5" t="s">
        <v>275</v>
      </c>
    </row>
    <row r="118" spans="2:2" hidden="1" x14ac:dyDescent="0.35">
      <c r="B118" s="5" t="s">
        <v>238</v>
      </c>
    </row>
    <row r="119" spans="2:2" hidden="1" x14ac:dyDescent="0.35">
      <c r="B119" s="5" t="s">
        <v>137</v>
      </c>
    </row>
    <row r="120" spans="2:2" hidden="1" x14ac:dyDescent="0.35">
      <c r="B120" s="5" t="s">
        <v>239</v>
      </c>
    </row>
    <row r="121" spans="2:2" hidden="1" x14ac:dyDescent="0.35">
      <c r="B121" s="5" t="s">
        <v>276</v>
      </c>
    </row>
    <row r="122" spans="2:2" hidden="1" x14ac:dyDescent="0.35">
      <c r="B122" s="5" t="s">
        <v>138</v>
      </c>
    </row>
    <row r="123" spans="2:2" hidden="1" x14ac:dyDescent="0.35">
      <c r="B123" s="5" t="s">
        <v>139</v>
      </c>
    </row>
    <row r="124" spans="2:2" hidden="1" x14ac:dyDescent="0.35">
      <c r="B124" s="5" t="s">
        <v>180</v>
      </c>
    </row>
    <row r="125" spans="2:2" hidden="1" x14ac:dyDescent="0.35">
      <c r="B125" s="5" t="s">
        <v>258</v>
      </c>
    </row>
    <row r="126" spans="2:2" hidden="1" x14ac:dyDescent="0.35">
      <c r="B126" s="5" t="s">
        <v>208</v>
      </c>
    </row>
    <row r="127" spans="2:2" hidden="1" x14ac:dyDescent="0.35">
      <c r="B127" s="5" t="s">
        <v>140</v>
      </c>
    </row>
    <row r="128" spans="2:2" hidden="1" x14ac:dyDescent="0.35">
      <c r="B128" s="5" t="s">
        <v>209</v>
      </c>
    </row>
    <row r="129" spans="2:2" hidden="1" x14ac:dyDescent="0.35">
      <c r="B129" s="5" t="s">
        <v>141</v>
      </c>
    </row>
    <row r="130" spans="2:2" hidden="1" x14ac:dyDescent="0.35">
      <c r="B130" s="5" t="s">
        <v>277</v>
      </c>
    </row>
    <row r="131" spans="2:2" hidden="1" x14ac:dyDescent="0.35">
      <c r="B131" s="5" t="s">
        <v>210</v>
      </c>
    </row>
    <row r="132" spans="2:2" hidden="1" x14ac:dyDescent="0.35">
      <c r="B132" s="5" t="s">
        <v>136</v>
      </c>
    </row>
    <row r="133" spans="2:2" hidden="1" x14ac:dyDescent="0.35">
      <c r="B133" s="5" t="s">
        <v>240</v>
      </c>
    </row>
    <row r="134" spans="2:2" hidden="1" x14ac:dyDescent="0.35">
      <c r="B134" s="5" t="s">
        <v>211</v>
      </c>
    </row>
    <row r="135" spans="2:2" hidden="1" x14ac:dyDescent="0.35">
      <c r="B135" s="5" t="s">
        <v>241</v>
      </c>
    </row>
    <row r="136" spans="2:2" hidden="1" x14ac:dyDescent="0.35">
      <c r="B136" s="5" t="s">
        <v>212</v>
      </c>
    </row>
    <row r="137" spans="2:2" hidden="1" x14ac:dyDescent="0.35">
      <c r="B137" s="5" t="s">
        <v>181</v>
      </c>
    </row>
    <row r="138" spans="2:2" hidden="1" x14ac:dyDescent="0.35">
      <c r="B138" s="5" t="s">
        <v>142</v>
      </c>
    </row>
    <row r="139" spans="2:2" hidden="1" x14ac:dyDescent="0.35">
      <c r="B139" s="5" t="s">
        <v>213</v>
      </c>
    </row>
    <row r="140" spans="2:2" hidden="1" x14ac:dyDescent="0.35">
      <c r="B140" s="5" t="s">
        <v>214</v>
      </c>
    </row>
    <row r="141" spans="2:2" hidden="1" x14ac:dyDescent="0.35">
      <c r="B141" s="5" t="s">
        <v>278</v>
      </c>
    </row>
    <row r="142" spans="2:2" hidden="1" x14ac:dyDescent="0.35">
      <c r="B142" s="5" t="s">
        <v>182</v>
      </c>
    </row>
    <row r="143" spans="2:2" hidden="1" x14ac:dyDescent="0.35">
      <c r="B143" s="5" t="s">
        <v>143</v>
      </c>
    </row>
    <row r="144" spans="2:2" hidden="1" x14ac:dyDescent="0.35">
      <c r="B144" s="5" t="s">
        <v>144</v>
      </c>
    </row>
    <row r="145" spans="2:2" hidden="1" x14ac:dyDescent="0.35">
      <c r="B145" s="5" t="s">
        <v>145</v>
      </c>
    </row>
    <row r="146" spans="2:2" hidden="1" x14ac:dyDescent="0.35">
      <c r="B146" s="5" t="s">
        <v>183</v>
      </c>
    </row>
    <row r="147" spans="2:2" hidden="1" x14ac:dyDescent="0.35">
      <c r="B147" s="5" t="s">
        <v>146</v>
      </c>
    </row>
    <row r="148" spans="2:2" hidden="1" x14ac:dyDescent="0.35">
      <c r="B148" s="5" t="s">
        <v>184</v>
      </c>
    </row>
    <row r="149" spans="2:2" hidden="1" x14ac:dyDescent="0.35">
      <c r="B149" s="5" t="s">
        <v>185</v>
      </c>
    </row>
    <row r="150" spans="2:2" hidden="1" x14ac:dyDescent="0.35">
      <c r="B150" s="5" t="s">
        <v>242</v>
      </c>
    </row>
    <row r="151" spans="2:2" hidden="1" x14ac:dyDescent="0.35">
      <c r="B151" s="5" t="s">
        <v>279</v>
      </c>
    </row>
    <row r="152" spans="2:2" hidden="1" x14ac:dyDescent="0.35">
      <c r="B152" s="5" t="s">
        <v>280</v>
      </c>
    </row>
    <row r="153" spans="2:2" hidden="1" x14ac:dyDescent="0.35">
      <c r="B153" s="5" t="s">
        <v>147</v>
      </c>
    </row>
    <row r="154" spans="2:2" hidden="1" x14ac:dyDescent="0.35">
      <c r="B154" s="5" t="s">
        <v>281</v>
      </c>
    </row>
    <row r="155" spans="2:2" hidden="1" x14ac:dyDescent="0.35">
      <c r="B155" s="5" t="s">
        <v>282</v>
      </c>
    </row>
    <row r="156" spans="2:2" hidden="1" x14ac:dyDescent="0.35">
      <c r="B156" s="5" t="s">
        <v>148</v>
      </c>
    </row>
    <row r="157" spans="2:2" hidden="1" x14ac:dyDescent="0.35">
      <c r="B157" s="5" t="s">
        <v>186</v>
      </c>
    </row>
    <row r="158" spans="2:2" hidden="1" x14ac:dyDescent="0.35">
      <c r="B158" s="5" t="s">
        <v>215</v>
      </c>
    </row>
    <row r="159" spans="2:2" hidden="1" x14ac:dyDescent="0.35">
      <c r="B159" s="5" t="s">
        <v>243</v>
      </c>
    </row>
    <row r="160" spans="2:2" hidden="1" x14ac:dyDescent="0.35">
      <c r="B160" s="5" t="s">
        <v>187</v>
      </c>
    </row>
    <row r="161" spans="2:2" hidden="1" x14ac:dyDescent="0.35">
      <c r="B161" s="5" t="s">
        <v>283</v>
      </c>
    </row>
    <row r="162" spans="2:2" hidden="1" x14ac:dyDescent="0.35">
      <c r="B162" s="5" t="s">
        <v>149</v>
      </c>
    </row>
    <row r="163" spans="2:2" hidden="1" x14ac:dyDescent="0.35">
      <c r="B163" s="5" t="s">
        <v>150</v>
      </c>
    </row>
    <row r="164" spans="2:2" hidden="1" x14ac:dyDescent="0.35">
      <c r="B164" s="5" t="s">
        <v>284</v>
      </c>
    </row>
    <row r="165" spans="2:2" hidden="1" x14ac:dyDescent="0.35">
      <c r="B165" s="5" t="s">
        <v>244</v>
      </c>
    </row>
    <row r="166" spans="2:2" hidden="1" x14ac:dyDescent="0.35">
      <c r="B166" s="5" t="s">
        <v>245</v>
      </c>
    </row>
    <row r="167" spans="2:2" hidden="1" x14ac:dyDescent="0.35">
      <c r="B167" s="5" t="s">
        <v>188</v>
      </c>
    </row>
    <row r="168" spans="2:2" hidden="1" x14ac:dyDescent="0.35">
      <c r="B168" s="5" t="s">
        <v>285</v>
      </c>
    </row>
    <row r="169" spans="2:2" hidden="1" x14ac:dyDescent="0.35">
      <c r="B169" s="5" t="s">
        <v>246</v>
      </c>
    </row>
    <row r="170" spans="2:2" hidden="1" x14ac:dyDescent="0.35">
      <c r="B170" s="5" t="s">
        <v>151</v>
      </c>
    </row>
    <row r="171" spans="2:2" hidden="1" x14ac:dyDescent="0.35">
      <c r="B171" s="5" t="s">
        <v>286</v>
      </c>
    </row>
    <row r="172" spans="2:2" hidden="1" x14ac:dyDescent="0.35">
      <c r="B172" s="5" t="s">
        <v>216</v>
      </c>
    </row>
    <row r="173" spans="2:2" hidden="1" x14ac:dyDescent="0.35">
      <c r="B173" s="5" t="s">
        <v>189</v>
      </c>
    </row>
    <row r="174" spans="2:2" hidden="1" x14ac:dyDescent="0.35">
      <c r="B174" s="5" t="s">
        <v>190</v>
      </c>
    </row>
    <row r="175" spans="2:2" hidden="1" x14ac:dyDescent="0.35">
      <c r="B175" s="5" t="s">
        <v>287</v>
      </c>
    </row>
    <row r="176" spans="2:2" hidden="1" x14ac:dyDescent="0.35">
      <c r="B176" s="5" t="s">
        <v>217</v>
      </c>
    </row>
    <row r="177" spans="2:2" hidden="1" x14ac:dyDescent="0.35">
      <c r="B177" s="5" t="s">
        <v>288</v>
      </c>
    </row>
    <row r="178" spans="2:2" hidden="1" x14ac:dyDescent="0.35">
      <c r="B178" s="5" t="s">
        <v>289</v>
      </c>
    </row>
    <row r="179" spans="2:2" hidden="1" x14ac:dyDescent="0.35">
      <c r="B179" s="5" t="s">
        <v>191</v>
      </c>
    </row>
    <row r="180" spans="2:2" hidden="1" x14ac:dyDescent="0.35">
      <c r="B180" s="5" t="s">
        <v>218</v>
      </c>
    </row>
    <row r="181" spans="2:2" hidden="1" x14ac:dyDescent="0.35">
      <c r="B181" s="5" t="s">
        <v>247</v>
      </c>
    </row>
    <row r="182" spans="2:2" hidden="1" x14ac:dyDescent="0.35">
      <c r="B182" s="5" t="s">
        <v>290</v>
      </c>
    </row>
    <row r="183" spans="2:2" hidden="1" x14ac:dyDescent="0.35">
      <c r="B183" s="5" t="s">
        <v>192</v>
      </c>
    </row>
    <row r="184" spans="2:2" hidden="1" x14ac:dyDescent="0.35">
      <c r="B184" s="5" t="s">
        <v>291</v>
      </c>
    </row>
    <row r="185" spans="2:2" hidden="1" x14ac:dyDescent="0.35">
      <c r="B185" s="5" t="s">
        <v>248</v>
      </c>
    </row>
    <row r="186" spans="2:2" hidden="1" x14ac:dyDescent="0.35">
      <c r="B186" s="5" t="s">
        <v>152</v>
      </c>
    </row>
    <row r="187" spans="2:2" hidden="1" x14ac:dyDescent="0.35">
      <c r="B187" s="5" t="s">
        <v>153</v>
      </c>
    </row>
    <row r="188" spans="2:2" hidden="1" x14ac:dyDescent="0.35">
      <c r="B188" s="5" t="s">
        <v>219</v>
      </c>
    </row>
    <row r="189" spans="2:2" hidden="1" x14ac:dyDescent="0.35">
      <c r="B189" s="5" t="s">
        <v>249</v>
      </c>
    </row>
    <row r="190" spans="2:2" hidden="1" x14ac:dyDescent="0.35">
      <c r="B190" s="5" t="s">
        <v>220</v>
      </c>
    </row>
    <row r="191" spans="2:2" hidden="1" x14ac:dyDescent="0.35">
      <c r="B191" s="5" t="s">
        <v>292</v>
      </c>
    </row>
    <row r="192" spans="2:2" hidden="1" x14ac:dyDescent="0.35">
      <c r="B192" s="5" t="s">
        <v>154</v>
      </c>
    </row>
    <row r="193" spans="2:2" hidden="1" x14ac:dyDescent="0.35">
      <c r="B193" s="5" t="s">
        <v>155</v>
      </c>
    </row>
    <row r="194" spans="2:2" hidden="1" x14ac:dyDescent="0.35">
      <c r="B194" s="5" t="s">
        <v>221</v>
      </c>
    </row>
    <row r="195" spans="2:2" hidden="1" x14ac:dyDescent="0.35">
      <c r="B195" s="5" t="s">
        <v>293</v>
      </c>
    </row>
    <row r="196" spans="2:2" hidden="1" x14ac:dyDescent="0.35">
      <c r="B196" s="5" t="s">
        <v>294</v>
      </c>
    </row>
    <row r="197" spans="2:2" hidden="1" x14ac:dyDescent="0.35">
      <c r="B197" s="5" t="s">
        <v>193</v>
      </c>
    </row>
    <row r="198" spans="2:2" hidden="1" x14ac:dyDescent="0.35">
      <c r="B198" s="5" t="s">
        <v>222</v>
      </c>
    </row>
    <row r="199" spans="2:2" hidden="1" x14ac:dyDescent="0.35">
      <c r="B199" s="5" t="s">
        <v>223</v>
      </c>
    </row>
    <row r="200" spans="2:2" hidden="1" x14ac:dyDescent="0.35">
      <c r="B200" s="5" t="s">
        <v>194</v>
      </c>
    </row>
    <row r="201" spans="2:2" hidden="1" x14ac:dyDescent="0.35">
      <c r="B201" s="5" t="s">
        <v>224</v>
      </c>
    </row>
    <row r="202" spans="2:2" hidden="1" x14ac:dyDescent="0.35">
      <c r="B202" s="5" t="s">
        <v>156</v>
      </c>
    </row>
    <row r="203" spans="2:2" hidden="1" x14ac:dyDescent="0.35">
      <c r="B203" s="5" t="s">
        <v>157</v>
      </c>
    </row>
    <row r="204" spans="2:2" hidden="1" x14ac:dyDescent="0.35">
      <c r="B204" s="5" t="s">
        <v>158</v>
      </c>
    </row>
    <row r="205" spans="2:2" hidden="1" x14ac:dyDescent="0.35">
      <c r="B205" s="5" t="s">
        <v>271</v>
      </c>
    </row>
    <row r="206" spans="2:2" hidden="1" x14ac:dyDescent="0.35">
      <c r="B206" s="5" t="s">
        <v>195</v>
      </c>
    </row>
    <row r="207" spans="2:2" hidden="1" x14ac:dyDescent="0.35">
      <c r="B207" s="5" t="s">
        <v>295</v>
      </c>
    </row>
    <row r="208" spans="2:2" hidden="1" x14ac:dyDescent="0.35">
      <c r="B208" s="5" t="s">
        <v>250</v>
      </c>
    </row>
    <row r="209" spans="2:2" hidden="1" x14ac:dyDescent="0.35">
      <c r="B209" s="5" t="s">
        <v>296</v>
      </c>
    </row>
    <row r="210" spans="2:2" hidden="1" x14ac:dyDescent="0.35">
      <c r="B210" s="5" t="s">
        <v>297</v>
      </c>
    </row>
    <row r="211" spans="2:2" hidden="1" x14ac:dyDescent="0.35">
      <c r="B211" s="5" t="s">
        <v>298</v>
      </c>
    </row>
    <row r="212" spans="2:2" hidden="1" x14ac:dyDescent="0.35">
      <c r="B212" s="5" t="s">
        <v>299</v>
      </c>
    </row>
    <row r="213" spans="2:2" hidden="1" x14ac:dyDescent="0.35">
      <c r="B213" s="5" t="s">
        <v>300</v>
      </c>
    </row>
    <row r="214" spans="2:2" hidden="1" x14ac:dyDescent="0.35">
      <c r="B214" s="5" t="s">
        <v>301</v>
      </c>
    </row>
    <row r="215" spans="2:2" hidden="1" x14ac:dyDescent="0.35">
      <c r="B215" s="5" t="s">
        <v>159</v>
      </c>
    </row>
    <row r="216" spans="2:2" hidden="1" x14ac:dyDescent="0.35">
      <c r="B216" s="5" t="s">
        <v>225</v>
      </c>
    </row>
    <row r="217" spans="2:2" hidden="1" x14ac:dyDescent="0.35">
      <c r="B217" s="5" t="s">
        <v>196</v>
      </c>
    </row>
    <row r="218" spans="2:2" hidden="1" x14ac:dyDescent="0.35">
      <c r="B218" s="5" t="s">
        <v>302</v>
      </c>
    </row>
    <row r="219" spans="2:2" hidden="1" x14ac:dyDescent="0.35">
      <c r="B219" s="5" t="s">
        <v>251</v>
      </c>
    </row>
    <row r="220" spans="2:2" hidden="1" x14ac:dyDescent="0.35">
      <c r="B220" s="5" t="s">
        <v>160</v>
      </c>
    </row>
    <row r="221" spans="2:2" hidden="1" x14ac:dyDescent="0.35">
      <c r="B221" s="5" t="s">
        <v>303</v>
      </c>
    </row>
    <row r="222" spans="2:2" hidden="1" x14ac:dyDescent="0.35">
      <c r="B222" s="5" t="s">
        <v>161</v>
      </c>
    </row>
    <row r="223" spans="2:2" hidden="1" x14ac:dyDescent="0.35">
      <c r="B223" s="5" t="s">
        <v>304</v>
      </c>
    </row>
    <row r="224" spans="2:2" hidden="1" x14ac:dyDescent="0.35">
      <c r="B224" s="5" t="s">
        <v>252</v>
      </c>
    </row>
    <row r="225" spans="2:2" hidden="1" x14ac:dyDescent="0.35">
      <c r="B225" s="5" t="s">
        <v>197</v>
      </c>
    </row>
    <row r="226" spans="2:2" hidden="1" x14ac:dyDescent="0.35">
      <c r="B226" s="5" t="s">
        <v>305</v>
      </c>
    </row>
    <row r="227" spans="2:2" hidden="1" x14ac:dyDescent="0.35">
      <c r="B227" s="5" t="s">
        <v>306</v>
      </c>
    </row>
    <row r="228" spans="2:2" hidden="1" x14ac:dyDescent="0.35">
      <c r="B228" s="5" t="s">
        <v>162</v>
      </c>
    </row>
    <row r="229" spans="2:2" hidden="1" x14ac:dyDescent="0.35">
      <c r="B229" s="5" t="s">
        <v>226</v>
      </c>
    </row>
    <row r="230" spans="2:2" hidden="1" x14ac:dyDescent="0.35">
      <c r="B230" s="5" t="s">
        <v>227</v>
      </c>
    </row>
    <row r="231" spans="2:2" hidden="1" x14ac:dyDescent="0.35">
      <c r="B231" s="5" t="s">
        <v>307</v>
      </c>
    </row>
    <row r="232" spans="2:2" hidden="1" x14ac:dyDescent="0.35">
      <c r="B232" s="5" t="s">
        <v>308</v>
      </c>
    </row>
    <row r="233" spans="2:2" hidden="1" x14ac:dyDescent="0.35">
      <c r="B233" s="5" t="s">
        <v>163</v>
      </c>
    </row>
    <row r="234" spans="2:2" hidden="1" x14ac:dyDescent="0.35">
      <c r="B234" s="5" t="s">
        <v>164</v>
      </c>
    </row>
    <row r="235" spans="2:2" hidden="1" x14ac:dyDescent="0.35">
      <c r="B235" s="5" t="s">
        <v>309</v>
      </c>
    </row>
    <row r="236" spans="2:2" hidden="1" x14ac:dyDescent="0.35">
      <c r="B236" s="5" t="s">
        <v>310</v>
      </c>
    </row>
    <row r="237" spans="2:2" hidden="1" x14ac:dyDescent="0.35">
      <c r="B237" s="5" t="s">
        <v>253</v>
      </c>
    </row>
    <row r="238" spans="2:2" hidden="1" x14ac:dyDescent="0.35">
      <c r="B238" s="5" t="s">
        <v>254</v>
      </c>
    </row>
    <row r="239" spans="2:2" hidden="1" x14ac:dyDescent="0.35">
      <c r="B239" s="5" t="s">
        <v>198</v>
      </c>
    </row>
    <row r="240" spans="2:2" hidden="1" x14ac:dyDescent="0.35">
      <c r="B240" s="5" t="s">
        <v>311</v>
      </c>
    </row>
    <row r="241" spans="2:2" hidden="1" x14ac:dyDescent="0.35">
      <c r="B241" s="5" t="s">
        <v>257</v>
      </c>
    </row>
    <row r="242" spans="2:2" hidden="1" x14ac:dyDescent="0.35">
      <c r="B242" s="5" t="s">
        <v>312</v>
      </c>
    </row>
    <row r="243" spans="2:2" hidden="1" x14ac:dyDescent="0.35">
      <c r="B243" s="5" t="s">
        <v>313</v>
      </c>
    </row>
    <row r="244" spans="2:2" hidden="1" x14ac:dyDescent="0.35">
      <c r="B244" s="5" t="s">
        <v>199</v>
      </c>
    </row>
    <row r="245" spans="2:2" hidden="1" x14ac:dyDescent="0.35">
      <c r="B245" s="5" t="s">
        <v>200</v>
      </c>
    </row>
    <row r="246" spans="2:2" hidden="1" x14ac:dyDescent="0.35">
      <c r="B246" s="5" t="s">
        <v>201</v>
      </c>
    </row>
    <row r="247" spans="2:2" hidden="1" x14ac:dyDescent="0.35">
      <c r="B247" s="5" t="s">
        <v>314</v>
      </c>
    </row>
    <row r="248" spans="2:2" hidden="1" x14ac:dyDescent="0.35">
      <c r="B248" s="5" t="s">
        <v>255</v>
      </c>
    </row>
    <row r="249" spans="2:2" hidden="1" x14ac:dyDescent="0.35">
      <c r="B249" s="5" t="s">
        <v>228</v>
      </c>
    </row>
    <row r="250" spans="2:2" hidden="1" x14ac:dyDescent="0.35">
      <c r="B250" s="5" t="s">
        <v>315</v>
      </c>
    </row>
    <row r="251" spans="2:2" hidden="1" x14ac:dyDescent="0.35">
      <c r="B251" s="5" t="s">
        <v>316</v>
      </c>
    </row>
    <row r="252" spans="2:2" hidden="1" x14ac:dyDescent="0.35">
      <c r="B252" s="5" t="s">
        <v>317</v>
      </c>
    </row>
    <row r="253" spans="2:2" hidden="1" x14ac:dyDescent="0.35">
      <c r="B253" s="5" t="s">
        <v>165</v>
      </c>
    </row>
    <row r="254" spans="2:2" hidden="1" x14ac:dyDescent="0.35">
      <c r="B254" s="5" t="s">
        <v>229</v>
      </c>
    </row>
    <row r="255" spans="2:2" hidden="1" x14ac:dyDescent="0.35">
      <c r="B255" s="5" t="s">
        <v>318</v>
      </c>
    </row>
    <row r="256" spans="2:2" hidden="1" x14ac:dyDescent="0.35">
      <c r="B256" s="5" t="s">
        <v>319</v>
      </c>
    </row>
    <row r="257" spans="2:2" hidden="1" x14ac:dyDescent="0.35">
      <c r="B257" s="5" t="s">
        <v>320</v>
      </c>
    </row>
    <row r="258" spans="2:2" hidden="1" x14ac:dyDescent="0.35">
      <c r="B258" s="5" t="s">
        <v>230</v>
      </c>
    </row>
    <row r="259" spans="2:2" hidden="1" x14ac:dyDescent="0.35">
      <c r="B259" s="5" t="s">
        <v>321</v>
      </c>
    </row>
    <row r="260" spans="2:2" hidden="1" x14ac:dyDescent="0.35">
      <c r="B260" s="5" t="s">
        <v>231</v>
      </c>
    </row>
    <row r="261" spans="2:2" hidden="1" x14ac:dyDescent="0.35">
      <c r="B261" s="5" t="s">
        <v>256</v>
      </c>
    </row>
    <row r="262" spans="2:2" hidden="1" x14ac:dyDescent="0.35"/>
  </sheetData>
  <sheetProtection password="DF3A" sheet="1" objects="1" scenarios="1" formatColumns="0" formatRows="0" selectLockedCells="1"/>
  <dataValidations count="2">
    <dataValidation type="list" allowBlank="1" showInputMessage="1" showErrorMessage="1" errorTitle="Error:" error="Only items from the dropdown list can be selected" promptTitle="Select one from dropdown list" prompt="Select from list of predefined roles" sqref="D24:D38">
      <formula1>$B$58:$B$63</formula1>
    </dataValidation>
    <dataValidation type="list" allowBlank="1" showInputMessage="1" showErrorMessage="1" errorTitle="Error" error="Country name or spelling does not match dropdown list!" promptTitle="Country:" prompt="Select country name from dropdown list" sqref="C11">
      <formula1>$B$64:$B$261</formula1>
    </dataValidation>
  </dataValidations>
  <pageMargins left="1.1023622047244095" right="0.31496062992125984" top="0.35433070866141736" bottom="0.35433070866141736" header="0.11811023622047245" footer="0.11811023622047245"/>
  <pageSetup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defaultRowHeight="14.5" x14ac:dyDescent="0.35"/>
  <cols>
    <col min="1" max="1" width="20.90625" style="76" bestFit="1" customWidth="1"/>
    <col min="2" max="16384" width="8.7265625" style="76"/>
  </cols>
  <sheetData>
    <row r="1" spans="1:1" x14ac:dyDescent="0.35">
      <c r="A1" s="76" t="s">
        <v>322</v>
      </c>
    </row>
    <row r="2" spans="1:1" x14ac:dyDescent="0.35">
      <c r="A2" s="76" t="s">
        <v>171</v>
      </c>
    </row>
    <row r="3" spans="1:1" x14ac:dyDescent="0.35">
      <c r="A3" s="76" t="s">
        <v>266</v>
      </c>
    </row>
    <row r="4" spans="1:1" x14ac:dyDescent="0.35">
      <c r="A4" s="76" t="s">
        <v>267</v>
      </c>
    </row>
    <row r="5" spans="1:1" x14ac:dyDescent="0.35">
      <c r="A5" s="76" t="s">
        <v>172</v>
      </c>
    </row>
    <row r="6" spans="1:1" x14ac:dyDescent="0.35">
      <c r="A6" s="76" t="s">
        <v>173</v>
      </c>
    </row>
    <row r="7" spans="1:1" x14ac:dyDescent="0.35">
      <c r="A7" s="76" t="s">
        <v>176</v>
      </c>
    </row>
    <row r="8" spans="1:1" x14ac:dyDescent="0.35">
      <c r="A8" s="76" t="s">
        <v>177</v>
      </c>
    </row>
    <row r="9" spans="1:1" x14ac:dyDescent="0.35">
      <c r="A9" s="76" t="s">
        <v>274</v>
      </c>
    </row>
    <row r="10" spans="1:1" x14ac:dyDescent="0.35">
      <c r="A10" s="76" t="s">
        <v>239</v>
      </c>
    </row>
    <row r="11" spans="1:1" x14ac:dyDescent="0.35">
      <c r="A11" s="76" t="s">
        <v>276</v>
      </c>
    </row>
    <row r="12" spans="1:1" x14ac:dyDescent="0.35">
      <c r="A12" s="76" t="s">
        <v>139</v>
      </c>
    </row>
    <row r="13" spans="1:1" x14ac:dyDescent="0.35">
      <c r="A13" s="76" t="s">
        <v>213</v>
      </c>
    </row>
    <row r="14" spans="1:1" x14ac:dyDescent="0.35">
      <c r="A14" s="76" t="s">
        <v>190</v>
      </c>
    </row>
    <row r="15" spans="1:1" x14ac:dyDescent="0.35">
      <c r="A15" s="76" t="s">
        <v>192</v>
      </c>
    </row>
    <row r="16" spans="1:1" x14ac:dyDescent="0.35">
      <c r="A16" s="76" t="s">
        <v>248</v>
      </c>
    </row>
    <row r="17" spans="1:1" x14ac:dyDescent="0.35">
      <c r="A17" s="76" t="s">
        <v>220</v>
      </c>
    </row>
    <row r="18" spans="1:1" x14ac:dyDescent="0.35">
      <c r="A18" s="76" t="s">
        <v>221</v>
      </c>
    </row>
    <row r="19" spans="1:1" x14ac:dyDescent="0.35">
      <c r="A19" s="76" t="s">
        <v>224</v>
      </c>
    </row>
    <row r="20" spans="1:1" x14ac:dyDescent="0.35">
      <c r="A20" s="76" t="s">
        <v>323</v>
      </c>
    </row>
    <row r="21" spans="1:1" x14ac:dyDescent="0.35">
      <c r="A21" s="76" t="s">
        <v>197</v>
      </c>
    </row>
    <row r="22" spans="1:1" x14ac:dyDescent="0.35">
      <c r="A22" s="76" t="s">
        <v>226</v>
      </c>
    </row>
    <row r="23" spans="1:1" x14ac:dyDescent="0.35">
      <c r="A23" s="76" t="s">
        <v>307</v>
      </c>
    </row>
    <row r="24" spans="1:1" x14ac:dyDescent="0.35">
      <c r="A24" s="76" t="s">
        <v>198</v>
      </c>
    </row>
    <row r="25" spans="1:1" x14ac:dyDescent="0.35">
      <c r="A25" s="76" t="s">
        <v>199</v>
      </c>
    </row>
    <row r="26" spans="1:1" x14ac:dyDescent="0.35">
      <c r="A26" s="76" t="s">
        <v>200</v>
      </c>
    </row>
    <row r="27" spans="1:1" x14ac:dyDescent="0.35">
      <c r="A27" s="76" t="s">
        <v>255</v>
      </c>
    </row>
    <row r="28" spans="1:1" x14ac:dyDescent="0.35">
      <c r="A28" s="76" t="s">
        <v>165</v>
      </c>
    </row>
    <row r="29" spans="1:1" x14ac:dyDescent="0.35">
      <c r="A29" s="76"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C7" sqref="C7"/>
    </sheetView>
  </sheetViews>
  <sheetFormatPr defaultColWidth="8.7265625" defaultRowHeight="14.5" x14ac:dyDescent="0.35"/>
  <cols>
    <col min="1" max="1" width="2.453125" style="5" customWidth="1"/>
    <col min="2" max="2" width="0.453125" style="5" customWidth="1"/>
    <col min="3" max="3" width="107.6328125" style="5" customWidth="1"/>
    <col min="4" max="4" width="0.7265625" style="5" customWidth="1"/>
    <col min="5" max="5" width="1.81640625" style="5" customWidth="1"/>
    <col min="6" max="16384" width="8.7265625" style="5"/>
  </cols>
  <sheetData>
    <row r="1" spans="1:5" ht="28.5" customHeight="1" x14ac:dyDescent="0.5">
      <c r="A1" s="3"/>
      <c r="B1" s="4" t="s">
        <v>0</v>
      </c>
      <c r="C1" s="3"/>
      <c r="D1" s="3"/>
    </row>
    <row r="2" spans="1:5" x14ac:dyDescent="0.35">
      <c r="A2" s="3"/>
      <c r="B2" s="6" t="s">
        <v>1</v>
      </c>
      <c r="C2" s="3"/>
      <c r="D2" s="3"/>
    </row>
    <row r="4" spans="1:5" ht="21.5" thickBot="1" x14ac:dyDescent="0.55000000000000004">
      <c r="B4" s="7" t="s">
        <v>114</v>
      </c>
      <c r="C4" s="7"/>
      <c r="D4" s="7"/>
    </row>
    <row r="6" spans="1:5" ht="18.5" x14ac:dyDescent="0.45">
      <c r="B6" s="13" t="s">
        <v>33</v>
      </c>
      <c r="C6" s="3"/>
      <c r="D6" s="53" t="str">
        <f>CONCATENATE("Maximum ",D8," characters - ",IF(D7=0,"Attention: field not populated!",IF(D7&gt;D8,"Attention: Character count exceeded!","OK")))</f>
        <v>Maximum 1500 characters - Attention: field not populated!</v>
      </c>
    </row>
    <row r="7" spans="1:5" ht="129.75" customHeight="1" x14ac:dyDescent="0.35">
      <c r="C7" s="54"/>
      <c r="D7" s="14">
        <f>LEN(C7)</f>
        <v>0</v>
      </c>
    </row>
    <row r="8" spans="1:5" ht="47.5" customHeight="1" x14ac:dyDescent="0.35">
      <c r="B8" s="12"/>
      <c r="C8" s="18" t="s">
        <v>30</v>
      </c>
      <c r="D8" s="15">
        <v>1500</v>
      </c>
    </row>
    <row r="10" spans="1:5" ht="18.5" x14ac:dyDescent="0.45">
      <c r="B10" s="13" t="s">
        <v>31</v>
      </c>
      <c r="C10" s="3"/>
      <c r="D10" s="53" t="str">
        <f>CONCATENATE("Maximum ",D12," characters - ",IF(D11=0,"Attention: field not populated!",IF(D11&gt;D12,"Attention: Character count exceeded!","OK")))</f>
        <v>Maximum 1500 characters - Attention: field not populated!</v>
      </c>
    </row>
    <row r="11" spans="1:5" ht="140.5" customHeight="1" x14ac:dyDescent="0.35">
      <c r="C11" s="54"/>
      <c r="D11" s="14">
        <f>LEN(C11)</f>
        <v>0</v>
      </c>
    </row>
    <row r="12" spans="1:5" ht="31.5" customHeight="1" x14ac:dyDescent="0.35">
      <c r="B12" s="12"/>
      <c r="C12" s="18" t="s">
        <v>32</v>
      </c>
      <c r="D12" s="15">
        <v>1500</v>
      </c>
    </row>
    <row r="13" spans="1:5" ht="20" customHeight="1" x14ac:dyDescent="0.35">
      <c r="B13" s="12"/>
      <c r="C13" s="52" t="s">
        <v>111</v>
      </c>
      <c r="D13" s="15"/>
      <c r="E13" s="5" t="s">
        <v>99</v>
      </c>
    </row>
    <row r="15" spans="1:5" ht="18.5" x14ac:dyDescent="0.45">
      <c r="B15" s="13" t="s">
        <v>34</v>
      </c>
      <c r="C15" s="3"/>
      <c r="D15" s="53" t="str">
        <f>CONCATENATE("Maximum ",D17," characters - ",IF(D16=0,"Attention: field not populated!",IF(D16&gt;D17,"Attention: Character count exceeded!","OK")))</f>
        <v>Maximum 1500 characters - Attention: field not populated!</v>
      </c>
    </row>
    <row r="16" spans="1:5" ht="110.15" customHeight="1" x14ac:dyDescent="0.35">
      <c r="C16" s="54"/>
      <c r="D16" s="14">
        <f>LEN(C16)</f>
        <v>0</v>
      </c>
    </row>
    <row r="17" spans="2:4" ht="32.15" customHeight="1" x14ac:dyDescent="0.35">
      <c r="B17" s="12"/>
      <c r="C17" s="18" t="s">
        <v>36</v>
      </c>
      <c r="D17" s="15">
        <v>1500</v>
      </c>
    </row>
    <row r="19" spans="2:4" ht="18.5" x14ac:dyDescent="0.45">
      <c r="B19" s="13" t="s">
        <v>35</v>
      </c>
      <c r="C19" s="3"/>
      <c r="D19" s="53" t="str">
        <f>CONCATENATE("Maximum ",D21," characters - ",IF(D20=0,"Attention: field not populated!",IF(D20&gt;D21,"Attention: Character count exceeded!","OK")))</f>
        <v>Maximum 1500 characters - Attention: field not populated!</v>
      </c>
    </row>
    <row r="20" spans="2:4" ht="103.5" customHeight="1" x14ac:dyDescent="0.35">
      <c r="C20" s="54"/>
      <c r="D20" s="14">
        <f>LEN(C20)</f>
        <v>0</v>
      </c>
    </row>
    <row r="21" spans="2:4" x14ac:dyDescent="0.35">
      <c r="B21" s="12"/>
      <c r="C21" s="18" t="s">
        <v>37</v>
      </c>
      <c r="D21" s="15">
        <v>1500</v>
      </c>
    </row>
    <row r="23" spans="2:4" ht="18.5" x14ac:dyDescent="0.45">
      <c r="B23" s="13" t="s">
        <v>38</v>
      </c>
      <c r="C23" s="3"/>
      <c r="D23" s="53" t="str">
        <f>CONCATENATE("Maximum ",D25," characters - ",IF(D24=0,"Attention: field not populated!",IF(D24&gt;D25,"Attention: Character count exceeded!","OK")))</f>
        <v>Maximum 250 characters - Attention: field not populated!</v>
      </c>
    </row>
    <row r="24" spans="2:4" ht="31" customHeight="1" x14ac:dyDescent="0.35">
      <c r="C24" s="54"/>
      <c r="D24" s="14">
        <f>LEN(C24)</f>
        <v>0</v>
      </c>
    </row>
    <row r="25" spans="2:4" ht="29" x14ac:dyDescent="0.35">
      <c r="C25" s="18" t="s">
        <v>70</v>
      </c>
      <c r="D25" s="15">
        <v>250</v>
      </c>
    </row>
    <row r="26" spans="2:4" x14ac:dyDescent="0.35">
      <c r="C26" s="5" t="s">
        <v>99</v>
      </c>
    </row>
  </sheetData>
  <sheetProtection password="DF3A" sheet="1" objects="1" scenarios="1" formatColumns="0" formatRows="0" selectLockedCells="1"/>
  <conditionalFormatting sqref="D6">
    <cfRule type="expression" dxfId="13" priority="5">
      <formula>ISNUMBER(SEARCH("OK",D6))</formula>
    </cfRule>
  </conditionalFormatting>
  <conditionalFormatting sqref="D10">
    <cfRule type="expression" dxfId="12" priority="4">
      <formula>ISNUMBER(SEARCH("OK",D10))</formula>
    </cfRule>
  </conditionalFormatting>
  <conditionalFormatting sqref="D15">
    <cfRule type="expression" dxfId="11" priority="3">
      <formula>ISNUMBER(SEARCH("OK",D15))</formula>
    </cfRule>
  </conditionalFormatting>
  <conditionalFormatting sqref="D19">
    <cfRule type="expression" dxfId="10" priority="2">
      <formula>ISNUMBER(SEARCH("OK",D19))</formula>
    </cfRule>
  </conditionalFormatting>
  <conditionalFormatting sqref="D23">
    <cfRule type="expression" dxfId="9" priority="1">
      <formula>ISNUMBER(SEARCH("OK",D23))</formula>
    </cfRule>
  </conditionalFormatting>
  <pageMargins left="1.1023622047244095" right="0.31496062992125984" top="0.35433070866141736" bottom="0.35433070866141736" header="0.11811023622047245" footer="0.11811023622047245"/>
  <pageSetup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Normal="100" workbookViewId="0">
      <selection activeCell="C7" sqref="C7"/>
    </sheetView>
  </sheetViews>
  <sheetFormatPr defaultColWidth="8.7265625" defaultRowHeight="14.5" x14ac:dyDescent="0.35"/>
  <cols>
    <col min="1" max="1" width="3.453125" style="5" customWidth="1"/>
    <col min="2" max="2" width="0.453125" style="5" customWidth="1"/>
    <col min="3" max="3" width="124.26953125" style="5" customWidth="1"/>
    <col min="4" max="4" width="0.7265625" style="5" customWidth="1"/>
    <col min="5" max="5" width="2.90625" style="5" customWidth="1"/>
    <col min="6" max="16384" width="8.7265625" style="5"/>
  </cols>
  <sheetData>
    <row r="1" spans="1:5" ht="28.5" customHeight="1" x14ac:dyDescent="0.5">
      <c r="A1" s="3"/>
      <c r="B1" s="4" t="s">
        <v>0</v>
      </c>
      <c r="C1" s="3"/>
      <c r="D1" s="3"/>
      <c r="E1" s="5" t="s">
        <v>99</v>
      </c>
    </row>
    <row r="2" spans="1:5" x14ac:dyDescent="0.35">
      <c r="A2" s="3"/>
      <c r="B2" s="6" t="s">
        <v>1</v>
      </c>
      <c r="C2" s="3"/>
      <c r="D2" s="3"/>
    </row>
    <row r="4" spans="1:5" ht="21.5" thickBot="1" x14ac:dyDescent="0.55000000000000004">
      <c r="B4" s="7" t="s">
        <v>115</v>
      </c>
      <c r="C4" s="7"/>
      <c r="D4" s="7"/>
    </row>
    <row r="6" spans="1:5" ht="18.5" x14ac:dyDescent="0.45">
      <c r="B6" s="13" t="s">
        <v>39</v>
      </c>
      <c r="C6" s="3"/>
      <c r="D6" s="53" t="str">
        <f>CONCATENATE("Maximum ",D8," characters - ",IF(D7=0,"Attention: field not populated!",IF(D7&gt;D8,"Attention: Character count exceeded!","OK")))</f>
        <v>Maximum 1000 characters - Attention: field not populated!</v>
      </c>
    </row>
    <row r="7" spans="1:5" ht="130" customHeight="1" x14ac:dyDescent="0.35">
      <c r="C7" s="71"/>
      <c r="D7" s="5">
        <f>LEN(C7)</f>
        <v>0</v>
      </c>
    </row>
    <row r="8" spans="1:5" ht="45.65" customHeight="1" x14ac:dyDescent="0.35">
      <c r="B8" s="12"/>
      <c r="C8" s="18" t="s">
        <v>112</v>
      </c>
      <c r="D8" s="20">
        <v>1000</v>
      </c>
    </row>
    <row r="10" spans="1:5" ht="18.5" x14ac:dyDescent="0.45">
      <c r="B10" s="13" t="s">
        <v>40</v>
      </c>
      <c r="C10" s="3"/>
      <c r="D10" s="53" t="str">
        <f>CONCATENATE("Maximum ",D12," characters - ",IF(D11=0,"Attention: field not populated!",IF(D11&gt;D12,"Attention: Character count exceeded!","OK")))</f>
        <v>Maximum 1500 characters - Attention: field not populated!</v>
      </c>
    </row>
    <row r="11" spans="1:5" ht="192.65" customHeight="1" x14ac:dyDescent="0.35">
      <c r="C11" s="71"/>
      <c r="D11" s="5">
        <f>LEN(C11)</f>
        <v>0</v>
      </c>
    </row>
    <row r="12" spans="1:5" ht="31.5" customHeight="1" x14ac:dyDescent="0.35">
      <c r="B12" s="12"/>
      <c r="C12" s="21" t="s">
        <v>41</v>
      </c>
      <c r="D12" s="20">
        <v>1500</v>
      </c>
    </row>
    <row r="14" spans="1:5" ht="18.5" x14ac:dyDescent="0.45">
      <c r="B14" s="13" t="s">
        <v>42</v>
      </c>
      <c r="C14" s="3"/>
      <c r="D14" s="53" t="str">
        <f>CONCATENATE("Maximum ",D16," characters - ",IF(D15=0,"Attention: field not populated!",IF(D15&gt;D16,"Attention: Character count exceeded!","OK")))</f>
        <v>Maximum 1500 characters - Attention: field not populated!</v>
      </c>
    </row>
    <row r="15" spans="1:5" ht="201" customHeight="1" x14ac:dyDescent="0.35">
      <c r="C15" s="71"/>
      <c r="D15" s="5">
        <f>LEN(C15)</f>
        <v>0</v>
      </c>
    </row>
    <row r="16" spans="1:5" x14ac:dyDescent="0.35">
      <c r="B16" s="12"/>
      <c r="C16" s="21" t="s">
        <v>120</v>
      </c>
      <c r="D16" s="20">
        <v>1500</v>
      </c>
    </row>
    <row r="18" spans="2:4" ht="18.5" x14ac:dyDescent="0.45">
      <c r="B18" s="13" t="s">
        <v>43</v>
      </c>
      <c r="C18" s="3"/>
      <c r="D18" s="53" t="str">
        <f>CONCATENATE("Maximum ",D20," characters - ",IF(D19=0,"Attention: field not populated!",IF(D19&gt;D20,"Attention: Character count exceeded!","OK")))</f>
        <v>Maximum 1500 characters - Attention: field not populated!</v>
      </c>
    </row>
    <row r="19" spans="2:4" ht="201" customHeight="1" x14ac:dyDescent="0.35">
      <c r="C19" s="71"/>
      <c r="D19" s="5">
        <f>LEN(C19)</f>
        <v>0</v>
      </c>
    </row>
    <row r="20" spans="2:4" ht="14.15" customHeight="1" x14ac:dyDescent="0.35">
      <c r="B20" s="12"/>
      <c r="C20" s="21" t="s">
        <v>44</v>
      </c>
      <c r="D20" s="20">
        <v>1500</v>
      </c>
    </row>
    <row r="21" spans="2:4" x14ac:dyDescent="0.35">
      <c r="C21" s="5" t="s">
        <v>99</v>
      </c>
    </row>
  </sheetData>
  <sheetProtection password="DF3A" sheet="1" objects="1" scenarios="1" formatColumns="0" formatRows="0" selectLockedCells="1"/>
  <conditionalFormatting sqref="D6">
    <cfRule type="expression" dxfId="8" priority="4">
      <formula>ISNUMBER(SEARCH("OK",D6))</formula>
    </cfRule>
  </conditionalFormatting>
  <conditionalFormatting sqref="D10">
    <cfRule type="expression" dxfId="7" priority="3">
      <formula>ISNUMBER(SEARCH("OK",D10))</formula>
    </cfRule>
  </conditionalFormatting>
  <conditionalFormatting sqref="D14">
    <cfRule type="expression" dxfId="6" priority="2">
      <formula>ISNUMBER(SEARCH("OK",D14))</formula>
    </cfRule>
  </conditionalFormatting>
  <conditionalFormatting sqref="D18">
    <cfRule type="expression" dxfId="5" priority="1">
      <formula>ISNUMBER(SEARCH("OK",D18))</formula>
    </cfRule>
  </conditionalFormatting>
  <pageMargins left="0.9055118110236221" right="0.11811023622047245" top="0.35433070866141736" bottom="0.35433070866141736" header="0.11811023622047245" footer="0.11811023622047245"/>
  <pageSetup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C9" sqref="C9"/>
    </sheetView>
  </sheetViews>
  <sheetFormatPr defaultColWidth="8.7265625" defaultRowHeight="14.5" x14ac:dyDescent="0.35"/>
  <cols>
    <col min="1" max="2" width="2.81640625" style="5" customWidth="1"/>
    <col min="3" max="3" width="59.453125" style="5" customWidth="1"/>
    <col min="4" max="4" width="16.54296875" style="5" customWidth="1"/>
    <col min="5" max="5" width="44.1796875" style="5" customWidth="1"/>
    <col min="6" max="6" width="13.26953125" style="5" customWidth="1"/>
    <col min="7" max="7" width="9.26953125" style="5" customWidth="1"/>
    <col min="8" max="8" width="13" style="5" customWidth="1"/>
    <col min="9" max="9" width="2.26953125" style="5" customWidth="1"/>
    <col min="10" max="10" width="25.81640625" style="5" bestFit="1" customWidth="1"/>
    <col min="11" max="16384" width="8.7265625" style="5"/>
  </cols>
  <sheetData>
    <row r="1" spans="1:10" ht="27" customHeight="1" x14ac:dyDescent="0.5">
      <c r="A1" s="3"/>
      <c r="B1" s="4" t="s">
        <v>0</v>
      </c>
      <c r="C1" s="3"/>
      <c r="D1" s="3"/>
      <c r="E1" s="3"/>
      <c r="F1" s="3"/>
      <c r="G1" s="3"/>
      <c r="H1" s="3"/>
      <c r="I1" s="3"/>
      <c r="J1" s="3"/>
    </row>
    <row r="2" spans="1:10" x14ac:dyDescent="0.35">
      <c r="A2" s="3"/>
      <c r="B2" s="6" t="s">
        <v>1</v>
      </c>
      <c r="C2" s="3"/>
      <c r="D2" s="3"/>
      <c r="E2" s="3"/>
      <c r="F2" s="3"/>
      <c r="G2" s="3"/>
      <c r="H2" s="3"/>
      <c r="I2" s="3"/>
      <c r="J2" s="3"/>
    </row>
    <row r="3" spans="1:10" ht="10" customHeight="1" x14ac:dyDescent="0.35"/>
    <row r="4" spans="1:10" ht="21.5" thickBot="1" x14ac:dyDescent="0.55000000000000004">
      <c r="B4" s="7" t="s">
        <v>116</v>
      </c>
      <c r="C4" s="7"/>
      <c r="D4" s="7"/>
      <c r="E4" s="22"/>
      <c r="F4" s="25"/>
      <c r="G4" s="26" t="s">
        <v>74</v>
      </c>
      <c r="H4" s="64">
        <f>SUM(H29,H38,H47)</f>
        <v>0</v>
      </c>
    </row>
    <row r="5" spans="1:10" ht="19.5" customHeight="1" x14ac:dyDescent="0.35">
      <c r="C5" s="12"/>
      <c r="H5" s="23" t="s">
        <v>117</v>
      </c>
    </row>
    <row r="6" spans="1:10" ht="4" customHeight="1" x14ac:dyDescent="0.35"/>
    <row r="7" spans="1:10" ht="18.5" x14ac:dyDescent="0.45">
      <c r="B7" s="13" t="s">
        <v>71</v>
      </c>
      <c r="C7" s="13"/>
      <c r="D7" s="3"/>
      <c r="E7" s="3"/>
      <c r="F7" s="3"/>
      <c r="G7" s="3"/>
      <c r="H7" s="44" t="str">
        <f>IF(H29&gt;20000,"ATTENTION: Maximum requested amount exceeded!","")</f>
        <v/>
      </c>
    </row>
    <row r="8" spans="1:10" ht="15" thickBot="1" x14ac:dyDescent="0.4">
      <c r="B8" s="30"/>
      <c r="C8" s="24" t="s">
        <v>45</v>
      </c>
      <c r="D8" s="24" t="s">
        <v>46</v>
      </c>
      <c r="E8" s="24" t="s">
        <v>51</v>
      </c>
      <c r="F8" s="28" t="s">
        <v>50</v>
      </c>
      <c r="G8" s="28" t="s">
        <v>52</v>
      </c>
      <c r="H8" s="28" t="s">
        <v>53</v>
      </c>
      <c r="J8" s="48" t="s">
        <v>118</v>
      </c>
    </row>
    <row r="9" spans="1:10" x14ac:dyDescent="0.35">
      <c r="B9" s="30">
        <v>1</v>
      </c>
      <c r="C9" s="65"/>
      <c r="D9" s="66"/>
      <c r="E9" s="65"/>
      <c r="F9" s="56"/>
      <c r="G9" s="45"/>
      <c r="H9" s="59" t="str">
        <f>IF(F9="","",F9*G9)</f>
        <v/>
      </c>
      <c r="J9" s="49"/>
    </row>
    <row r="10" spans="1:10" x14ac:dyDescent="0.35">
      <c r="B10" s="30">
        <v>2</v>
      </c>
      <c r="C10" s="67"/>
      <c r="D10" s="68"/>
      <c r="E10" s="67"/>
      <c r="F10" s="57"/>
      <c r="G10" s="2"/>
      <c r="H10" s="59" t="str">
        <f t="shared" ref="H10:H28" si="0">IF(F10="","",F10*G10)</f>
        <v/>
      </c>
      <c r="J10" s="49" t="s">
        <v>47</v>
      </c>
    </row>
    <row r="11" spans="1:10" x14ac:dyDescent="0.35">
      <c r="B11" s="30">
        <v>3</v>
      </c>
      <c r="C11" s="67"/>
      <c r="D11" s="68"/>
      <c r="E11" s="67"/>
      <c r="F11" s="57"/>
      <c r="G11" s="2"/>
      <c r="H11" s="59" t="str">
        <f t="shared" si="0"/>
        <v/>
      </c>
      <c r="J11" s="49" t="s">
        <v>48</v>
      </c>
    </row>
    <row r="12" spans="1:10" x14ac:dyDescent="0.35">
      <c r="B12" s="30">
        <v>4</v>
      </c>
      <c r="C12" s="67"/>
      <c r="D12" s="68"/>
      <c r="E12" s="67"/>
      <c r="F12" s="57"/>
      <c r="G12" s="2"/>
      <c r="H12" s="59" t="str">
        <f t="shared" si="0"/>
        <v/>
      </c>
      <c r="J12" s="49" t="s">
        <v>49</v>
      </c>
    </row>
    <row r="13" spans="1:10" x14ac:dyDescent="0.35">
      <c r="B13" s="30">
        <v>5</v>
      </c>
      <c r="C13" s="67"/>
      <c r="D13" s="68"/>
      <c r="E13" s="67"/>
      <c r="F13" s="57"/>
      <c r="G13" s="2"/>
      <c r="H13" s="59" t="str">
        <f t="shared" si="0"/>
        <v/>
      </c>
      <c r="J13" s="49" t="s">
        <v>54</v>
      </c>
    </row>
    <row r="14" spans="1:10" x14ac:dyDescent="0.35">
      <c r="B14" s="30">
        <v>6</v>
      </c>
      <c r="C14" s="67"/>
      <c r="D14" s="68"/>
      <c r="E14" s="67"/>
      <c r="F14" s="57"/>
      <c r="G14" s="2"/>
      <c r="H14" s="59" t="str">
        <f t="shared" si="0"/>
        <v/>
      </c>
      <c r="J14" s="49" t="s">
        <v>57</v>
      </c>
    </row>
    <row r="15" spans="1:10" x14ac:dyDescent="0.35">
      <c r="B15" s="30">
        <v>7</v>
      </c>
      <c r="C15" s="67"/>
      <c r="D15" s="68"/>
      <c r="E15" s="67"/>
      <c r="F15" s="57"/>
      <c r="G15" s="2"/>
      <c r="H15" s="59" t="str">
        <f t="shared" si="0"/>
        <v/>
      </c>
      <c r="J15" s="49" t="s">
        <v>55</v>
      </c>
    </row>
    <row r="16" spans="1:10" x14ac:dyDescent="0.35">
      <c r="B16" s="30">
        <v>8</v>
      </c>
      <c r="C16" s="67"/>
      <c r="D16" s="68"/>
      <c r="E16" s="67"/>
      <c r="F16" s="57"/>
      <c r="G16" s="2"/>
      <c r="H16" s="59" t="str">
        <f t="shared" si="0"/>
        <v/>
      </c>
      <c r="J16" s="49" t="s">
        <v>56</v>
      </c>
    </row>
    <row r="17" spans="2:10" x14ac:dyDescent="0.35">
      <c r="B17" s="30">
        <v>9</v>
      </c>
      <c r="C17" s="67"/>
      <c r="D17" s="68"/>
      <c r="E17" s="67"/>
      <c r="F17" s="57"/>
      <c r="G17" s="2"/>
      <c r="H17" s="59" t="str">
        <f t="shared" si="0"/>
        <v/>
      </c>
      <c r="J17" s="49" t="s">
        <v>62</v>
      </c>
    </row>
    <row r="18" spans="2:10" x14ac:dyDescent="0.35">
      <c r="B18" s="30">
        <v>10</v>
      </c>
      <c r="C18" s="67"/>
      <c r="D18" s="68"/>
      <c r="E18" s="67"/>
      <c r="F18" s="57"/>
      <c r="G18" s="2"/>
      <c r="H18" s="59" t="str">
        <f t="shared" si="0"/>
        <v/>
      </c>
      <c r="J18" s="12"/>
    </row>
    <row r="19" spans="2:10" x14ac:dyDescent="0.35">
      <c r="B19" s="30">
        <v>11</v>
      </c>
      <c r="C19" s="67"/>
      <c r="D19" s="68"/>
      <c r="E19" s="67"/>
      <c r="F19" s="57"/>
      <c r="G19" s="2"/>
      <c r="H19" s="59" t="str">
        <f t="shared" si="0"/>
        <v/>
      </c>
      <c r="J19" s="50" t="s">
        <v>119</v>
      </c>
    </row>
    <row r="20" spans="2:10" x14ac:dyDescent="0.35">
      <c r="B20" s="30">
        <v>12</v>
      </c>
      <c r="C20" s="67"/>
      <c r="D20" s="68"/>
      <c r="E20" s="67"/>
      <c r="F20" s="57"/>
      <c r="G20" s="2"/>
      <c r="H20" s="59" t="str">
        <f t="shared" si="0"/>
        <v/>
      </c>
      <c r="J20" s="51" t="s">
        <v>61</v>
      </c>
    </row>
    <row r="21" spans="2:10" x14ac:dyDescent="0.35">
      <c r="B21" s="30">
        <v>13</v>
      </c>
      <c r="C21" s="67"/>
      <c r="D21" s="68"/>
      <c r="E21" s="67"/>
      <c r="F21" s="57"/>
      <c r="G21" s="2"/>
      <c r="H21" s="59" t="str">
        <f t="shared" si="0"/>
        <v/>
      </c>
      <c r="J21" s="51" t="s">
        <v>59</v>
      </c>
    </row>
    <row r="22" spans="2:10" x14ac:dyDescent="0.35">
      <c r="B22" s="30">
        <v>14</v>
      </c>
      <c r="C22" s="67"/>
      <c r="D22" s="68"/>
      <c r="E22" s="67"/>
      <c r="F22" s="57"/>
      <c r="G22" s="2"/>
      <c r="H22" s="59" t="str">
        <f t="shared" si="0"/>
        <v/>
      </c>
      <c r="J22" s="51" t="s">
        <v>60</v>
      </c>
    </row>
    <row r="23" spans="2:10" x14ac:dyDescent="0.35">
      <c r="B23" s="30">
        <v>15</v>
      </c>
      <c r="C23" s="67"/>
      <c r="D23" s="68"/>
      <c r="E23" s="67"/>
      <c r="F23" s="57"/>
      <c r="G23" s="2"/>
      <c r="H23" s="59" t="str">
        <f t="shared" si="0"/>
        <v/>
      </c>
      <c r="J23" s="51" t="s">
        <v>58</v>
      </c>
    </row>
    <row r="24" spans="2:10" x14ac:dyDescent="0.35">
      <c r="B24" s="30">
        <v>16</v>
      </c>
      <c r="C24" s="67"/>
      <c r="D24" s="68"/>
      <c r="E24" s="67"/>
      <c r="F24" s="57"/>
      <c r="G24" s="2"/>
      <c r="H24" s="59" t="str">
        <f t="shared" si="0"/>
        <v/>
      </c>
    </row>
    <row r="25" spans="2:10" x14ac:dyDescent="0.35">
      <c r="B25" s="30">
        <v>17</v>
      </c>
      <c r="C25" s="67"/>
      <c r="D25" s="68"/>
      <c r="E25" s="67"/>
      <c r="F25" s="57"/>
      <c r="G25" s="2"/>
      <c r="H25" s="59" t="str">
        <f t="shared" si="0"/>
        <v/>
      </c>
    </row>
    <row r="26" spans="2:10" x14ac:dyDescent="0.35">
      <c r="B26" s="30">
        <v>18</v>
      </c>
      <c r="C26" s="67"/>
      <c r="D26" s="68"/>
      <c r="E26" s="67"/>
      <c r="F26" s="57"/>
      <c r="G26" s="2"/>
      <c r="H26" s="59" t="str">
        <f t="shared" si="0"/>
        <v/>
      </c>
    </row>
    <row r="27" spans="2:10" x14ac:dyDescent="0.35">
      <c r="B27" s="30">
        <v>19</v>
      </c>
      <c r="C27" s="67"/>
      <c r="D27" s="68"/>
      <c r="E27" s="67"/>
      <c r="F27" s="57"/>
      <c r="G27" s="2"/>
      <c r="H27" s="59" t="str">
        <f t="shared" si="0"/>
        <v/>
      </c>
    </row>
    <row r="28" spans="2:10" ht="15" thickBot="1" x14ac:dyDescent="0.4">
      <c r="B28" s="30">
        <v>20</v>
      </c>
      <c r="C28" s="69"/>
      <c r="D28" s="70"/>
      <c r="E28" s="69"/>
      <c r="F28" s="58"/>
      <c r="G28" s="47"/>
      <c r="H28" s="59" t="str">
        <f t="shared" si="0"/>
        <v/>
      </c>
    </row>
    <row r="29" spans="2:10" ht="15" thickBot="1" x14ac:dyDescent="0.4">
      <c r="B29" s="20"/>
      <c r="C29" s="12" t="s">
        <v>79</v>
      </c>
      <c r="F29" s="27"/>
      <c r="G29" s="29" t="s">
        <v>108</v>
      </c>
      <c r="H29" s="62">
        <f>SUM(H9:H28)</f>
        <v>0</v>
      </c>
    </row>
    <row r="30" spans="2:10" x14ac:dyDescent="0.35">
      <c r="B30" s="20"/>
      <c r="C30" s="12"/>
    </row>
    <row r="31" spans="2:10" ht="18.5" x14ac:dyDescent="0.45">
      <c r="B31" s="13" t="s">
        <v>72</v>
      </c>
      <c r="C31" s="13"/>
      <c r="D31" s="3"/>
      <c r="E31" s="3"/>
      <c r="F31" s="3"/>
      <c r="G31" s="3"/>
      <c r="H31" s="3"/>
    </row>
    <row r="32" spans="2:10" ht="15" thickBot="1" x14ac:dyDescent="0.4">
      <c r="B32" s="20"/>
      <c r="C32" s="24" t="s">
        <v>75</v>
      </c>
      <c r="D32" s="24" t="s">
        <v>46</v>
      </c>
      <c r="E32" s="24" t="s">
        <v>51</v>
      </c>
      <c r="F32" s="28" t="s">
        <v>73</v>
      </c>
      <c r="G32" s="28" t="s">
        <v>52</v>
      </c>
      <c r="H32" s="28" t="s">
        <v>53</v>
      </c>
    </row>
    <row r="33" spans="2:8" x14ac:dyDescent="0.35">
      <c r="B33" s="30">
        <v>1</v>
      </c>
      <c r="C33" s="65"/>
      <c r="D33" s="65"/>
      <c r="E33" s="65"/>
      <c r="F33" s="56"/>
      <c r="G33" s="45"/>
      <c r="H33" s="59" t="str">
        <f>IF(F33="","",F33*G33)</f>
        <v/>
      </c>
    </row>
    <row r="34" spans="2:8" x14ac:dyDescent="0.35">
      <c r="B34" s="30">
        <v>2</v>
      </c>
      <c r="C34" s="67"/>
      <c r="D34" s="67"/>
      <c r="E34" s="67"/>
      <c r="F34" s="57"/>
      <c r="G34" s="2"/>
      <c r="H34" s="59" t="str">
        <f>IF(F34="","",F34*G34)</f>
        <v/>
      </c>
    </row>
    <row r="35" spans="2:8" x14ac:dyDescent="0.35">
      <c r="B35" s="30">
        <v>3</v>
      </c>
      <c r="C35" s="67"/>
      <c r="D35" s="67"/>
      <c r="E35" s="67"/>
      <c r="F35" s="57"/>
      <c r="G35" s="2"/>
      <c r="H35" s="59" t="str">
        <f>IF(F35="","",F35*G35)</f>
        <v/>
      </c>
    </row>
    <row r="36" spans="2:8" x14ac:dyDescent="0.35">
      <c r="B36" s="30">
        <v>4</v>
      </c>
      <c r="C36" s="67"/>
      <c r="D36" s="67"/>
      <c r="E36" s="67"/>
      <c r="F36" s="57"/>
      <c r="G36" s="2"/>
      <c r="H36" s="59" t="str">
        <f>IF(F36="","",F36*G36)</f>
        <v/>
      </c>
    </row>
    <row r="37" spans="2:8" ht="15" thickBot="1" x14ac:dyDescent="0.4">
      <c r="B37" s="30">
        <v>5</v>
      </c>
      <c r="C37" s="69"/>
      <c r="D37" s="69"/>
      <c r="E37" s="69"/>
      <c r="F37" s="60"/>
      <c r="G37" s="46"/>
      <c r="H37" s="61" t="str">
        <f>IF(F37="","",F37*G37)</f>
        <v/>
      </c>
    </row>
    <row r="38" spans="2:8" ht="15" thickBot="1" x14ac:dyDescent="0.4">
      <c r="B38" s="20"/>
      <c r="C38" s="12" t="s">
        <v>77</v>
      </c>
      <c r="F38" s="27"/>
      <c r="G38" s="29" t="s">
        <v>109</v>
      </c>
      <c r="H38" s="63">
        <f>SUM(H33:H37)</f>
        <v>0</v>
      </c>
    </row>
    <row r="39" spans="2:8" x14ac:dyDescent="0.35">
      <c r="B39" s="20"/>
    </row>
    <row r="40" spans="2:8" ht="18.5" x14ac:dyDescent="0.45">
      <c r="B40" s="13" t="s">
        <v>76</v>
      </c>
      <c r="C40" s="13"/>
      <c r="D40" s="3"/>
      <c r="E40" s="3"/>
      <c r="F40" s="3"/>
      <c r="G40" s="3"/>
      <c r="H40" s="3"/>
    </row>
    <row r="41" spans="2:8" ht="15" thickBot="1" x14ac:dyDescent="0.4">
      <c r="B41" s="20"/>
      <c r="C41" s="24" t="s">
        <v>75</v>
      </c>
      <c r="D41" s="24" t="s">
        <v>46</v>
      </c>
      <c r="E41" s="24" t="s">
        <v>51</v>
      </c>
      <c r="F41" s="28" t="s">
        <v>73</v>
      </c>
      <c r="G41" s="28" t="s">
        <v>52</v>
      </c>
      <c r="H41" s="28" t="s">
        <v>53</v>
      </c>
    </row>
    <row r="42" spans="2:8" x14ac:dyDescent="0.35">
      <c r="B42" s="30">
        <v>1</v>
      </c>
      <c r="C42" s="65"/>
      <c r="D42" s="65"/>
      <c r="E42" s="65"/>
      <c r="F42" s="56"/>
      <c r="G42" s="45"/>
      <c r="H42" s="59" t="str">
        <f>IF(F42="","",F42*G42)</f>
        <v/>
      </c>
    </row>
    <row r="43" spans="2:8" x14ac:dyDescent="0.35">
      <c r="B43" s="30">
        <v>2</v>
      </c>
      <c r="C43" s="67"/>
      <c r="D43" s="67"/>
      <c r="E43" s="67"/>
      <c r="F43" s="57"/>
      <c r="G43" s="2"/>
      <c r="H43" s="59" t="str">
        <f t="shared" ref="H43:H46" si="1">IF(F43="","",F43*G43)</f>
        <v/>
      </c>
    </row>
    <row r="44" spans="2:8" x14ac:dyDescent="0.35">
      <c r="B44" s="30">
        <v>3</v>
      </c>
      <c r="C44" s="67"/>
      <c r="D44" s="67"/>
      <c r="E44" s="67"/>
      <c r="F44" s="57"/>
      <c r="G44" s="2"/>
      <c r="H44" s="59" t="str">
        <f t="shared" si="1"/>
        <v/>
      </c>
    </row>
    <row r="45" spans="2:8" x14ac:dyDescent="0.35">
      <c r="B45" s="30">
        <v>4</v>
      </c>
      <c r="C45" s="67"/>
      <c r="D45" s="67"/>
      <c r="E45" s="67"/>
      <c r="F45" s="57"/>
      <c r="G45" s="2"/>
      <c r="H45" s="59" t="str">
        <f t="shared" si="1"/>
        <v/>
      </c>
    </row>
    <row r="46" spans="2:8" ht="15" thickBot="1" x14ac:dyDescent="0.4">
      <c r="B46" s="30">
        <v>5</v>
      </c>
      <c r="C46" s="69"/>
      <c r="D46" s="69"/>
      <c r="E46" s="69"/>
      <c r="F46" s="60"/>
      <c r="G46" s="46"/>
      <c r="H46" s="61" t="str">
        <f t="shared" si="1"/>
        <v/>
      </c>
    </row>
    <row r="47" spans="2:8" ht="15" thickBot="1" x14ac:dyDescent="0.4">
      <c r="B47" s="20"/>
      <c r="C47" s="12" t="s">
        <v>78</v>
      </c>
      <c r="F47" s="27"/>
      <c r="G47" s="29" t="s">
        <v>110</v>
      </c>
      <c r="H47" s="63">
        <f>SUM(H42:H46)</f>
        <v>0</v>
      </c>
    </row>
  </sheetData>
  <sheetProtection password="DF3A" sheet="1" objects="1" scenarios="1" formatColumns="0" formatRows="0" selectLockedCells="1"/>
  <dataValidations count="1">
    <dataValidation type="list" allowBlank="1" showInputMessage="1" showErrorMessage="1" errorTitle="Error:" error="Only items from the list of eligible expenses can be selected!" promptTitle="Select from list" prompt="Only eligible expenses from list can be selected" sqref="D9:D28">
      <formula1>$J$9:$J$18</formula1>
    </dataValidation>
  </dataValidations>
  <pageMargins left="0.31496062992125984" right="0.31496062992125984" top="0.94488188976377963" bottom="0.35433070866141736" header="0.31496062992125984" footer="0.31496062992125984"/>
  <pageSetup scale="6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3"/>
  <sheetViews>
    <sheetView workbookViewId="0">
      <selection activeCell="C4" sqref="C4"/>
    </sheetView>
  </sheetViews>
  <sheetFormatPr defaultRowHeight="14.5" x14ac:dyDescent="0.35"/>
  <cols>
    <col min="1" max="1" width="2.81640625" style="5" customWidth="1"/>
    <col min="2" max="2" width="19.1796875" style="5" customWidth="1"/>
    <col min="3" max="3" width="82.81640625" style="5" customWidth="1"/>
    <col min="4" max="4" width="5.54296875" style="5" customWidth="1"/>
    <col min="5" max="5" width="1.81640625" style="5" customWidth="1"/>
    <col min="6" max="14" width="0" style="5" hidden="1" customWidth="1"/>
    <col min="15" max="16384" width="8.7265625" style="5"/>
  </cols>
  <sheetData>
    <row r="1" spans="1:5" ht="21" x14ac:dyDescent="0.5">
      <c r="A1" s="3"/>
      <c r="B1" s="4" t="s">
        <v>0</v>
      </c>
      <c r="C1" s="3"/>
      <c r="D1" s="3"/>
      <c r="E1" s="3"/>
    </row>
    <row r="2" spans="1:5" ht="15.5" x14ac:dyDescent="0.35">
      <c r="A2" s="3"/>
      <c r="B2" s="31" t="s">
        <v>82</v>
      </c>
      <c r="C2" s="3"/>
      <c r="D2" s="3"/>
      <c r="E2" s="3"/>
    </row>
    <row r="4" spans="1:5" x14ac:dyDescent="0.35">
      <c r="B4" s="8" t="s">
        <v>81</v>
      </c>
      <c r="C4" s="73"/>
      <c r="D4" s="14" t="s">
        <v>91</v>
      </c>
      <c r="E4" s="14" t="s">
        <v>90</v>
      </c>
    </row>
    <row r="5" spans="1:5" x14ac:dyDescent="0.35">
      <c r="B5" s="8" t="s">
        <v>4</v>
      </c>
      <c r="C5" s="73"/>
      <c r="D5" s="14" t="s">
        <v>85</v>
      </c>
      <c r="E5" s="14">
        <v>1</v>
      </c>
    </row>
    <row r="6" spans="1:5" x14ac:dyDescent="0.35">
      <c r="B6" s="8" t="s">
        <v>5</v>
      </c>
      <c r="C6" s="73"/>
      <c r="D6" s="14" t="s">
        <v>87</v>
      </c>
      <c r="E6" s="14">
        <v>0.66</v>
      </c>
    </row>
    <row r="7" spans="1:5" x14ac:dyDescent="0.35">
      <c r="B7" s="8" t="s">
        <v>6</v>
      </c>
      <c r="C7" s="73"/>
      <c r="D7" s="14" t="s">
        <v>88</v>
      </c>
      <c r="E7" s="14">
        <v>0.33</v>
      </c>
    </row>
    <row r="8" spans="1:5" x14ac:dyDescent="0.35">
      <c r="B8" s="8" t="s">
        <v>7</v>
      </c>
      <c r="C8" s="73"/>
      <c r="D8" s="14" t="s">
        <v>89</v>
      </c>
      <c r="E8" s="14">
        <v>0</v>
      </c>
    </row>
    <row r="9" spans="1:5" x14ac:dyDescent="0.35">
      <c r="B9" s="8"/>
      <c r="C9" s="12" t="s">
        <v>83</v>
      </c>
    </row>
    <row r="11" spans="1:5" ht="29.5" thickBot="1" x14ac:dyDescent="0.4">
      <c r="B11" s="32" t="s">
        <v>86</v>
      </c>
      <c r="C11" s="33" t="s">
        <v>107</v>
      </c>
      <c r="D11" s="22"/>
    </row>
    <row r="12" spans="1:5" x14ac:dyDescent="0.35">
      <c r="B12" s="20"/>
    </row>
    <row r="13" spans="1:5" ht="29" x14ac:dyDescent="0.35">
      <c r="B13" s="34" t="s">
        <v>25</v>
      </c>
      <c r="C13" s="35" t="s">
        <v>92</v>
      </c>
      <c r="D13" s="36">
        <v>0.3</v>
      </c>
    </row>
    <row r="14" spans="1:5" x14ac:dyDescent="0.35">
      <c r="B14" s="43" t="s">
        <v>91</v>
      </c>
      <c r="C14" s="19" t="s">
        <v>84</v>
      </c>
      <c r="D14" s="37" t="e">
        <f>D13*INDEX($E$4:$E$8,MATCH(B14,$D$4:$D$8,0),1)</f>
        <v>#VALUE!</v>
      </c>
    </row>
    <row r="15" spans="1:5" ht="75" customHeight="1" x14ac:dyDescent="0.35">
      <c r="B15" s="38" t="s">
        <v>51</v>
      </c>
      <c r="C15" s="55"/>
      <c r="D15" s="5" t="e">
        <f>IF(D14=0,1,"")</f>
        <v>#VALUE!</v>
      </c>
    </row>
    <row r="17" spans="2:4" ht="43.5" x14ac:dyDescent="0.35">
      <c r="B17" s="34" t="s">
        <v>26</v>
      </c>
      <c r="C17" s="35" t="s">
        <v>124</v>
      </c>
      <c r="D17" s="36">
        <v>0.2</v>
      </c>
    </row>
    <row r="18" spans="2:4" x14ac:dyDescent="0.35">
      <c r="B18" s="43" t="s">
        <v>91</v>
      </c>
      <c r="C18" s="19" t="s">
        <v>84</v>
      </c>
      <c r="D18" s="39" t="e">
        <f>D17*INDEX($E$4:$E$8,MATCH(B18,$D$4:$D$8,0),1)</f>
        <v>#VALUE!</v>
      </c>
    </row>
    <row r="19" spans="2:4" ht="72.5" customHeight="1" x14ac:dyDescent="0.35">
      <c r="B19" s="38" t="s">
        <v>51</v>
      </c>
      <c r="C19" s="55"/>
      <c r="D19" s="5" t="e">
        <f>IF(D18=0,1,"")</f>
        <v>#VALUE!</v>
      </c>
    </row>
    <row r="21" spans="2:4" x14ac:dyDescent="0.35">
      <c r="B21" s="34" t="s">
        <v>27</v>
      </c>
      <c r="C21" s="35" t="s">
        <v>101</v>
      </c>
      <c r="D21" s="36">
        <v>0.15</v>
      </c>
    </row>
    <row r="22" spans="2:4" x14ac:dyDescent="0.35">
      <c r="B22" s="43" t="s">
        <v>91</v>
      </c>
      <c r="C22" s="19" t="s">
        <v>84</v>
      </c>
      <c r="D22" s="39" t="e">
        <f>D21*INDEX($E$4:$E$8,MATCH(B22,$D$4:$D$8,0),1)</f>
        <v>#VALUE!</v>
      </c>
    </row>
    <row r="23" spans="2:4" ht="78.5" customHeight="1" x14ac:dyDescent="0.35">
      <c r="B23" s="38" t="s">
        <v>51</v>
      </c>
      <c r="C23" s="55"/>
      <c r="D23" s="5" t="e">
        <f>IF(D22=0,1,"")</f>
        <v>#VALUE!</v>
      </c>
    </row>
    <row r="25" spans="2:4" x14ac:dyDescent="0.35">
      <c r="B25" s="34" t="s">
        <v>28</v>
      </c>
      <c r="C25" s="35" t="s">
        <v>102</v>
      </c>
      <c r="D25" s="36">
        <v>0.15</v>
      </c>
    </row>
    <row r="26" spans="2:4" x14ac:dyDescent="0.35">
      <c r="B26" s="43" t="s">
        <v>91</v>
      </c>
      <c r="C26" s="19" t="s">
        <v>84</v>
      </c>
      <c r="D26" s="39" t="e">
        <f>D25*INDEX($E$4:$E$8,MATCH(B26,$D$4:$D$8,0),1)</f>
        <v>#VALUE!</v>
      </c>
    </row>
    <row r="27" spans="2:4" ht="74" customHeight="1" x14ac:dyDescent="0.35">
      <c r="B27" s="38" t="s">
        <v>51</v>
      </c>
      <c r="C27" s="55"/>
      <c r="D27" s="5" t="e">
        <f>IF(D26=0,1,"")</f>
        <v>#VALUE!</v>
      </c>
    </row>
    <row r="29" spans="2:4" x14ac:dyDescent="0.35">
      <c r="B29" s="34" t="s">
        <v>29</v>
      </c>
      <c r="C29" s="35" t="s">
        <v>103</v>
      </c>
      <c r="D29" s="36">
        <v>0.1</v>
      </c>
    </row>
    <row r="30" spans="2:4" x14ac:dyDescent="0.35">
      <c r="B30" s="43" t="s">
        <v>91</v>
      </c>
      <c r="C30" s="19" t="s">
        <v>84</v>
      </c>
      <c r="D30" s="39" t="e">
        <f>D29*INDEX($E$4:$E$8,MATCH(B30,$D$4:$D$8,0),1)</f>
        <v>#VALUE!</v>
      </c>
    </row>
    <row r="31" spans="2:4" ht="74" customHeight="1" x14ac:dyDescent="0.35">
      <c r="B31" s="38" t="s">
        <v>51</v>
      </c>
      <c r="C31" s="55"/>
      <c r="D31" s="5" t="e">
        <f>IF(D30=0,1,"")</f>
        <v>#VALUE!</v>
      </c>
    </row>
    <row r="33" spans="2:4" x14ac:dyDescent="0.35">
      <c r="B33" s="34" t="s">
        <v>100</v>
      </c>
      <c r="C33" s="35" t="s">
        <v>104</v>
      </c>
      <c r="D33" s="36">
        <v>0.1</v>
      </c>
    </row>
    <row r="34" spans="2:4" x14ac:dyDescent="0.35">
      <c r="B34" s="43" t="s">
        <v>91</v>
      </c>
      <c r="C34" s="19" t="s">
        <v>84</v>
      </c>
      <c r="D34" s="39" t="e">
        <f>D33*INDEX($E$4:$E$8,MATCH(B34,$D$4:$D$8,0),1)</f>
        <v>#VALUE!</v>
      </c>
    </row>
    <row r="35" spans="2:4" ht="78.5" customHeight="1" x14ac:dyDescent="0.35">
      <c r="B35" s="38" t="s">
        <v>51</v>
      </c>
      <c r="C35" s="55"/>
      <c r="D35" s="5" t="e">
        <f>IF(D34=0,1,"")</f>
        <v>#VALUE!</v>
      </c>
    </row>
    <row r="37" spans="2:4" ht="15.5" x14ac:dyDescent="0.35">
      <c r="C37" s="40" t="s">
        <v>105</v>
      </c>
      <c r="D37" s="41" t="e">
        <f>SUM(D14,D18,D22,D26,D30,D34,#REF!)</f>
        <v>#REF!</v>
      </c>
    </row>
    <row r="38" spans="2:4" ht="15.5" x14ac:dyDescent="0.35">
      <c r="C38" s="40" t="s">
        <v>106</v>
      </c>
      <c r="D38" s="42" t="e">
        <f>SUM(D15,D19,D23,D27,D31,D35,#REF!)</f>
        <v>#REF!</v>
      </c>
    </row>
    <row r="39" spans="2:4" ht="15" customHeight="1" x14ac:dyDescent="0.35">
      <c r="C39" s="5" t="s">
        <v>99</v>
      </c>
    </row>
    <row r="40" spans="2:4" hidden="1" x14ac:dyDescent="0.35"/>
    <row r="41" spans="2:4" hidden="1" x14ac:dyDescent="0.35"/>
    <row r="42" spans="2:4" hidden="1" x14ac:dyDescent="0.35"/>
    <row r="43" spans="2:4" hidden="1" x14ac:dyDescent="0.35"/>
  </sheetData>
  <sheetProtection password="DF3A" sheet="1" objects="1" scenarios="1" formatColumns="0" formatRows="0" selectLockedCells="1"/>
  <conditionalFormatting sqref="B34 B30 B26 B22 B18 B14">
    <cfRule type="cellIs" dxfId="4" priority="5" operator="equal">
      <formula>"Select score"</formula>
    </cfRule>
  </conditionalFormatting>
  <conditionalFormatting sqref="B14 B18 B22 B26 B30 B34">
    <cfRule type="cellIs" dxfId="3" priority="1" operator="equal">
      <formula>"Unacceptable"</formula>
    </cfRule>
    <cfRule type="cellIs" dxfId="2" priority="2" operator="equal">
      <formula>"Fair"</formula>
    </cfRule>
    <cfRule type="cellIs" dxfId="1" priority="3" operator="equal">
      <formula>"Good"</formula>
    </cfRule>
    <cfRule type="cellIs" dxfId="0" priority="4" operator="equal">
      <formula>"Excellent"</formula>
    </cfRule>
  </conditionalFormatting>
  <dataValidations count="1">
    <dataValidation type="list" allowBlank="1" showInputMessage="1" showErrorMessage="1" errorTitle="Error" error="Value not in dropdown list" promptTitle="Score" prompt="Please select from dropdown list" sqref="B14 B18 B22 B26 B30 B34">
      <formula1>$D$4:$D$8</formula1>
    </dataValidation>
  </dataValidations>
  <pageMargins left="1.1023622047244095" right="0.31496062992125984" top="0.35433070866141736" bottom="0.35433070866141736" header="0" footer="0"/>
  <pageSetup scale="7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Proposal Outline</vt:lpstr>
      <vt:lpstr>2- Logic Model</vt:lpstr>
      <vt:lpstr>3- Applicants</vt:lpstr>
      <vt:lpstr>2015-2016 GTI participants</vt:lpstr>
      <vt:lpstr>4- Participants</vt:lpstr>
      <vt:lpstr>5- Venue and Logistics</vt:lpstr>
      <vt:lpstr>6- Budget</vt:lpstr>
      <vt:lpstr>Reviewer use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Borisenko</dc:creator>
  <cp:lastModifiedBy>Alex Borisenko</cp:lastModifiedBy>
  <cp:lastPrinted>2017-09-15T21:09:12Z</cp:lastPrinted>
  <dcterms:created xsi:type="dcterms:W3CDTF">2017-09-11T20:47:31Z</dcterms:created>
  <dcterms:modified xsi:type="dcterms:W3CDTF">2017-09-15T21:15:03Z</dcterms:modified>
</cp:coreProperties>
</file>